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AM34" i="9"/>
  <c r="C34" i="9"/>
  <c r="U34" i="9" s="1"/>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CO34" i="9" l="1"/>
</calcChain>
</file>

<file path=xl/sharedStrings.xml><?xml version="1.0" encoding="utf-8"?>
<sst xmlns="http://schemas.openxmlformats.org/spreadsheetml/2006/main" count="1093" uniqueCount="560">
  <si>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</si>
  <si>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</si>
  <si>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</si>
  <si>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</si>
  <si>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</si>
  <si>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</si>
  <si>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</si>
  <si>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</si>
  <si>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</si>
  <si>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</si>
  <si>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</si>
  <si>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</si>
  <si>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</si>
  <si>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</si>
  <si>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</si>
  <si>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</si>
  <si>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</si>
  <si>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</si>
  <si>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</si>
  <si>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</si>
  <si>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</si>
  <si>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</si>
  <si>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</si>
  <si>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</si>
  <si>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</si>
  <si>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</si>
  <si>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</si>
  <si>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</si>
  <si>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</si>
  <si>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</si>
  <si>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</si>
  <si>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</si>
  <si>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</si>
  <si>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</si>
  <si>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</si>
  <si>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</si>
  <si>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</si>
  <si>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</si>
  <si>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</si>
  <si>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</si>
  <si>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</si>
  <si>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</si>
  <si>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</si>
  <si>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</si>
  <si>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</si>
  <si>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</si>
  <si>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</si>
  <si>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</si>
  <si>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</si>
  <si>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</si>
  <si>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</si>
  <si>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</si>
  <si>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</si>
  <si>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</si>
  <si>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</si>
  <si>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</si>
  <si>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</si>
  <si>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</si>
  <si>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</si>
  <si>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</si>
  <si>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</si>
  <si>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</si>
  <si>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</si>
  <si>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</si>
  <si>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</si>
  <si>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</si>
  <si>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</si>
  <si>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</si>
  <si>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</si>
  <si>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</si>
  <si>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</si>
  <si>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</si>
  <si>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</si>
  <si>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</si>
  <si>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</si>
  <si>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</si>
  <si>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</si>
  <si>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</si>
  <si>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</si>
  <si>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</si>
  <si>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</si>
  <si>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</si>
  <si>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</si>
  <si>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</si>
  <si>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</si>
  <si>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</si>
  <si>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</si>
  <si>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</si>
  <si>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</si>
  <si>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</si>
  <si>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</si>
  <si>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</si>
  <si>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</si>
  <si>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</si>
  <si>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</si>
  <si>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</si>
  <si>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</si>
  <si>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</si>
  <si>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</si>
  <si>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</si>
  <si>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</si>
  <si>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</si>
  <si>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</si>
  <si>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</si>
  <si>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</si>
  <si>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</si>
  <si>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</si>
  <si>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</si>
  <si>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</si>
  <si>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</si>
  <si>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</si>
  <si>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</si>
  <si>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</si>
  <si>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</si>
  <si>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</si>
  <si>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</si>
  <si>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</si>
  <si>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</si>
  <si>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</si>
  <si>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</si>
  <si>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</si>
  <si>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</si>
  <si>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</si>
  <si>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</si>
  <si>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</si>
  <si>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</si>
  <si>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</si>
  <si>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</si>
  <si>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</si>
  <si>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</si>
  <si>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</si>
  <si>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</si>
  <si>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</si>
  <si>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</si>
  <si>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</si>
  <si>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</si>
  <si>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</si>
  <si>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</si>
  <si>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</si>
  <si>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</si>
  <si>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</si>
  <si>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</si>
  <si>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</si>
  <si>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</si>
  <si>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</si>
  <si>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</si>
  <si>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</si>
  <si>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</si>
  <si>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</si>
  <si>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</si>
  <si>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</si>
  <si>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</si>
  <si>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</si>
  <si>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</si>
  <si>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</si>
  <si>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</si>
  <si>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</si>
  <si>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</si>
  <si>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</si>
  <si>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</si>
  <si>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</si>
  <si>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</si>
  <si>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</si>
  <si>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</si>
  <si>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</si>
  <si>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</si>
  <si>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</si>
  <si>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</si>
  <si>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</si>
  <si>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</si>
  <si>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</si>
  <si>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</si>
  <si>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</si>
  <si>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</si>
  <si>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</si>
  <si>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</si>
  <si>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</si>
  <si>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</si>
  <si>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</si>
  <si>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</si>
  <si>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</si>
  <si>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</si>
  <si>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</si>
  <si>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</si>
  <si>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</si>
  <si>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</si>
  <si>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</si>
  <si>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</si>
  <si>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</si>
  <si>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</si>
  <si>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</si>
  <si>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</si>
  <si>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</si>
  <si>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</si>
  <si>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</si>
  <si>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</si>
  <si>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鹿児島県宇検村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</si>
  <si>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</si>
  <si>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</si>
  <si>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</si>
  <si>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</si>
  <si>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</si>
  <si>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</si>
  <si>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</si>
  <si>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</si>
  <si>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</si>
  <si>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</si>
  <si>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</si>
  <si>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</si>
  <si>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</si>
  <si>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</si>
  <si>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</si>
  <si>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</si>
  <si>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</si>
  <si>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</si>
  <si>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</si>
  <si>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</si>
  <si>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</si>
  <si>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</si>
  <si>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</si>
  <si>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</si>
  <si>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</si>
  <si>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</si>
  <si>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</si>
  <si>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</si>
  <si>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</si>
  <si>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</si>
  <si>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</si>
  <si>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</si>
  <si>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</si>
  <si>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</si>
  <si>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</si>
  <si>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</si>
  <si>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</si>
  <si>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</si>
  <si>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</si>
  <si>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</si>
  <si>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</si>
  <si>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</si>
  <si>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</si>
  <si>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</si>
  <si>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</si>
  <si>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</si>
  <si>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</si>
  <si>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</si>
  <si>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</si>
  <si>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</si>
  <si>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</si>
  <si>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</si>
  <si>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</si>
  <si>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</si>
  <si>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</si>
  <si>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</si>
  <si>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</si>
  <si>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</si>
  <si>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</si>
  <si>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</si>
  <si>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</si>
  <si>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</si>
  <si>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</si>
  <si>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</si>
  <si>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</si>
  <si>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</si>
  <si>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</si>
  <si>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</si>
  <si>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</si>
  <si>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</si>
  <si>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</si>
  <si>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</si>
  <si>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</si>
  <si>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</si>
  <si>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</si>
  <si>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</si>
  <si>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</si>
  <si>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</si>
  <si>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</si>
  <si>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</si>
  <si>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</si>
  <si>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</si>
  <si>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</si>
  <si>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</si>
  <si>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</si>
  <si>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</si>
  <si>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</si>
  <si>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</si>
  <si>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</si>
  <si>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</si>
  <si>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</si>
  <si>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</si>
  <si>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</si>
  <si>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</si>
  <si>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</si>
  <si>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</si>
  <si>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</si>
  <si>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</si>
  <si>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</si>
  <si>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</si>
  <si>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</si>
  <si>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</si>
  <si>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</si>
  <si>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</si>
  <si>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</si>
  <si>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</si>
  <si>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</si>
  <si>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</si>
  <si>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</si>
  <si>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</si>
  <si>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</si>
  <si>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</si>
  <si>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</si>
  <si>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</si>
  <si>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</si>
  <si>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</si>
  <si>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</si>
  <si>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</si>
  <si>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</si>
  <si>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</si>
  <si>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</si>
  <si>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</si>
  <si>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</si>
  <si>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</si>
  <si>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</si>
  <si>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</si>
  <si>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</si>
  <si>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</si>
  <si>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</si>
  <si>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</si>
  <si>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</si>
  <si>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</si>
  <si>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</si>
  <si>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</si>
  <si>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</si>
  <si>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</si>
  <si>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</si>
  <si>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</si>
  <si>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</si>
  <si>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</si>
  <si>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</si>
  <si>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</si>
  <si>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</si>
  <si>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</si>
  <si>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</si>
  <si>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</si>
  <si>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</si>
  <si>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</si>
  <si>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</si>
  <si>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鹿児島県宇検村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</si>
  <si>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</si>
  <si>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</si>
  <si>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</si>
  <si>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</si>
  <si>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</si>
  <si>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</si>
  <si>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</si>
  <si>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</si>
  <si>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</si>
  <si>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</si>
  <si>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</si>
  <si>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</si>
  <si>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</si>
  <si>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</si>
  <si>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</si>
  <si>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</si>
  <si>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</si>
  <si>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</si>
  <si>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</si>
  <si>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</si>
  <si>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</si>
  <si>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</si>
  <si>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</si>
  <si>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</si>
  <si>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</si>
  <si>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</si>
  <si>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</si>
  <si>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</si>
  <si>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</si>
  <si>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</si>
  <si>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</si>
  <si>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</si>
  <si>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</si>
  <si>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</si>
  <si>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</si>
  <si>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</si>
  <si>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</si>
  <si>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</si>
  <si>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</si>
  <si>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</si>
  <si>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漁港漁村集落排水事業特別会計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</si>
  <si>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</si>
  <si>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</si>
  <si>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</si>
  <si>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</si>
  <si>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</si>
  <si>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</si>
  <si>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</si>
  <si>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</si>
  <si>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</si>
  <si>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</si>
  <si>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</si>
  <si>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</si>
  <si>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</si>
  <si>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</si>
  <si>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</si>
  <si>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</si>
  <si>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</si>
  <si>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</si>
  <si>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</si>
  <si>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</si>
  <si>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</si>
  <si>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</si>
  <si>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</si>
  <si>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</si>
  <si>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</si>
  <si>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</si>
  <si>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</si>
  <si>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</si>
  <si>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</si>
  <si>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</si>
  <si>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</si>
  <si>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</si>
  <si>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</si>
  <si>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</si>
  <si>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</si>
  <si>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</si>
  <si>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</si>
  <si>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</si>
  <si>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</si>
  <si>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</si>
  <si>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</si>
  <si>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</si>
  <si>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</si>
  <si>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</si>
  <si>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</si>
  <si>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</si>
  <si>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</si>
  <si>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</si>
  <si>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</si>
  <si>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</si>
  <si>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</si>
  <si>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</si>
  <si>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</si>
  <si>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</si>
  <si>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</si>
  <si>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</si>
  <si>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</si>
  <si>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</si>
  <si>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</si>
  <si>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</si>
  <si>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</si>
  <si>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</si>
  <si>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</si>
  <si>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</si>
  <si>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</si>
  <si>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</si>
  <si>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</si>
  <si>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</si>
  <si>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</si>
  <si>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</si>
  <si>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</si>
  <si>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</si>
  <si>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</si>
  <si>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</si>
  <si>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</si>
  <si>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</si>
  <si>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</si>
  <si>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</si>
  <si>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</si>
  <si>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</si>
  <si>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</si>
  <si>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</si>
  <si>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</si>
  <si>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</si>
  <si>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</si>
  <si>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</si>
  <si>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</si>
  <si>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</si>
  <si>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</si>
  <si>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</si>
  <si>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</si>
  <si>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</si>
  <si>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</si>
  <si>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</si>
  <si>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</si>
  <si>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</si>
  <si>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</si>
  <si>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</si>
  <si>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</si>
  <si>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</si>
  <si>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</si>
  <si>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</si>
  <si>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</si>
  <si>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</si>
  <si>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</si>
  <si>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</si>
  <si>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</si>
  <si>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</si>
  <si>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</si>
  <si>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</si>
  <si>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</si>
  <si>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</si>
  <si>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</si>
  <si>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</si>
  <si>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</si>
  <si>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</si>
  <si>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</si>
  <si>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</si>
  <si>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</si>
  <si>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</si>
  <si>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</si>
  <si>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</si>
  <si>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</si>
  <si>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</si>
  <si>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</si>
  <si>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</si>
  <si>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</si>
  <si>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</si>
  <si>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</si>
  <si>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</si>
  <si>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</si>
  <si>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</si>
  <si>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</si>
  <si>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</si>
  <si>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</si>
  <si>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</si>
  <si>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一般会計</t>
  </si>
  <si>
    <t>介護保険特別会計</t>
  </si>
  <si>
    <t>健康保険特別会計（事業勘定）</t>
  </si>
  <si>
    <t>簡易水道特別会計</t>
  </si>
  <si>
    <t>健康保険特別会計（施設勘定）</t>
  </si>
  <si>
    <t>後期高齢者医療事業特別会計</t>
  </si>
  <si>
    <t>農業集落排水事業特別会計</t>
  </si>
  <si>
    <t>漁港漁村集落排水事業特別会計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</si>
  <si>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</si>
  <si>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</si>
  <si>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</si>
  <si>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</si>
  <si>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</si>
  <si>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</si>
  <si>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</si>
  <si>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</si>
  <si>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</si>
  <si>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</si>
  <si>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</si>
  <si>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</si>
  <si>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</si>
  <si>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宇検村元気の出る公社</t>
    <rPh sb="0" eb="3">
      <t>ウケンソン</t>
    </rPh>
    <rPh sb="3" eb="5">
      <t>ゲンキ</t>
    </rPh>
    <rPh sb="6" eb="7">
      <t>デ</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</si>
  <si>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</si>
  <si>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</si>
  <si>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</si>
  <si>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</si>
  <si>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</si>
  <si>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</si>
  <si>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</si>
  <si>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</si>
  <si>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</si>
  <si>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</si>
  <si>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</si>
  <si>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新規発行の抑制、充当可能基金の増などにより将来負担比率は低下している。一方で、有形固定資産減価償却率は類似団体よりも高くなっている。主な要因は橋りょうの有形固定資産減価償却率が74.7％であることなどが挙げられる。公共施設等総合管理計画に基づき、今後、老朽化対策に積極的に取り組んでいく。</t>
    <phoneticPr fontId="5"/>
  </si>
  <si>
    <t>有形固定資産減価償却率</t>
    <phoneticPr fontId="5"/>
  </si>
  <si>
    <t xml:space="preserve">  実質公債費比率は類似団体と比較して高いものの、将来負担比率は低くなっている。これは公債費負担適正化計画等に基づき、毎年の地方債の新規発行額を３億以内とすると設定し、新規発行を抑制してきたためである。今後も計画的に地方債の発行を行い、実質公債費比率の低下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</si>
</sst>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DE62-4B94-A3BC-EA88974DC2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219895</c:v>
                </c:pt>
                <c:pt idx="1">
                  <c:v>287570</c:v>
                </c:pt>
                <c:pt idx="2">
                  <c:v>357467</c:v>
                </c:pt>
                <c:pt idx="3">
                  <c:v>351028</c:v>
                </c:pt>
                <c:pt idx="4">
                  <c:v>329840</c:v>
                </c:pt>
              </c:numCache>
            </c:numRef>
          </c:val>
          <c:smooth val="0"/>
          <c:extLst>
            <c:ext xmlns:c16="http://schemas.microsoft.com/office/drawing/2014/chart" uri="{C3380CC4-5D6E-409C-BE32-E72D297353CC}">
              <c16:uniqueId val="{00000001-DE62-4B94-A3BC-EA88974DC27F}"/>
            </c:ext>
          </c:extLst>
        </c:ser>
        <c:dLbls>
          <c:showLegendKey val="0"/>
          <c:showVal val="0"/>
          <c:showCatName val="0"/>
          <c:showSerName val="0"/>
          <c:showPercent val="0"/>
          <c:showBubbleSize val="0"/>
        </c:dLbls>
        <c:marker val="1"/>
        <c:smooth val="0"/>
        <c:axId val="142944128"/>
        <c:axId val="142946304"/>
      </c:lineChart>
      <c:catAx>
        <c:axId val="142944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46304"/>
        <c:crosses val="autoZero"/>
        <c:auto val="1"/>
        <c:lblAlgn val="ctr"/>
        <c:lblOffset val="100"/>
        <c:tickLblSkip val="1"/>
        <c:tickMarkSkip val="1"/>
        <c:noMultiLvlLbl val="0"/>
      </c:catAx>
      <c:valAx>
        <c:axId val="1429463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4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3.68</c:v>
                </c:pt>
                <c:pt idx="1">
                  <c:v>3.92</c:v>
                </c:pt>
                <c:pt idx="2">
                  <c:v>3.89</c:v>
                </c:pt>
                <c:pt idx="3">
                  <c:v>6.67</c:v>
                </c:pt>
                <c:pt idx="4">
                  <c:v>6.68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25.71</c:v>
                </c:pt>
                <c:pt idx="1">
                  <c:v>26.79</c:v>
                </c:pt>
                <c:pt idx="2">
                  <c:v>28.57</c:v>
                </c:pt>
                <c:pt idx="3">
                  <c:v>29.24</c:v>
                </c:pt>
                <c:pt idx="4">
                  <c:v>29.07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0371200"/>
        <c:axId val="22037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c:v>
                </c:pt>
                <c:pt idx="1">
                  <c:v>0.77</c:v>
                </c:pt>
                <c:pt idx="2">
                  <c:v>1.02</c:v>
                </c:pt>
                <c:pt idx="3">
                  <c:v>5.14</c:v>
                </c:pt>
                <c:pt idx="4">
                  <c:v>0.08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0371200"/>
        <c:axId val="220373376"/>
      </c:lineChart>
      <c:catAx>
        <c:axId val="22037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73376"/>
        <c:crosses val="autoZero"/>
        <c:auto val="1"/>
        <c:lblAlgn val="ctr"/>
        <c:lblOffset val="100"/>
        <c:tickLblSkip val="1"/>
        <c:tickMarkSkip val="1"/>
        <c:noMultiLvlLbl val="0"/>
      </c:catAx>
      <c:valAx>
        <c:axId val="22037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7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漁港漁村集落排水事業特別会計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0.04</c:v>
                </c:pt>
                <c:pt idx="4">
                  <c:v>#N/A</c:v>
                </c:pt>
                <c:pt idx="5">
                  <c:v>0.02</c:v>
                </c:pt>
                <c:pt idx="6">
                  <c:v>#N/A</c:v>
                </c:pt>
                <c:pt idx="7">
                  <c:v>0.03</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0.91</c:v>
                </c:pt>
                <c:pt idx="2">
                  <c:v>#N/A</c:v>
                </c:pt>
                <c:pt idx="3">
                  <c:v>0.43</c:v>
                </c:pt>
                <c:pt idx="4">
                  <c:v>#N/A</c:v>
                </c:pt>
                <c:pt idx="5">
                  <c:v>0.02</c:v>
                </c:pt>
                <c:pt idx="6">
                  <c:v>#N/A</c:v>
                </c:pt>
                <c:pt idx="7">
                  <c:v>0.2</c:v>
                </c:pt>
                <c:pt idx="8">
                  <c:v>#N/A</c:v>
                </c:pt>
                <c:pt idx="9">
                  <c:v>0.26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0.53</c:v>
                </c:pt>
                <c:pt idx="2">
                  <c:v>#N/A</c:v>
                </c:pt>
                <c:pt idx="3">
                  <c:v>0.47</c:v>
                </c:pt>
                <c:pt idx="4">
                  <c:v>#N/A</c:v>
                </c:pt>
                <c:pt idx="5">
                  <c:v>0.63</c:v>
                </c:pt>
                <c:pt idx="6">
                  <c:v>#N/A</c:v>
                </c:pt>
                <c:pt idx="7">
                  <c:v>0.33</c:v>
                </c:pt>
                <c:pt idx="8">
                  <c:v>#N/A</c:v>
                </c:pt>
                <c:pt idx="9">
                  <c:v>0.33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3.68</c:v>
                </c:pt>
                <c:pt idx="2">
                  <c:v>#N/A</c:v>
                </c:pt>
                <c:pt idx="3">
                  <c:v>3.91</c:v>
                </c:pt>
                <c:pt idx="4">
                  <c:v>#N/A</c:v>
                </c:pt>
                <c:pt idx="5">
                  <c:v>3.88</c:v>
                </c:pt>
                <c:pt idx="6">
                  <c:v>#N/A</c:v>
                </c:pt>
                <c:pt idx="7">
                  <c:v>6.67</c:v>
                </c:pt>
                <c:pt idx="8">
                  <c:v>#N/A</c:v>
                </c:pt>
                <c:pt idx="9">
                  <c:v>6.67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0524928"/>
        <c:axId val="220526464"/>
      </c:barChart>
      <c:catAx>
        <c:axId val="2205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526464"/>
        <c:crosses val="autoZero"/>
        <c:auto val="1"/>
        <c:lblAlgn val="ctr"/>
        <c:lblOffset val="100"/>
        <c:tickLblSkip val="1"/>
        <c:tickMarkSkip val="1"/>
        <c:noMultiLvlLbl val="0"/>
      </c:catAx>
      <c:valAx>
        <c:axId val="2205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52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415</c:v>
                </c:pt>
                <c:pt idx="5">
                  <c:v>394</c:v>
                </c:pt>
                <c:pt idx="8">
                  <c:v>382</c:v>
                </c:pt>
                <c:pt idx="11">
                  <c:v>380</c:v>
                </c:pt>
                <c:pt idx="14">
                  <c:v>381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3</c:v>
                </c:pt>
                <c:pt idx="6">
                  <c:v>3</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75</c:v>
                </c:pt>
                <c:pt idx="3">
                  <c:v>76</c:v>
                </c:pt>
                <c:pt idx="6">
                  <c:v>83</c:v>
                </c:pt>
                <c:pt idx="9">
                  <c:v>86</c:v>
                </c:pt>
                <c:pt idx="12">
                  <c:v>88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532</c:v>
                </c:pt>
                <c:pt idx="3">
                  <c:v>507</c:v>
                </c:pt>
                <c:pt idx="6">
                  <c:v>470</c:v>
                </c:pt>
                <c:pt idx="9">
                  <c:v>459</c:v>
                </c:pt>
                <c:pt idx="12">
                  <c:v>450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0790144"/>
        <c:axId val="22079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195</c:v>
                </c:pt>
                <c:pt idx="2">
                  <c:v>#N/A</c:v>
                </c:pt>
                <c:pt idx="3">
                  <c:v>#N/A</c:v>
                </c:pt>
                <c:pt idx="4">
                  <c:v>192</c:v>
                </c:pt>
                <c:pt idx="5">
                  <c:v>#N/A</c:v>
                </c:pt>
                <c:pt idx="6">
                  <c:v>#N/A</c:v>
                </c:pt>
                <c:pt idx="7">
                  <c:v>174</c:v>
                </c:pt>
                <c:pt idx="8">
                  <c:v>#N/A</c:v>
                </c:pt>
                <c:pt idx="9">
                  <c:v>#N/A</c:v>
                </c:pt>
                <c:pt idx="10">
                  <c:v>165</c:v>
                </c:pt>
                <c:pt idx="11">
                  <c:v>#N/A</c:v>
                </c:pt>
                <c:pt idx="12">
                  <c:v>#N/A</c:v>
                </c:pt>
                <c:pt idx="13">
                  <c:v>157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0790144"/>
        <c:axId val="220792320"/>
      </c:lineChart>
      <c:catAx>
        <c:axId val="2207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792320"/>
        <c:crosses val="autoZero"/>
        <c:auto val="1"/>
        <c:lblAlgn val="ctr"/>
        <c:lblOffset val="100"/>
        <c:tickLblSkip val="1"/>
        <c:tickMarkSkip val="1"/>
        <c:noMultiLvlLbl val="0"/>
      </c:catAx>
      <c:valAx>
        <c:axId val="22079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3091</c:v>
                </c:pt>
                <c:pt idx="5">
                  <c:v>3011</c:v>
                </c:pt>
                <c:pt idx="8">
                  <c:v>3011</c:v>
                </c:pt>
                <c:pt idx="11">
                  <c:v>3057</c:v>
                </c:pt>
                <c:pt idx="14">
                  <c:v>3078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256</c:v>
                </c:pt>
                <c:pt idx="5">
                  <c:v>246</c:v>
                </c:pt>
                <c:pt idx="8">
                  <c:v>229</c:v>
                </c:pt>
                <c:pt idx="11">
                  <c:v>261</c:v>
                </c:pt>
                <c:pt idx="14">
                  <c:v>244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1302</c:v>
                </c:pt>
                <c:pt idx="5">
                  <c:v>1462</c:v>
                </c:pt>
                <c:pt idx="8">
                  <c:v>1533</c:v>
                </c:pt>
                <c:pt idx="11">
                  <c:v>1674</c:v>
                </c:pt>
                <c:pt idx="14">
                  <c:v>1725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517</c:v>
                </c:pt>
                <c:pt idx="3">
                  <c:v>463</c:v>
                </c:pt>
                <c:pt idx="6">
                  <c:v>435</c:v>
                </c:pt>
                <c:pt idx="9">
                  <c:v>415</c:v>
                </c:pt>
                <c:pt idx="12">
                  <c:v>395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942</c:v>
                </c:pt>
                <c:pt idx="3">
                  <c:v>962</c:v>
                </c:pt>
                <c:pt idx="6">
                  <c:v>1006</c:v>
                </c:pt>
                <c:pt idx="9">
                  <c:v>1045</c:v>
                </c:pt>
                <c:pt idx="12">
                  <c:v>1083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3528</c:v>
                </c:pt>
                <c:pt idx="3">
                  <c:v>3519</c:v>
                </c:pt>
                <c:pt idx="6">
                  <c:v>3482</c:v>
                </c:pt>
                <c:pt idx="9">
                  <c:v>3535</c:v>
                </c:pt>
                <c:pt idx="12">
                  <c:v>3499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0936448"/>
        <c:axId val="22096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343</c:v>
                </c:pt>
                <c:pt idx="2">
                  <c:v>#N/A</c:v>
                </c:pt>
                <c:pt idx="3">
                  <c:v>#N/A</c:v>
                </c:pt>
                <c:pt idx="4">
                  <c:v>228</c:v>
                </c:pt>
                <c:pt idx="5">
                  <c:v>#N/A</c:v>
                </c:pt>
                <c:pt idx="6">
                  <c:v>#N/A</c:v>
                </c:pt>
                <c:pt idx="7">
                  <c:v>151</c:v>
                </c:pt>
                <c:pt idx="8">
                  <c:v>#N/A</c:v>
                </c:pt>
                <c:pt idx="9">
                  <c:v>#N/A</c:v>
                </c:pt>
                <c:pt idx="10">
                  <c:v>3</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0936448"/>
        <c:axId val="220963200"/>
      </c:lineChart>
      <c:catAx>
        <c:axId val="2209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963200"/>
        <c:crosses val="autoZero"/>
        <c:auto val="1"/>
        <c:lblAlgn val="ctr"/>
        <c:lblOffset val="100"/>
        <c:tickLblSkip val="1"/>
        <c:tickMarkSkip val="1"/>
        <c:noMultiLvlLbl val="0"/>
      </c:catAx>
      <c:valAx>
        <c:axId val="22096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9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{0836EDCB-9110-4974-B76D-3458ED9F955E}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{46FB1918-A229-49AE-9626-FE6971D6BBE8}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{77F02A54-EB68-4FFF-94E2-2723B81EA664}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{2807D4B2-8190-44E9-9622-A80B9B1113B4}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{BA2928FA-CA93-4A8A-993C-1493406E5C17}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0.2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{7C915AB2-CE1D-4EEB-85A8-B2DAB9F2B646}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{DF5E3C8D-A691-4DBC-9EC6-AF1A5ADFFB75}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{6F3783E5-1A79-41F4-B840-A527B3432A66}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{E01D1CB6-04A9-44CE-9F57-8D1792A358F3}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{26474FB5-CED9-4337-9FD5-B252455BCC52}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0170496"/>
        <c:axId val="200205440"/>
      </c:scatterChart>
      <c:valAx>
        <c:axId val="200170496"/>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05440"/>
        <c:crosses val="autoZero"/>
        <c:crossBetween val="midCat"/>
      </c:valAx>
      <c:valAx>
        <c:axId val="200205440"/>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70496"/>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{D881F499-569D-4777-B928-B513BD99CDAE}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{9FB517E1-E6D7-4DD1-9F7C-AEB5F21F683B}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{72374860-854F-4773-AB61-329E8479875C}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{ED908B35-C4CE-48D3-A5C1-77CB99491AB5}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{9C55CF63-0D66-4537-8D35-C6DD9F20E4AF}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13.8</c:v>
                </c:pt>
                <c:pt idx="2">
                  <c:v>13.1</c:v>
                </c:pt>
                <c:pt idx="3">
                  <c:v>12.3</c:v>
                </c:pt>
                <c:pt idx="4">
                  <c:v>11.3</c:v>
                </c:pt>
              </c:numCache>
            </c:numRef>
          </c:xVal>
          <c:yVal>
            <c:numRef>
              <c:f>公会計指標分析・財政指標組合せ分析表!$K$73:$O$73</c:f>
              <c:numCache>
                <c:formatCode>#,##0.0;"▲ "#,##0.0</c:formatCode>
                <c:ptCount val="5"/>
                <c:pt idx="0">
                  <c:v>23.7</c:v>
                </c:pt>
                <c:pt idx="1">
                  <c:v>16</c:v>
                </c:pt>
                <c:pt idx="2">
                  <c:v>10.8</c:v>
                </c:pt>
                <c:pt idx="3">
                  <c:v>0.2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{14BA313A-9D00-4836-B548-D71F26B212C2}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{FE7DFB80-0C09-4C4B-A97A-22B225530A9D}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{38C201B4-4843-41F9-9C55-713B14C9254D}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{7A44D35C-4754-4D0D-A258-E5FD76223DBF}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{88488EE7-DBCE-44FD-B916-B078989C3FD4}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1575552"/>
        <c:axId val="151671936"/>
      </c:scatterChart>
      <c:valAx>
        <c:axId val="151575552"/>
        <c:scaling>
          <c:orientation val="minMax"/>
          <c:max val="14.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671936"/>
        <c:crosses val="autoZero"/>
        <c:crossBetween val="midCat"/>
      </c:valAx>
      <c:valAx>
        <c:axId val="151671936"/>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57555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地方債の借入を抑制したことで、償還額が年々減少しており、実質公債費比率の分子も減少している。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しかし、簡易水道の事業に係る地方債の借入が続いており、公営企業債の元利償還金に対する繰入金は増加する見込みである。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今後も地方債の発行の抑制を図るとともに、交付税措置率の高い有利な地方債の発行に努める。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一般会計等に係る地方債の残高は減少となったが、公営企業債等繰入見込額は、簡易水道事業に係る地方債の借入により、今後も増加していく見込みである。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充当可能</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の増加により</a:t>
          </a:r>
          <a:r>
            <a:rPr kumimoji="1" lang="ja-JP" altLang="ja-JP" sz="1400">
              <a:solidFill>
                <a:schemeClr val="dk1"/>
              </a:solidFill>
              <a:effectLst/>
              <a:latin typeface="+mn-lt"/>
              <a:ea typeface="+mn-ea"/>
              <a:cs typeface="+mn-cs"/>
            </a:rPr>
            <a:t>、充当可能財源等が将来負担額を上回ったため、将来負担比率は生じていない。今後も地方債の発行の抑制を図り現状維持に努める。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a:t>
          </a:r>
          <a:r>
            <a:rPr kumimoji="1" lang="ja-JP" altLang="ja-JP" sz="1100" baseline="0">
              <a:solidFill>
                <a:schemeClr val="dk1"/>
              </a:solidFill>
              <a:effectLst/>
              <a:latin typeface="+mn-lt"/>
              <a:ea typeface="+mn-ea"/>
              <a:cs typeface="+mn-cs"/>
            </a:rPr>
            <a:t>有形固定資産減価償却率は類似団体より高い水準となっている。今後は現在未策定の個別施設計画を策定し、老朽化した庁舎の補強もしくは建て替えを行う。また消防車両や消防機器の更新を計画的に行うことで、有形固定資産減価償却率の減少を図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5" name="直線コネクタ 64"/>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0"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1" name="フローチャート :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2" name="フローチャート : 判断 71"/>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171027</xdr:rowOff>
    </xdr:from>
    <xdr:to>
      <xdr:col>3</xdr:col>
      <xdr:colOff>511175</xdr:colOff>
      <xdr:row>30</xdr:row>
      <xdr:rowOff>101177</xdr:rowOff>
    </xdr:to>
    <xdr:sp macro="" textlink="">
      <xdr:nvSpPr>
        <xdr:cNvPr id="78" name="円/楕円 77"/>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9"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117704</xdr:rowOff>
    </xdr:from>
    <xdr:ext cx="405111" cy="259045"/>
    <xdr:sp macro="" textlink="">
      <xdr:nvSpPr>
        <xdr:cNvPr id="80" name="n_1mainValue有形固定資産減価償却率"/>
        <xdr:cNvSpPr txBox="1"/>
      </xdr:nvSpPr>
      <xdr:spPr>
        <a:xfrm>
          <a:off x="3836043"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39</xdr:row>
      <xdr:rowOff>49530</xdr:rowOff>
    </xdr:to>
    <xdr:cxnSp macro="">
      <xdr:nvCxnSpPr>
        <xdr:cNvPr id="57" name="直線コネクタ 56"/>
        <xdr:cNvCxnSpPr/>
      </xdr:nvCxnSpPr>
      <xdr:spPr>
        <a:xfrm flipV="1">
          <a:off x="4634865" y="580263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53357</xdr:rowOff>
    </xdr:from>
    <xdr:ext cx="405111" cy="259045"/>
    <xdr:sp macro="" textlink="">
      <xdr:nvSpPr>
        <xdr:cNvPr id="58" name="【道路】&#10;有形固定資産減価償却率最小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39</xdr:row>
      <xdr:rowOff>49530</xdr:rowOff>
    </xdr:from>
    <xdr:to>
      <xdr:col>6</xdr:col>
      <xdr:colOff>600075</xdr:colOff>
      <xdr:row>39</xdr:row>
      <xdr:rowOff>49530</xdr:rowOff>
    </xdr:to>
    <xdr:cxnSp macro="">
      <xdr:nvCxnSpPr>
        <xdr:cNvPr id="59" name="直線コネクタ 58"/>
        <xdr:cNvCxnSpPr/>
      </xdr:nvCxnSpPr>
      <xdr:spPr>
        <a:xfrm>
          <a:off x="4546600" y="67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2" name="【道路】&#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3" name="フローチャート :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90170</xdr:rowOff>
    </xdr:from>
    <xdr:to>
      <xdr:col>5</xdr:col>
      <xdr:colOff>409575</xdr:colOff>
      <xdr:row>39</xdr:row>
      <xdr:rowOff>20320</xdr:rowOff>
    </xdr:to>
    <xdr:sp macro="" textlink="">
      <xdr:nvSpPr>
        <xdr:cNvPr id="64" name="フローチャート : 判断 63"/>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109220</xdr:rowOff>
    </xdr:from>
    <xdr:to>
      <xdr:col>5</xdr:col>
      <xdr:colOff>409575</xdr:colOff>
      <xdr:row>42</xdr:row>
      <xdr:rowOff>39370</xdr:rowOff>
    </xdr:to>
    <xdr:sp macro="" textlink="">
      <xdr:nvSpPr>
        <xdr:cNvPr id="70" name="円/楕円 69"/>
        <xdr:cNvSpPr/>
      </xdr:nvSpPr>
      <xdr:spPr>
        <a:xfrm>
          <a:off x="3746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36847</xdr:rowOff>
    </xdr:from>
    <xdr:ext cx="405111" cy="259045"/>
    <xdr:sp macro="" textlink="">
      <xdr:nvSpPr>
        <xdr:cNvPr id="71" name="n_1aveValue【道路】&#10;有形固定資産減価償却率"/>
        <xdr:cNvSpPr txBox="1"/>
      </xdr:nvSpPr>
      <xdr:spPr>
        <a:xfrm>
          <a:off x="3582043"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30497</xdr:rowOff>
    </xdr:from>
    <xdr:ext cx="405111" cy="259045"/>
    <xdr:sp macro="" textlink="">
      <xdr:nvSpPr>
        <xdr:cNvPr id="72" name="n_1mainValue【道路】&#10;有形固定資産減価償却率"/>
        <xdr:cNvSpPr txBox="1"/>
      </xdr:nvSpPr>
      <xdr:spPr>
        <a:xfrm>
          <a:off x="3582043"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6" name="テキスト ボックス 8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8" name="テキスト ボックス 8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0" name="テキスト ボックス 8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2" name="テキスト ボックス 9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6" name="直線コネクタ 95"/>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7"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8" name="直線コネクタ 97"/>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9"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0" name="直線コネクタ 99"/>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1"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2" name="フローチャート : 判断 101"/>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3" name="フローチャート : 判断 102"/>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151993</xdr:rowOff>
    </xdr:from>
    <xdr:to>
      <xdr:col>14</xdr:col>
      <xdr:colOff>79375</xdr:colOff>
      <xdr:row>41</xdr:row>
      <xdr:rowOff>82143</xdr:rowOff>
    </xdr:to>
    <xdr:sp macro="" textlink="">
      <xdr:nvSpPr>
        <xdr:cNvPr id="109" name="円/楕円 108"/>
        <xdr:cNvSpPr/>
      </xdr:nvSpPr>
      <xdr:spPr>
        <a:xfrm>
          <a:off x="9588500" y="70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0" name="n_1aveValue【道路】&#10;一人当たり延長"/>
        <xdr:cNvSpPr txBox="1"/>
      </xdr:nvSpPr>
      <xdr:spPr>
        <a:xfrm>
          <a:off x="9359410"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98670</xdr:rowOff>
    </xdr:from>
    <xdr:ext cx="534377" cy="259045"/>
    <xdr:sp macro="" textlink="">
      <xdr:nvSpPr>
        <xdr:cNvPr id="111" name="n_1mainValue【道路】&#10;一人当たり延長"/>
        <xdr:cNvSpPr txBox="1"/>
      </xdr:nvSpPr>
      <xdr:spPr>
        <a:xfrm>
          <a:off x="9359410" y="67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4" name="直線コネクタ 133"/>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5"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6" name="直線コネクタ 135"/>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7"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8" name="直線コネクタ 137"/>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9"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0" name="フローチャート : 判断 139"/>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1" name="フローチャート : 判断 140"/>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20066</xdr:rowOff>
    </xdr:from>
    <xdr:to>
      <xdr:col>5</xdr:col>
      <xdr:colOff>409575</xdr:colOff>
      <xdr:row>57</xdr:row>
      <xdr:rowOff>121666</xdr:rowOff>
    </xdr:to>
    <xdr:sp macro="" textlink="">
      <xdr:nvSpPr>
        <xdr:cNvPr id="147" name="円/楕円 146"/>
        <xdr:cNvSpPr/>
      </xdr:nvSpPr>
      <xdr:spPr>
        <a:xfrm>
          <a:off x="3746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8"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138193</xdr:rowOff>
    </xdr:from>
    <xdr:ext cx="405111" cy="259045"/>
    <xdr:sp macro="" textlink="">
      <xdr:nvSpPr>
        <xdr:cNvPr id="149" name="n_1mainValue【橋りょう・トンネル】&#10;有形固定資産減価償却率"/>
        <xdr:cNvSpPr txBox="1"/>
      </xdr:nvSpPr>
      <xdr:spPr>
        <a:xfrm>
          <a:off x="3582043"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7" name="テキスト ボックス 16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9" name="テキスト ボックス 16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3" name="直線コネクタ 172"/>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4"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5" name="直線コネクタ 174"/>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6"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7" name="直線コネクタ 176"/>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8"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9" name="フローチャート : 判断 178"/>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0" name="フローチャート : 判断 179"/>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134109</xdr:rowOff>
    </xdr:from>
    <xdr:to>
      <xdr:col>14</xdr:col>
      <xdr:colOff>79375</xdr:colOff>
      <xdr:row>59</xdr:row>
      <xdr:rowOff>64259</xdr:rowOff>
    </xdr:to>
    <xdr:sp macro="" textlink="">
      <xdr:nvSpPr>
        <xdr:cNvPr id="186" name="円/楕円 185"/>
        <xdr:cNvSpPr/>
      </xdr:nvSpPr>
      <xdr:spPr>
        <a:xfrm>
          <a:off x="9588500" y="100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7"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80786</xdr:rowOff>
    </xdr:from>
    <xdr:ext cx="690189" cy="259045"/>
    <xdr:sp macro="" textlink="">
      <xdr:nvSpPr>
        <xdr:cNvPr id="188" name="n_1mainValue【橋りょう・トンネル】&#10;一人当たり有形固定資産（償却資産）額"/>
        <xdr:cNvSpPr txBox="1"/>
      </xdr:nvSpPr>
      <xdr:spPr>
        <a:xfrm>
          <a:off x="9281504" y="98534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7" name="テキスト ボックス 20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1" name="直線コネクタ 21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3" name="直線コネクタ 21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5" name="直線コネクタ 21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7" name="フローチャート : 判断 21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8" name="フローチャート : 判断 21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92456</xdr:rowOff>
    </xdr:from>
    <xdr:to>
      <xdr:col>5</xdr:col>
      <xdr:colOff>409575</xdr:colOff>
      <xdr:row>81</xdr:row>
      <xdr:rowOff>22606</xdr:rowOff>
    </xdr:to>
    <xdr:sp macro="" textlink="">
      <xdr:nvSpPr>
        <xdr:cNvPr id="224" name="円/楕円 223"/>
        <xdr:cNvSpPr/>
      </xdr:nvSpPr>
      <xdr:spPr>
        <a:xfrm>
          <a:off x="3746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5"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39133</xdr:rowOff>
    </xdr:from>
    <xdr:ext cx="405111" cy="259045"/>
    <xdr:sp macro="" textlink="">
      <xdr:nvSpPr>
        <xdr:cNvPr id="226" name="n_1mainValue【公営住宅】&#10;有形固定資産減価償却率"/>
        <xdr:cNvSpPr txBox="1"/>
      </xdr:nvSpPr>
      <xdr:spPr>
        <a:xfrm>
          <a:off x="3582043"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8" name="直線コネクタ 237"/>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9" name="テキスト ボックス 238"/>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2" name="直線コネクタ 241"/>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3" name="テキスト ボックス 242"/>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6" name="直線コネクタ 245"/>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7" name="テキスト ボックス 246"/>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8" name="直線コネクタ 24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9" name="テキスト ボックス 248"/>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0" name="直線コネクタ 249"/>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51" name="テキスト ボックス 250"/>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3" name="テキスト ボックス 25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5" name="直線コネクタ 254"/>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6"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7" name="直線コネクタ 256"/>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8"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9" name="直線コネクタ 258"/>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60"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61" name="フローチャート : 判断 260"/>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2" name="フローチャート : 判断 261"/>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154178</xdr:rowOff>
    </xdr:from>
    <xdr:to>
      <xdr:col>14</xdr:col>
      <xdr:colOff>79375</xdr:colOff>
      <xdr:row>85</xdr:row>
      <xdr:rowOff>84328</xdr:rowOff>
    </xdr:to>
    <xdr:sp macro="" textlink="">
      <xdr:nvSpPr>
        <xdr:cNvPr id="268" name="円/楕円 267"/>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9"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100855</xdr:rowOff>
    </xdr:from>
    <xdr:ext cx="469744" cy="259045"/>
    <xdr:sp macro="" textlink="">
      <xdr:nvSpPr>
        <xdr:cNvPr id="270" name="n_1mainValue【公営住宅】&#10;一人当たり面積"/>
        <xdr:cNvSpPr txBox="1"/>
      </xdr:nvSpPr>
      <xdr:spPr>
        <a:xfrm>
          <a:off x="9391727" y="1433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1" name="テキスト ボックス 28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1" name="テキスト ボックス 29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93" name="直線コネクタ 292"/>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94"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5" name="直線コネクタ 294"/>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6"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7" name="直線コネクタ 296"/>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8" name="【港湾・漁港】&#10;有形固定資産減価償却率平均値テキスト"/>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9" name="フローチャート : 判断 298"/>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300" name="フローチャート : 判断 299"/>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29972</xdr:rowOff>
    </xdr:from>
    <xdr:to>
      <xdr:col>5</xdr:col>
      <xdr:colOff>409575</xdr:colOff>
      <xdr:row>102</xdr:row>
      <xdr:rowOff>131572</xdr:rowOff>
    </xdr:to>
    <xdr:sp macro="" textlink="">
      <xdr:nvSpPr>
        <xdr:cNvPr id="306" name="円/楕円 305"/>
        <xdr:cNvSpPr/>
      </xdr:nvSpPr>
      <xdr:spPr>
        <a:xfrm>
          <a:off x="3746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307" name="n_1ave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122699</xdr:rowOff>
    </xdr:from>
    <xdr:ext cx="405111" cy="259045"/>
    <xdr:sp macro="" textlink="">
      <xdr:nvSpPr>
        <xdr:cNvPr id="308" name="n_1mainValue【港湾・漁港】&#10;有形固定資産減価償却率"/>
        <xdr:cNvSpPr txBox="1"/>
      </xdr:nvSpPr>
      <xdr:spPr>
        <a:xfrm>
          <a:off x="3582043"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9" name="直線コネクタ 3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20" name="テキスト ボックス 31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1" name="直線コネクタ 3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22" name="テキスト ボックス 321"/>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3" name="直線コネクタ 3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24" name="テキスト ボックス 323"/>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5" name="直線コネクタ 3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26" name="テキスト ボックス 325"/>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7" name="直線コネクタ 3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28" name="テキスト ボックス 327"/>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9" name="直線コネクタ 3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30" name="テキスト ボックス 329"/>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2" name="テキスト ボックス 33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113415</xdr:rowOff>
    </xdr:from>
    <xdr:to>
      <xdr:col>15</xdr:col>
      <xdr:colOff>180340</xdr:colOff>
      <xdr:row>108</xdr:row>
      <xdr:rowOff>156544</xdr:rowOff>
    </xdr:to>
    <xdr:cxnSp macro="">
      <xdr:nvCxnSpPr>
        <xdr:cNvPr id="334" name="直線コネクタ 333"/>
        <xdr:cNvCxnSpPr/>
      </xdr:nvCxnSpPr>
      <xdr:spPr>
        <a:xfrm flipV="1">
          <a:off x="10476865" y="17772765"/>
          <a:ext cx="0" cy="90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160371</xdr:rowOff>
    </xdr:from>
    <xdr:ext cx="599010" cy="259045"/>
    <xdr:sp macro="" textlink="">
      <xdr:nvSpPr>
        <xdr:cNvPr id="335" name="【港湾・漁港】&#10;一人当たり有形固定資産（償却資産）額最小値テキスト"/>
        <xdr:cNvSpPr txBox="1"/>
      </xdr:nvSpPr>
      <xdr:spPr>
        <a:xfrm>
          <a:off x="10566400" y="1867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156544</xdr:rowOff>
    </xdr:from>
    <xdr:to>
      <xdr:col>15</xdr:col>
      <xdr:colOff>269875</xdr:colOff>
      <xdr:row>108</xdr:row>
      <xdr:rowOff>156544</xdr:rowOff>
    </xdr:to>
    <xdr:cxnSp macro="">
      <xdr:nvCxnSpPr>
        <xdr:cNvPr id="336" name="直線コネクタ 335"/>
        <xdr:cNvCxnSpPr/>
      </xdr:nvCxnSpPr>
      <xdr:spPr>
        <a:xfrm>
          <a:off x="10388600" y="1867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60092</xdr:rowOff>
    </xdr:from>
    <xdr:ext cx="690189" cy="259045"/>
    <xdr:sp macro="" textlink="">
      <xdr:nvSpPr>
        <xdr:cNvPr id="337" name="【港湾・漁港】&#10;一人当たり有形固定資産（償却資産）額最大値テキスト"/>
        <xdr:cNvSpPr txBox="1"/>
      </xdr:nvSpPr>
      <xdr:spPr>
        <a:xfrm>
          <a:off x="10566400" y="17547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103</xdr:row>
      <xdr:rowOff>113415</xdr:rowOff>
    </xdr:from>
    <xdr:to>
      <xdr:col>15</xdr:col>
      <xdr:colOff>269875</xdr:colOff>
      <xdr:row>103</xdr:row>
      <xdr:rowOff>113415</xdr:rowOff>
    </xdr:to>
    <xdr:cxnSp macro="">
      <xdr:nvCxnSpPr>
        <xdr:cNvPr id="338" name="直線コネクタ 337"/>
        <xdr:cNvCxnSpPr/>
      </xdr:nvCxnSpPr>
      <xdr:spPr>
        <a:xfrm>
          <a:off x="10388600" y="1777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151086</xdr:rowOff>
    </xdr:from>
    <xdr:ext cx="599010" cy="259045"/>
    <xdr:sp macro="" textlink="">
      <xdr:nvSpPr>
        <xdr:cNvPr id="339" name="【港湾・漁港】&#10;一人当たり有形固定資産（償却資産）額平均値テキスト"/>
        <xdr:cNvSpPr txBox="1"/>
      </xdr:nvSpPr>
      <xdr:spPr>
        <a:xfrm>
          <a:off x="10566400" y="18496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1209</xdr:rowOff>
    </xdr:from>
    <xdr:to>
      <xdr:col>15</xdr:col>
      <xdr:colOff>231775</xdr:colOff>
      <xdr:row>108</xdr:row>
      <xdr:rowOff>102809</xdr:rowOff>
    </xdr:to>
    <xdr:sp macro="" textlink="">
      <xdr:nvSpPr>
        <xdr:cNvPr id="340" name="フローチャート : 判断 339"/>
        <xdr:cNvSpPr/>
      </xdr:nvSpPr>
      <xdr:spPr>
        <a:xfrm>
          <a:off x="10426700" y="185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110106</xdr:rowOff>
    </xdr:from>
    <xdr:to>
      <xdr:col>14</xdr:col>
      <xdr:colOff>79375</xdr:colOff>
      <xdr:row>107</xdr:row>
      <xdr:rowOff>40256</xdr:rowOff>
    </xdr:to>
    <xdr:sp macro="" textlink="">
      <xdr:nvSpPr>
        <xdr:cNvPr id="341" name="フローチャート : 判断 340"/>
        <xdr:cNvSpPr/>
      </xdr:nvSpPr>
      <xdr:spPr>
        <a:xfrm>
          <a:off x="9588500" y="182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2" name="テキスト ボックス 3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3" name="テキスト ボックス 3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4" name="テキスト ボックス 3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5" name="テキスト ボックス 3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6" name="テキスト ボックス 3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904</xdr:rowOff>
    </xdr:from>
    <xdr:to>
      <xdr:col>14</xdr:col>
      <xdr:colOff>79375</xdr:colOff>
      <xdr:row>100</xdr:row>
      <xdr:rowOff>102504</xdr:rowOff>
    </xdr:to>
    <xdr:sp macro="" textlink="">
      <xdr:nvSpPr>
        <xdr:cNvPr id="347" name="円/楕円 346"/>
        <xdr:cNvSpPr/>
      </xdr:nvSpPr>
      <xdr:spPr>
        <a:xfrm>
          <a:off x="9588500" y="171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107</xdr:row>
      <xdr:rowOff>31383</xdr:rowOff>
    </xdr:from>
    <xdr:ext cx="690189" cy="259045"/>
    <xdr:sp macro="" textlink="">
      <xdr:nvSpPr>
        <xdr:cNvPr id="348" name="n_1aveValue【港湾・漁港】&#10;一人当たり有形固定資産（償却資産）額"/>
        <xdr:cNvSpPr txBox="1"/>
      </xdr:nvSpPr>
      <xdr:spPr>
        <a:xfrm>
          <a:off x="9281504" y="18376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119031</xdr:rowOff>
    </xdr:from>
    <xdr:ext cx="690189" cy="259045"/>
    <xdr:sp macro="" textlink="">
      <xdr:nvSpPr>
        <xdr:cNvPr id="349" name="n_1mainValue【港湾・漁港】&#10;一人当たり有形固定資産（償却資産）額"/>
        <xdr:cNvSpPr txBox="1"/>
      </xdr:nvSpPr>
      <xdr:spPr>
        <a:xfrm>
          <a:off x="9281504" y="169211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60" name="直線コネクタ 3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61" name="テキスト ボックス 3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2" name="直線コネクタ 3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3" name="テキスト ボックス 3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4" name="直線コネクタ 3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5" name="テキスト ボックス 3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6" name="直線コネクタ 3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7" name="テキスト ボックス 3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8" name="直線コネクタ 3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9" name="テキスト ボックス 3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0" name="直線コネクタ 3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1" name="テキスト ボックス 3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5" name="直線コネクタ 374"/>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6"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7" name="直線コネクタ 376"/>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8"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9" name="直線コネクタ 378"/>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80"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81" name="フローチャート : 判断 38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82" name="フローチャート : 判断 381"/>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17236</xdr:rowOff>
    </xdr:from>
    <xdr:to>
      <xdr:col>22</xdr:col>
      <xdr:colOff>415925</xdr:colOff>
      <xdr:row>36</xdr:row>
      <xdr:rowOff>118836</xdr:rowOff>
    </xdr:to>
    <xdr:sp macro="" textlink="">
      <xdr:nvSpPr>
        <xdr:cNvPr id="388" name="円/楕円 387"/>
        <xdr:cNvSpPr/>
      </xdr:nvSpPr>
      <xdr:spPr>
        <a:xfrm>
          <a:off x="15430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89"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135363</xdr:rowOff>
    </xdr:from>
    <xdr:ext cx="405111" cy="259045"/>
    <xdr:sp macro="" textlink="">
      <xdr:nvSpPr>
        <xdr:cNvPr id="390" name="n_1mainValue【認定こども園・幼稚園・保育所】&#10;有形固定資産減価償却率"/>
        <xdr:cNvSpPr txBox="1"/>
      </xdr:nvSpPr>
      <xdr:spPr>
        <a:xfrm>
          <a:off x="15266043"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1" name="直線コネクタ 4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2" name="テキスト ボックス 4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3" name="直線コネクタ 4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4" name="テキスト ボックス 403"/>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5" name="直線コネクタ 4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6" name="テキスト ボックス 405"/>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7" name="直線コネクタ 4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8" name="テキスト ボックス 407"/>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10" name="テキスト ボックス 40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12" name="直線コネクタ 411"/>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13"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14" name="直線コネクタ 413"/>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5"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6" name="直線コネクタ 415"/>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7"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8" name="フローチャート : 判断 417"/>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9" name="フローチャート : 判断 418"/>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72812</xdr:rowOff>
    </xdr:from>
    <xdr:to>
      <xdr:col>31</xdr:col>
      <xdr:colOff>85725</xdr:colOff>
      <xdr:row>42</xdr:row>
      <xdr:rowOff>2962</xdr:rowOff>
    </xdr:to>
    <xdr:sp macro="" textlink="">
      <xdr:nvSpPr>
        <xdr:cNvPr id="425" name="円/楕円 424"/>
        <xdr:cNvSpPr/>
      </xdr:nvSpPr>
      <xdr:spPr>
        <a:xfrm>
          <a:off x="21272500" y="71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426"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165539</xdr:rowOff>
    </xdr:from>
    <xdr:ext cx="469744" cy="259045"/>
    <xdr:sp macro="" textlink="">
      <xdr:nvSpPr>
        <xdr:cNvPr id="427" name="n_1mainValue【認定こども園・幼稚園・保育所】&#10;一人当たり面積"/>
        <xdr:cNvSpPr txBox="1"/>
      </xdr:nvSpPr>
      <xdr:spPr>
        <a:xfrm>
          <a:off x="21075727" y="719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0" name="テキスト ボックス 43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0" name="テキスト ボックス 44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169817</xdr:rowOff>
    </xdr:from>
    <xdr:to>
      <xdr:col>23</xdr:col>
      <xdr:colOff>516889</xdr:colOff>
      <xdr:row>64</xdr:row>
      <xdr:rowOff>68580</xdr:rowOff>
    </xdr:to>
    <xdr:cxnSp macro="">
      <xdr:nvCxnSpPr>
        <xdr:cNvPr id="454" name="直線コネクタ 453"/>
        <xdr:cNvCxnSpPr/>
      </xdr:nvCxnSpPr>
      <xdr:spPr>
        <a:xfrm flipV="1">
          <a:off x="16318864" y="9771017"/>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72407</xdr:rowOff>
    </xdr:from>
    <xdr:ext cx="405111" cy="259045"/>
    <xdr:sp macro="" textlink="">
      <xdr:nvSpPr>
        <xdr:cNvPr id="455" name="【学校施設】&#10;有形固定資産減価償却率最小値テキスト"/>
        <xdr:cNvSpPr txBox="1"/>
      </xdr:nvSpPr>
      <xdr:spPr>
        <a:xfrm>
          <a:off x="16408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68580</xdr:rowOff>
    </xdr:from>
    <xdr:to>
      <xdr:col>23</xdr:col>
      <xdr:colOff>606425</xdr:colOff>
      <xdr:row>64</xdr:row>
      <xdr:rowOff>68580</xdr:rowOff>
    </xdr:to>
    <xdr:cxnSp macro="">
      <xdr:nvCxnSpPr>
        <xdr:cNvPr id="456" name="直線コネクタ 455"/>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116494</xdr:rowOff>
    </xdr:from>
    <xdr:ext cx="405111" cy="259045"/>
    <xdr:sp macro="" textlink="">
      <xdr:nvSpPr>
        <xdr:cNvPr id="457" name="【学校施設】&#10;有形固定資産減価償却率最大値テキスト"/>
        <xdr:cNvSpPr txBox="1"/>
      </xdr:nvSpPr>
      <xdr:spPr>
        <a:xfrm>
          <a:off x="16408400" y="954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56</xdr:row>
      <xdr:rowOff>169817</xdr:rowOff>
    </xdr:from>
    <xdr:to>
      <xdr:col>23</xdr:col>
      <xdr:colOff>606425</xdr:colOff>
      <xdr:row>56</xdr:row>
      <xdr:rowOff>169817</xdr:rowOff>
    </xdr:to>
    <xdr:cxnSp macro="">
      <xdr:nvCxnSpPr>
        <xdr:cNvPr id="458" name="直線コネクタ 457"/>
        <xdr:cNvCxnSpPr/>
      </xdr:nvCxnSpPr>
      <xdr:spPr>
        <a:xfrm>
          <a:off x="16230600" y="977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32130</xdr:rowOff>
    </xdr:from>
    <xdr:ext cx="405111" cy="259045"/>
    <xdr:sp macro="" textlink="">
      <xdr:nvSpPr>
        <xdr:cNvPr id="459" name="【学校施設】&#10;有形固定資産減価償却率平均値テキスト"/>
        <xdr:cNvSpPr txBox="1"/>
      </xdr:nvSpPr>
      <xdr:spPr>
        <a:xfrm>
          <a:off x="16408400" y="1031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53703</xdr:rowOff>
    </xdr:from>
    <xdr:to>
      <xdr:col>23</xdr:col>
      <xdr:colOff>568325</xdr:colOff>
      <xdr:row>60</xdr:row>
      <xdr:rowOff>155303</xdr:rowOff>
    </xdr:to>
    <xdr:sp macro="" textlink="">
      <xdr:nvSpPr>
        <xdr:cNvPr id="460" name="フローチャート : 判断 459"/>
        <xdr:cNvSpPr/>
      </xdr:nvSpPr>
      <xdr:spPr>
        <a:xfrm>
          <a:off x="162687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61867</xdr:rowOff>
    </xdr:from>
    <xdr:to>
      <xdr:col>22</xdr:col>
      <xdr:colOff>415925</xdr:colOff>
      <xdr:row>61</xdr:row>
      <xdr:rowOff>163467</xdr:rowOff>
    </xdr:to>
    <xdr:sp macro="" textlink="">
      <xdr:nvSpPr>
        <xdr:cNvPr id="461" name="フローチャート : 判断 460"/>
        <xdr:cNvSpPr/>
      </xdr:nvSpPr>
      <xdr:spPr>
        <a:xfrm>
          <a:off x="154305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104322</xdr:rowOff>
    </xdr:from>
    <xdr:to>
      <xdr:col>22</xdr:col>
      <xdr:colOff>415925</xdr:colOff>
      <xdr:row>56</xdr:row>
      <xdr:rowOff>34472</xdr:rowOff>
    </xdr:to>
    <xdr:sp macro="" textlink="">
      <xdr:nvSpPr>
        <xdr:cNvPr id="467" name="円/楕円 466"/>
        <xdr:cNvSpPr/>
      </xdr:nvSpPr>
      <xdr:spPr>
        <a:xfrm>
          <a:off x="15430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154594</xdr:rowOff>
    </xdr:from>
    <xdr:ext cx="405111" cy="259045"/>
    <xdr:sp macro="" textlink="">
      <xdr:nvSpPr>
        <xdr:cNvPr id="468" name="n_1aveValue【学校施設】&#10;有形固定資産減価償却率"/>
        <xdr:cNvSpPr txBox="1"/>
      </xdr:nvSpPr>
      <xdr:spPr>
        <a:xfrm>
          <a:off x="15266043"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50999</xdr:rowOff>
    </xdr:from>
    <xdr:ext cx="405111" cy="259045"/>
    <xdr:sp macro="" textlink="">
      <xdr:nvSpPr>
        <xdr:cNvPr id="469" name="n_1mainValue【学校施設】&#10;有形固定資産減価償却率"/>
        <xdr:cNvSpPr txBox="1"/>
      </xdr:nvSpPr>
      <xdr:spPr>
        <a:xfrm>
          <a:off x="15266043"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85" name="テキスト ボックス 48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7" name="テキスト ボックス 48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9" name="テキスト ボックス 48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91" name="テキスト ボックス 4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93" name="直線コネクタ 49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9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95" name="直線コネクタ 49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9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7" name="直線コネクタ 49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9" name="フローチャート : 判断 49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500" name="フローチャート : 判断 49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58700</xdr:rowOff>
    </xdr:from>
    <xdr:to>
      <xdr:col>31</xdr:col>
      <xdr:colOff>85725</xdr:colOff>
      <xdr:row>60</xdr:row>
      <xdr:rowOff>160300</xdr:rowOff>
    </xdr:to>
    <xdr:sp macro="" textlink="">
      <xdr:nvSpPr>
        <xdr:cNvPr id="506" name="円/楕円 505"/>
        <xdr:cNvSpPr/>
      </xdr:nvSpPr>
      <xdr:spPr>
        <a:xfrm>
          <a:off x="21272500" y="103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507"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5377</xdr:rowOff>
    </xdr:from>
    <xdr:ext cx="469744" cy="259045"/>
    <xdr:sp macro="" textlink="">
      <xdr:nvSpPr>
        <xdr:cNvPr id="508" name="n_1mainValue【学校施設】&#10;一人当たり面積"/>
        <xdr:cNvSpPr txBox="1"/>
      </xdr:nvSpPr>
      <xdr:spPr>
        <a:xfrm>
          <a:off x="21075727" y="101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10" name="正方形/長方形 50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11" name="正方形/長方形 51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12" name="正方形/長方形 51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13" name="正方形/長方形 51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7" name="テキスト ボックス 51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8" name="直線コネクタ 5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9" name="テキスト ボックス 5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0" name="直線コネクタ 5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1" name="テキスト ボックス 5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2" name="直線コネクタ 5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3" name="テキスト ボックス 5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4" name="直線コネクタ 5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5" name="テキスト ボックス 5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6" name="直線コネクタ 5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27" name="テキスト ボックス 52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80645</xdr:rowOff>
    </xdr:from>
    <xdr:to>
      <xdr:col>22</xdr:col>
      <xdr:colOff>415925</xdr:colOff>
      <xdr:row>82</xdr:row>
      <xdr:rowOff>10795</xdr:rowOff>
    </xdr:to>
    <xdr:sp macro="" textlink="">
      <xdr:nvSpPr>
        <xdr:cNvPr id="531" name="フローチャート : 判断 530"/>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10161</xdr:rowOff>
    </xdr:from>
    <xdr:to>
      <xdr:col>22</xdr:col>
      <xdr:colOff>415925</xdr:colOff>
      <xdr:row>78</xdr:row>
      <xdr:rowOff>111761</xdr:rowOff>
    </xdr:to>
    <xdr:sp macro="" textlink="">
      <xdr:nvSpPr>
        <xdr:cNvPr id="537" name="円/楕円 536"/>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1922</xdr:rowOff>
    </xdr:from>
    <xdr:ext cx="405111" cy="259045"/>
    <xdr:sp macro="" textlink="">
      <xdr:nvSpPr>
        <xdr:cNvPr id="538" name="n_1aveValue【児童館】&#10;有形固定資産減価償却率"/>
        <xdr:cNvSpPr txBox="1"/>
      </xdr:nvSpPr>
      <xdr:spPr>
        <a:xfrm>
          <a:off x="15266043"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128288</xdr:rowOff>
    </xdr:from>
    <xdr:ext cx="405111" cy="259045"/>
    <xdr:sp macro="" textlink="">
      <xdr:nvSpPr>
        <xdr:cNvPr id="539" name="n_1mainValue【児童館】&#10;有形固定資産減価償却率"/>
        <xdr:cNvSpPr txBox="1"/>
      </xdr:nvSpPr>
      <xdr:spPr>
        <a:xfrm>
          <a:off x="15266043"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41" name="正方形/長方形 54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42" name="正方形/長方形 54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43" name="正方形/長方形 54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44" name="正方形/長方形 54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8" name="テキスト ボックス 54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52614</xdr:rowOff>
    </xdr:from>
    <xdr:to>
      <xdr:col>31</xdr:col>
      <xdr:colOff>85725</xdr:colOff>
      <xdr:row>78</xdr:row>
      <xdr:rowOff>154214</xdr:rowOff>
    </xdr:to>
    <xdr:sp macro="" textlink="">
      <xdr:nvSpPr>
        <xdr:cNvPr id="564" name="フローチャート : 判断 563"/>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36286</xdr:rowOff>
    </xdr:from>
    <xdr:to>
      <xdr:col>31</xdr:col>
      <xdr:colOff>85725</xdr:colOff>
      <xdr:row>84</xdr:row>
      <xdr:rowOff>137886</xdr:rowOff>
    </xdr:to>
    <xdr:sp macro="" textlink="">
      <xdr:nvSpPr>
        <xdr:cNvPr id="570" name="円/楕円 569"/>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170741</xdr:rowOff>
    </xdr:from>
    <xdr:ext cx="469744" cy="259045"/>
    <xdr:sp macro="" textlink="">
      <xdr:nvSpPr>
        <xdr:cNvPr id="571" name="n_1ave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129013</xdr:rowOff>
    </xdr:from>
    <xdr:ext cx="469744" cy="259045"/>
    <xdr:sp macro="" textlink="">
      <xdr:nvSpPr>
        <xdr:cNvPr id="572"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98" name="直線コネクタ 597"/>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99"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600" name="直線コネクタ 59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601"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602" name="直線コネクタ 60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603"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604" name="フローチャート : 判断 603"/>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605" name="フローチャート : 判断 604"/>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141332</xdr:rowOff>
    </xdr:from>
    <xdr:to>
      <xdr:col>22</xdr:col>
      <xdr:colOff>415925</xdr:colOff>
      <xdr:row>105</xdr:row>
      <xdr:rowOff>71482</xdr:rowOff>
    </xdr:to>
    <xdr:sp macro="" textlink="">
      <xdr:nvSpPr>
        <xdr:cNvPr id="611" name="円/楕円 610"/>
        <xdr:cNvSpPr/>
      </xdr:nvSpPr>
      <xdr:spPr>
        <a:xfrm>
          <a:off x="15430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612"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62609</xdr:rowOff>
    </xdr:from>
    <xdr:ext cx="405111" cy="259045"/>
    <xdr:sp macro="" textlink="">
      <xdr:nvSpPr>
        <xdr:cNvPr id="613" name="n_1mainValue【公民館】&#10;有形固定資産減価償却率"/>
        <xdr:cNvSpPr txBox="1"/>
      </xdr:nvSpPr>
      <xdr:spPr>
        <a:xfrm>
          <a:off x="15266043"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4" name="テキスト ボックス 6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5" name="直線コネクタ 6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6" name="テキスト ボックス 6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7" name="直線コネクタ 6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8" name="テキスト ボックス 6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9" name="直線コネクタ 6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0" name="テキスト ボックス 6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1" name="直線コネクタ 6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2" name="テキスト ボックス 6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3" name="直線コネクタ 6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4" name="テキスト ボックス 6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5" name="直線コネクタ 6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6" name="テキスト ボックス 6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99605</xdr:rowOff>
    </xdr:from>
    <xdr:to>
      <xdr:col>32</xdr:col>
      <xdr:colOff>186689</xdr:colOff>
      <xdr:row>108</xdr:row>
      <xdr:rowOff>53339</xdr:rowOff>
    </xdr:to>
    <xdr:cxnSp macro="">
      <xdr:nvCxnSpPr>
        <xdr:cNvPr id="640" name="直線コネクタ 639"/>
        <xdr:cNvCxnSpPr/>
      </xdr:nvCxnSpPr>
      <xdr:spPr>
        <a:xfrm flipV="1">
          <a:off x="22160864" y="17416055"/>
          <a:ext cx="0" cy="1153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57166</xdr:rowOff>
    </xdr:from>
    <xdr:ext cx="469744" cy="259045"/>
    <xdr:sp macro="" textlink="">
      <xdr:nvSpPr>
        <xdr:cNvPr id="641" name="【公民館】&#10;一人当たり面積最小値テキスト"/>
        <xdr:cNvSpPr txBox="1"/>
      </xdr:nvSpPr>
      <xdr:spPr>
        <a:xfrm>
          <a:off x="222504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108</xdr:row>
      <xdr:rowOff>53339</xdr:rowOff>
    </xdr:from>
    <xdr:to>
      <xdr:col>32</xdr:col>
      <xdr:colOff>276225</xdr:colOff>
      <xdr:row>108</xdr:row>
      <xdr:rowOff>53339</xdr:rowOff>
    </xdr:to>
    <xdr:cxnSp macro="">
      <xdr:nvCxnSpPr>
        <xdr:cNvPr id="642" name="直線コネクタ 641"/>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46282</xdr:rowOff>
    </xdr:from>
    <xdr:ext cx="469744" cy="259045"/>
    <xdr:sp macro="" textlink="">
      <xdr:nvSpPr>
        <xdr:cNvPr id="643" name="【公民館】&#10;一人当たり面積最大値テキスト"/>
        <xdr:cNvSpPr txBox="1"/>
      </xdr:nvSpPr>
      <xdr:spPr>
        <a:xfrm>
          <a:off x="22250400" y="1719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101</xdr:row>
      <xdr:rowOff>99605</xdr:rowOff>
    </xdr:from>
    <xdr:to>
      <xdr:col>32</xdr:col>
      <xdr:colOff>276225</xdr:colOff>
      <xdr:row>101</xdr:row>
      <xdr:rowOff>99605</xdr:rowOff>
    </xdr:to>
    <xdr:cxnSp macro="">
      <xdr:nvCxnSpPr>
        <xdr:cNvPr id="644" name="直線コネクタ 643"/>
        <xdr:cNvCxnSpPr/>
      </xdr:nvCxnSpPr>
      <xdr:spPr>
        <a:xfrm>
          <a:off x="22072600" y="1741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33763</xdr:rowOff>
    </xdr:from>
    <xdr:ext cx="469744" cy="259045"/>
    <xdr:sp macro="" textlink="">
      <xdr:nvSpPr>
        <xdr:cNvPr id="645" name="【公民館】&#10;一人当たり面積平均値テキスト"/>
        <xdr:cNvSpPr txBox="1"/>
      </xdr:nvSpPr>
      <xdr:spPr>
        <a:xfrm>
          <a:off x="222504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55336</xdr:rowOff>
    </xdr:from>
    <xdr:to>
      <xdr:col>32</xdr:col>
      <xdr:colOff>238125</xdr:colOff>
      <xdr:row>105</xdr:row>
      <xdr:rowOff>156936</xdr:rowOff>
    </xdr:to>
    <xdr:sp macro="" textlink="">
      <xdr:nvSpPr>
        <xdr:cNvPr id="646" name="フローチャート : 判断 645"/>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92892</xdr:rowOff>
    </xdr:from>
    <xdr:to>
      <xdr:col>31</xdr:col>
      <xdr:colOff>85725</xdr:colOff>
      <xdr:row>109</xdr:row>
      <xdr:rowOff>23042</xdr:rowOff>
    </xdr:to>
    <xdr:sp macro="" textlink="">
      <xdr:nvSpPr>
        <xdr:cNvPr id="647" name="フローチャート : 判断 646"/>
        <xdr:cNvSpPr/>
      </xdr:nvSpPr>
      <xdr:spPr>
        <a:xfrm>
          <a:off x="21272500" y="186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34652</xdr:rowOff>
    </xdr:from>
    <xdr:to>
      <xdr:col>31</xdr:col>
      <xdr:colOff>85725</xdr:colOff>
      <xdr:row>99</xdr:row>
      <xdr:rowOff>136252</xdr:rowOff>
    </xdr:to>
    <xdr:sp macro="" textlink="">
      <xdr:nvSpPr>
        <xdr:cNvPr id="653" name="円/楕円 652"/>
        <xdr:cNvSpPr/>
      </xdr:nvSpPr>
      <xdr:spPr>
        <a:xfrm>
          <a:off x="21272500" y="170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14169</xdr:rowOff>
    </xdr:from>
    <xdr:ext cx="469744" cy="259045"/>
    <xdr:sp macro="" textlink="">
      <xdr:nvSpPr>
        <xdr:cNvPr id="654" name="n_1aveValue【公民館】&#10;一人当たり面積"/>
        <xdr:cNvSpPr txBox="1"/>
      </xdr:nvSpPr>
      <xdr:spPr>
        <a:xfrm>
          <a:off x="21075727" y="187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152779</xdr:rowOff>
    </xdr:from>
    <xdr:ext cx="469744" cy="259045"/>
    <xdr:sp macro="" textlink="">
      <xdr:nvSpPr>
        <xdr:cNvPr id="655" name="n_1mainValue【公民館】&#10;一人当たり面積"/>
        <xdr:cNvSpPr txBox="1"/>
      </xdr:nvSpPr>
      <xdr:spPr>
        <a:xfrm>
          <a:off x="21075727" y="167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baseline="0">
              <a:solidFill>
                <a:schemeClr val="dk1"/>
              </a:solidFill>
              <a:effectLst/>
              <a:latin typeface="+mn-lt"/>
              <a:ea typeface="+mn-ea"/>
              <a:cs typeface="+mn-cs"/>
            </a:rPr>
            <a:t>類似団体と比較して特に有形固定資産減価償却率が高くなっている施設は、橋りょう、学校施設、児童館であり、特に低くなっている施設は、道路、公民館である。</a:t>
          </a:r>
          <a:endParaRPr lang="ja-JP" altLang="ja-JP">
            <a:effectLst/>
          </a:endParaRPr>
        </a:p>
        <a:p>
          <a:r>
            <a:rPr kumimoji="1" lang="ja-JP" altLang="ja-JP" sz="1100" baseline="0">
              <a:solidFill>
                <a:schemeClr val="dk1"/>
              </a:solidFill>
              <a:effectLst/>
              <a:latin typeface="+mn-lt"/>
              <a:ea typeface="+mn-ea"/>
              <a:cs typeface="+mn-cs"/>
            </a:rPr>
            <a:t>　児童館については、昭和４８年に建設され築４０年以上たっており、有形固定資産減価償却率が</a:t>
          </a:r>
          <a:r>
            <a:rPr kumimoji="1" lang="en-US" altLang="ja-JP" sz="1100" baseline="0">
              <a:solidFill>
                <a:schemeClr val="dk1"/>
              </a:solidFill>
              <a:effectLst/>
              <a:latin typeface="+mn-lt"/>
              <a:ea typeface="+mn-ea"/>
              <a:cs typeface="+mn-cs"/>
            </a:rPr>
            <a:t>94.8</a:t>
          </a:r>
          <a:r>
            <a:rPr kumimoji="1" lang="ja-JP" altLang="ja-JP" sz="1100" baseline="0">
              <a:solidFill>
                <a:schemeClr val="dk1"/>
              </a:solidFill>
              <a:effectLst/>
              <a:latin typeface="+mn-lt"/>
              <a:ea typeface="+mn-ea"/>
              <a:cs typeface="+mn-cs"/>
            </a:rPr>
            <a:t>％となっている。１０年以上前から、休園となっており使用されていない状態が</a:t>
          </a:r>
          <a:endParaRPr lang="ja-JP" altLang="ja-JP">
            <a:effectLst/>
          </a:endParaRPr>
        </a:p>
        <a:p>
          <a:r>
            <a:rPr kumimoji="1" lang="ja-JP" altLang="ja-JP" sz="1100" baseline="0">
              <a:solidFill>
                <a:schemeClr val="dk1"/>
              </a:solidFill>
              <a:effectLst/>
              <a:latin typeface="+mn-lt"/>
              <a:ea typeface="+mn-ea"/>
              <a:cs typeface="+mn-cs"/>
            </a:rPr>
            <a:t>続いているため、今後の維持管理・除却についての対応を検討する必要がある。</a:t>
          </a:r>
          <a:endParaRPr lang="ja-JP" altLang="ja-JP">
            <a:effectLst/>
          </a:endParaRPr>
        </a:p>
        <a:p>
          <a:r>
            <a:rPr kumimoji="1" lang="ja-JP" altLang="ja-JP" sz="1100" baseline="0">
              <a:solidFill>
                <a:schemeClr val="dk1"/>
              </a:solidFill>
              <a:effectLst/>
              <a:latin typeface="+mn-lt"/>
              <a:ea typeface="+mn-ea"/>
              <a:cs typeface="+mn-cs"/>
            </a:rPr>
            <a:t>　道路については、計画的に舗装・補修等の更新を行っているため有形固定資産減価償却率が</a:t>
          </a:r>
          <a:r>
            <a:rPr kumimoji="1" lang="en-US" altLang="ja-JP" sz="1100" baseline="0">
              <a:solidFill>
                <a:schemeClr val="dk1"/>
              </a:solidFill>
              <a:effectLst/>
              <a:latin typeface="+mn-lt"/>
              <a:ea typeface="+mn-ea"/>
              <a:cs typeface="+mn-cs"/>
            </a:rPr>
            <a:t>41.3</a:t>
          </a:r>
          <a:r>
            <a:rPr kumimoji="1" lang="ja-JP" altLang="ja-JP" sz="1100" baseline="0">
              <a:solidFill>
                <a:schemeClr val="dk1"/>
              </a:solidFill>
              <a:effectLst/>
              <a:latin typeface="+mn-lt"/>
              <a:ea typeface="+mn-ea"/>
              <a:cs typeface="+mn-cs"/>
            </a:rPr>
            <a:t>％と低くなっている。</a:t>
          </a:r>
          <a:endParaRPr lang="ja-JP" altLang="ja-JP">
            <a:effectLst/>
          </a:endParaRPr>
        </a:p>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125222</xdr:rowOff>
    </xdr:from>
    <xdr:to>
      <xdr:col>5</xdr:col>
      <xdr:colOff>409575</xdr:colOff>
      <xdr:row>61</xdr:row>
      <xdr:rowOff>55372</xdr:rowOff>
    </xdr:to>
    <xdr:sp macro="" textlink="">
      <xdr:nvSpPr>
        <xdr:cNvPr id="85" name="円/楕円 84"/>
        <xdr:cNvSpPr/>
      </xdr:nvSpPr>
      <xdr:spPr>
        <a:xfrm>
          <a:off x="3746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46499</xdr:rowOff>
    </xdr:from>
    <xdr:ext cx="405111" cy="259045"/>
    <xdr:sp macro="" textlink="">
      <xdr:nvSpPr>
        <xdr:cNvPr id="86" name="n_1mainValue【体育館・プール】&#10;有形固定資産減価償却率"/>
        <xdr:cNvSpPr txBox="1"/>
      </xdr:nvSpPr>
      <xdr:spPr>
        <a:xfrm>
          <a:off x="3582043" y="1050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132733</xdr:rowOff>
    </xdr:from>
    <xdr:to>
      <xdr:col>14</xdr:col>
      <xdr:colOff>79375</xdr:colOff>
      <xdr:row>60</xdr:row>
      <xdr:rowOff>62883</xdr:rowOff>
    </xdr:to>
    <xdr:sp macro="" textlink="">
      <xdr:nvSpPr>
        <xdr:cNvPr id="126" name="円/楕円 125"/>
        <xdr:cNvSpPr/>
      </xdr:nvSpPr>
      <xdr:spPr>
        <a:xfrm>
          <a:off x="9588500" y="102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79410</xdr:rowOff>
    </xdr:from>
    <xdr:ext cx="469744" cy="259045"/>
    <xdr:sp macro="" textlink="">
      <xdr:nvSpPr>
        <xdr:cNvPr id="127" name="n_1mainValue【体育館・プール】&#10;一人当たり面積"/>
        <xdr:cNvSpPr txBox="1"/>
      </xdr:nvSpPr>
      <xdr:spPr>
        <a:xfrm>
          <a:off x="9391727" y="1002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15891</xdr:rowOff>
    </xdr:from>
    <xdr:ext cx="405111" cy="259045"/>
    <xdr:sp macro="" textlink="">
      <xdr:nvSpPr>
        <xdr:cNvPr id="160" name="n_1aveValue【福祉施設】&#10;有形固定資産減価償却率"/>
        <xdr:cNvSpPr txBox="1"/>
      </xdr:nvSpPr>
      <xdr:spPr>
        <a:xfrm>
          <a:off x="3582043"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141605</xdr:rowOff>
    </xdr:from>
    <xdr:to>
      <xdr:col>5</xdr:col>
      <xdr:colOff>409575</xdr:colOff>
      <xdr:row>84</xdr:row>
      <xdr:rowOff>71755</xdr:rowOff>
    </xdr:to>
    <xdr:sp macro="" textlink="">
      <xdr:nvSpPr>
        <xdr:cNvPr id="166" name="円/楕円 165"/>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62882</xdr:rowOff>
    </xdr:from>
    <xdr:ext cx="405111" cy="259045"/>
    <xdr:sp macro="" textlink="">
      <xdr:nvSpPr>
        <xdr:cNvPr id="167" name="n_1mainValue【福祉施設】&#10;有形固定資産減価償却率"/>
        <xdr:cNvSpPr txBox="1"/>
      </xdr:nvSpPr>
      <xdr:spPr>
        <a:xfrm>
          <a:off x="3582043"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xdr:cNvSpPr/>
      </xdr:nvSpPr>
      <xdr:spPr>
        <a:xfrm>
          <a:off x="9588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137431</xdr:rowOff>
    </xdr:from>
    <xdr:ext cx="469744" cy="259045"/>
    <xdr:sp macro="" textlink="">
      <xdr:nvSpPr>
        <xdr:cNvPr id="200" name="n_1aveValue【福祉施設】&#10;一人当たり面積"/>
        <xdr:cNvSpPr txBox="1"/>
      </xdr:nvSpPr>
      <xdr:spPr>
        <a:xfrm>
          <a:off x="93917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41402</xdr:rowOff>
    </xdr:from>
    <xdr:to>
      <xdr:col>14</xdr:col>
      <xdr:colOff>79375</xdr:colOff>
      <xdr:row>85</xdr:row>
      <xdr:rowOff>143002</xdr:rowOff>
    </xdr:to>
    <xdr:sp macro="" textlink="">
      <xdr:nvSpPr>
        <xdr:cNvPr id="206" name="円/楕円 205"/>
        <xdr:cNvSpPr/>
      </xdr:nvSpPr>
      <xdr:spPr>
        <a:xfrm>
          <a:off x="95885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134129</xdr:rowOff>
    </xdr:from>
    <xdr:ext cx="469744" cy="259045"/>
    <xdr:sp macro="" textlink="">
      <xdr:nvSpPr>
        <xdr:cNvPr id="207" name="n_1mainValue【福祉施設】&#10;一人当たり面積"/>
        <xdr:cNvSpPr txBox="1"/>
      </xdr:nvSpPr>
      <xdr:spPr>
        <a:xfrm>
          <a:off x="9391727"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2" name="正方形/長方形 2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3" name="正方形/長方形 2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4" name="正方形/長方形 2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5" name="正方形/長方形 2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6" name="正方形/長方形 2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7" name="正方形/長方形 2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8" name="正方形/長方形 2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9" name="正方形/長方形 2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0" name="正方形/長方形 2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1" name="正方形/長方形 2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2" name="正方形/長方形 2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3" name="正方形/長方形 2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4" name="正方形/長方形 2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5" name="正方形/長方形 2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6" name="正方形/長方形 2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7" name="正方形/長方形 2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48" name="正方形/長方形 2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49" name="正方形/長方形 2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50" name="正方形/長方形 2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51" name="正方形/長方形 2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52" name="正方形/長方形 2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53" name="正方形/長方形 2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54" name="正方形/長方形 2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55" name="正方形/長方形 2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4" name="テキスト ボックス 2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5" name="直線コネクタ 2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6" name="直線コネクタ 2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7" name="テキスト ボックス 2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8" name="直線コネクタ 2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9" name="テキスト ボックス 2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70" name="直線コネクタ 2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71" name="テキスト ボックス 2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2" name="直線コネクタ 2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3" name="テキスト ボックス 2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4" name="直線コネクタ 2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5" name="テキスト ボックス 2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6" name="直線コネクタ 2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7" name="テキスト ボックス 2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8" name="直線コネクタ 2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9" name="テキスト ボックス 2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281" name="直線コネクタ 28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28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283" name="直線コネクタ 28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28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285" name="直線コネクタ 28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28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287" name="フローチャート : 判断 28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288" name="フローチャート : 判断 287"/>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289"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90" name="テキスト ボックス 2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91" name="テキスト ボックス 2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2" name="テキスト ボックス 2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3" name="テキスト ボックス 2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4" name="テキスト ボックス 2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59145</xdr:rowOff>
    </xdr:from>
    <xdr:to>
      <xdr:col>22</xdr:col>
      <xdr:colOff>415925</xdr:colOff>
      <xdr:row>77</xdr:row>
      <xdr:rowOff>160745</xdr:rowOff>
    </xdr:to>
    <xdr:sp macro="" textlink="">
      <xdr:nvSpPr>
        <xdr:cNvPr id="295" name="円/楕円 294"/>
        <xdr:cNvSpPr/>
      </xdr:nvSpPr>
      <xdr:spPr>
        <a:xfrm>
          <a:off x="154305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5822</xdr:rowOff>
    </xdr:from>
    <xdr:ext cx="405111" cy="259045"/>
    <xdr:sp macro="" textlink="">
      <xdr:nvSpPr>
        <xdr:cNvPr id="296" name="n_1mainValue【消防施設】&#10;有形固定資産減価償却率"/>
        <xdr:cNvSpPr txBox="1"/>
      </xdr:nvSpPr>
      <xdr:spPr>
        <a:xfrm>
          <a:off x="15266043" y="130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7" name="正方形/長方形 2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8" name="正方形/長方形 2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9" name="正方形/長方形 2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00" name="正方形/長方形 2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01" name="正方形/長方形 3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2" name="正方形/長方形 3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3" name="正方形/長方形 3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4" name="正方形/長方形 3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05" name="正方形/長方形 3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06" name="正方形/長方形 3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07" name="正方形/長方形 3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08" name="正方形/長方形 3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09" name="正方形/長方形 3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10" name="正方形/長方形 3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11" name="正方形/長方形 3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12" name="正方形/長方形 3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13" name="テキスト ボックス 3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14" name="直線コネクタ 3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15" name="テキスト ボックス 3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16" name="直線コネクタ 3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17" name="テキスト ボックス 3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18" name="直線コネクタ 3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19" name="テキスト ボックス 3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20" name="直線コネクタ 3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21" name="テキスト ボックス 3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22" name="直線コネクタ 3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23" name="テキスト ボックス 3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24" name="直線コネクタ 3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25" name="テキスト ボックス 3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26" name="直線コネクタ 3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27" name="テキスト ボックス 3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29" name="直線コネクタ 328"/>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30"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31" name="直線コネクタ 33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32"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33" name="直線コネクタ 332"/>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34"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35" name="フローチャート : 判断 334"/>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36" name="フローチャート : 判断 335"/>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37"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38" name="テキスト ボックス 3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39" name="テキスト ボックス 3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40" name="テキスト ボックス 3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41" name="テキスト ボックス 3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42" name="テキスト ボックス 3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84455</xdr:rowOff>
    </xdr:from>
    <xdr:to>
      <xdr:col>22</xdr:col>
      <xdr:colOff>415925</xdr:colOff>
      <xdr:row>104</xdr:row>
      <xdr:rowOff>14605</xdr:rowOff>
    </xdr:to>
    <xdr:sp macro="" textlink="">
      <xdr:nvSpPr>
        <xdr:cNvPr id="343" name="円/楕円 342"/>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31132</xdr:rowOff>
    </xdr:from>
    <xdr:ext cx="405111" cy="259045"/>
    <xdr:sp macro="" textlink="">
      <xdr:nvSpPr>
        <xdr:cNvPr id="344" name="n_1mainValue【庁舎】&#10;有形固定資産減価償却率"/>
        <xdr:cNvSpPr txBox="1"/>
      </xdr:nvSpPr>
      <xdr:spPr>
        <a:xfrm>
          <a:off x="15266043"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45" name="正方形/長方形 3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46" name="正方形/長方形 3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47" name="正方形/長方形 3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48" name="正方形/長方形 3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49" name="正方形/長方形 3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50" name="正方形/長方形 3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51" name="正方形/長方形 3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52" name="正方形/長方形 3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53" name="テキスト ボックス 3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54" name="直線コネクタ 3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55" name="直線コネクタ 3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56" name="テキスト ボックス 3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57" name="直線コネクタ 3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58" name="テキスト ボックス 3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59" name="直線コネクタ 3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60" name="テキスト ボックス 3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61" name="直線コネクタ 3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62" name="テキスト ボックス 3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63" name="直線コネクタ 3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64" name="テキスト ボックス 3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66" name="直線コネクタ 365"/>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67"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68" name="直線コネクタ 367"/>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69"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70" name="直線コネクタ 369"/>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71"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72" name="フローチャート : 判断 371"/>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73" name="フローチャート : 判断 372"/>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374"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75" name="テキスト ボックス 3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76" name="テキスト ボックス 3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77" name="テキスト ボックス 3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78" name="テキスト ボックス 3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79" name="テキスト ボックス 3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133299</xdr:rowOff>
    </xdr:from>
    <xdr:to>
      <xdr:col>31</xdr:col>
      <xdr:colOff>85725</xdr:colOff>
      <xdr:row>106</xdr:row>
      <xdr:rowOff>63449</xdr:rowOff>
    </xdr:to>
    <xdr:sp macro="" textlink="">
      <xdr:nvSpPr>
        <xdr:cNvPr id="380" name="円/楕円 379"/>
        <xdr:cNvSpPr/>
      </xdr:nvSpPr>
      <xdr:spPr>
        <a:xfrm>
          <a:off x="21272500" y="181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79976</xdr:rowOff>
    </xdr:from>
    <xdr:ext cx="469744" cy="259045"/>
    <xdr:sp macro="" textlink="">
      <xdr:nvSpPr>
        <xdr:cNvPr id="381" name="n_1mainValue【庁舎】&#10;一人当たり面積"/>
        <xdr:cNvSpPr txBox="1"/>
      </xdr:nvSpPr>
      <xdr:spPr>
        <a:xfrm>
          <a:off x="21075727" y="1791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0.889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82" name="正方形/長方形 3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83" name="正方形/長方形 3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84" name="テキスト ボックス 3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類似団体と比較して特に有形固定資産償却率が高くなっている施設は、消防施設、庁舎である。</a:t>
          </a:r>
          <a:endParaRPr lang="ja-JP" altLang="ja-JP" sz="1400">
            <a:effectLst/>
          </a:endParaRPr>
        </a:p>
        <a:p>
          <a:r>
            <a:rPr kumimoji="1" lang="ja-JP" altLang="ja-JP" sz="1100">
              <a:solidFill>
                <a:schemeClr val="dk1"/>
              </a:solidFill>
              <a:effectLst/>
              <a:latin typeface="+mn-lt"/>
              <a:ea typeface="+mn-ea"/>
              <a:cs typeface="+mn-cs"/>
            </a:rPr>
            <a:t>　消防施設については、消防車両・機器の多くが耐用年数を経過しているため有形固定資産減価償却率が</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％と高くなっている。今後は計画的に車両・機器の</a:t>
          </a:r>
          <a:endParaRPr lang="ja-JP" altLang="ja-JP" sz="1400">
            <a:effectLst/>
          </a:endParaRPr>
        </a:p>
        <a:p>
          <a:r>
            <a:rPr kumimoji="1" lang="ja-JP" altLang="ja-JP" sz="1100">
              <a:solidFill>
                <a:schemeClr val="dk1"/>
              </a:solidFill>
              <a:effectLst/>
              <a:latin typeface="+mn-lt"/>
              <a:ea typeface="+mn-ea"/>
              <a:cs typeface="+mn-cs"/>
            </a:rPr>
            <a:t>更新を行うことで、火災・災害から住民の生命・財産を守る。</a:t>
          </a:r>
          <a:endParaRPr lang="ja-JP" altLang="ja-JP" sz="1400">
            <a:effectLst/>
          </a:endParaRPr>
        </a:p>
        <a:p>
          <a:r>
            <a:rPr kumimoji="1" lang="ja-JP" altLang="ja-JP" sz="1100">
              <a:solidFill>
                <a:schemeClr val="dk1"/>
              </a:solidFill>
              <a:effectLst/>
              <a:latin typeface="+mn-lt"/>
              <a:ea typeface="+mn-ea"/>
              <a:cs typeface="+mn-cs"/>
            </a:rPr>
            <a:t>　庁舎についての半分が昭和３７年に建設され築５０年以上が経過しているため、有形固定資産減価償却率が</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％と高くなっている。</a:t>
          </a:r>
          <a:endParaRPr lang="ja-JP" altLang="ja-JP" sz="1400">
            <a:effectLst/>
          </a:endParaRPr>
        </a:p>
        <a:p>
          <a:r>
            <a:rPr kumimoji="1" lang="ja-JP" altLang="ja-JP" sz="1100">
              <a:solidFill>
                <a:schemeClr val="dk1"/>
              </a:solidFill>
              <a:effectLst/>
              <a:latin typeface="+mn-lt"/>
              <a:ea typeface="+mn-ea"/>
              <a:cs typeface="+mn-cs"/>
            </a:rPr>
            <a:t>平成２９年度に設置した庁舎建設検討建設委員会で、補強・補修もしくは建て替えの時期など今後の方向性を決める予定である。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の減少や高齢化により自主財源の確保が厳しく、類似団体内平均値を下回った状態が続いている。今後は住民サービスを維持しながら、職員数の削減が可能か検討し、また投資的経費を抑制する等、歳出の見直しを行う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78232</xdr:rowOff>
    </xdr:to>
    <xdr:cxnSp macro="">
      <xdr:nvCxnSpPr>
        <xdr:cNvPr id="65" name="直線コネクタ 64"/>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78232</xdr:rowOff>
    </xdr:to>
    <xdr:cxnSp macro="">
      <xdr:nvCxnSpPr>
        <xdr:cNvPr id="68" name="直線コネクタ 67"/>
        <xdr:cNvCxnSpPr/>
      </xdr:nvCxnSpPr>
      <xdr:spPr>
        <a:xfrm>
          <a:off x="3225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78232</xdr:rowOff>
    </xdr:from>
    <xdr:to>
      <xdr:col>4</xdr:col>
      <xdr:colOff>482600</xdr:colOff>
      <xdr:row>44</xdr:row>
      <xdr:rowOff>78232</xdr:rowOff>
    </xdr:to>
    <xdr:cxnSp macro="">
      <xdr:nvCxnSpPr>
        <xdr:cNvPr id="71" name="直線コネクタ 70"/>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78232</xdr:rowOff>
    </xdr:from>
    <xdr:to>
      <xdr:col>3</xdr:col>
      <xdr:colOff>279400</xdr:colOff>
      <xdr:row>44</xdr:row>
      <xdr:rowOff>78232</xdr:rowOff>
    </xdr:to>
    <xdr:cxnSp macro="">
      <xdr:nvCxnSpPr>
        <xdr:cNvPr id="74" name="直線コネクタ 73"/>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27432</xdr:rowOff>
    </xdr:from>
    <xdr:to>
      <xdr:col>4</xdr:col>
      <xdr:colOff>533400</xdr:colOff>
      <xdr:row>44</xdr:row>
      <xdr:rowOff>129032</xdr:rowOff>
    </xdr:to>
    <xdr:sp macro="" textlink="">
      <xdr:nvSpPr>
        <xdr:cNvPr id="88" name="円/楕円 87"/>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113809</xdr:rowOff>
    </xdr:from>
    <xdr:ext cx="762000" cy="259045"/>
    <xdr:sp macro="" textlink="">
      <xdr:nvSpPr>
        <xdr:cNvPr id="89" name="テキスト ボックス 88"/>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前年度より比率が</a:t>
          </a:r>
          <a:r>
            <a:rPr kumimoji="1" lang="en-US" altLang="ja-JP" sz="1300" baseline="0">
              <a:latin typeface="ＭＳ Ｐゴシック"/>
            </a:rPr>
            <a:t>3</a:t>
          </a:r>
          <a:r>
            <a:rPr kumimoji="1" lang="ja-JP" altLang="en-US" sz="1300" baseline="0">
              <a:latin typeface="ＭＳ Ｐゴシック"/>
            </a:rPr>
            <a:t>．</a:t>
          </a:r>
          <a:r>
            <a:rPr kumimoji="1" lang="en-US" altLang="ja-JP" sz="1300" baseline="0">
              <a:latin typeface="ＭＳ Ｐゴシック"/>
            </a:rPr>
            <a:t>1</a:t>
          </a:r>
          <a:r>
            <a:rPr kumimoji="1" lang="ja-JP" altLang="en-US" sz="1300" baseline="0">
              <a:latin typeface="ＭＳ Ｐゴシック"/>
            </a:rPr>
            <a:t>ポイント上昇し、県平均・類似団体内平均値を上回っている。主な要因は、分母となる普通交付税等が減少したことが大きな要因となっているが、今後も自主財源の確保に努め、地方債の発行を抑制し経常経費である公債費の軽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67854</xdr:rowOff>
    </xdr:from>
    <xdr:to>
      <xdr:col>7</xdr:col>
      <xdr:colOff>152400</xdr:colOff>
      <xdr:row>66</xdr:row>
      <xdr:rowOff>3266</xdr:rowOff>
    </xdr:to>
    <xdr:cxnSp macro="">
      <xdr:nvCxnSpPr>
        <xdr:cNvPr id="130" name="直線コネクタ 129"/>
        <xdr:cNvCxnSpPr/>
      </xdr:nvCxnSpPr>
      <xdr:spPr>
        <a:xfrm>
          <a:off x="4114800" y="11212104"/>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67854</xdr:rowOff>
    </xdr:from>
    <xdr:to>
      <xdr:col>6</xdr:col>
      <xdr:colOff>0</xdr:colOff>
      <xdr:row>66</xdr:row>
      <xdr:rowOff>54973</xdr:rowOff>
    </xdr:to>
    <xdr:cxnSp macro="">
      <xdr:nvCxnSpPr>
        <xdr:cNvPr id="133" name="直線コネクタ 132"/>
        <xdr:cNvCxnSpPr/>
      </xdr:nvCxnSpPr>
      <xdr:spPr>
        <a:xfrm flipV="1">
          <a:off x="3225800" y="1121210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102326</xdr:rowOff>
    </xdr:from>
    <xdr:to>
      <xdr:col>4</xdr:col>
      <xdr:colOff>482600</xdr:colOff>
      <xdr:row>66</xdr:row>
      <xdr:rowOff>54973</xdr:rowOff>
    </xdr:to>
    <xdr:cxnSp macro="">
      <xdr:nvCxnSpPr>
        <xdr:cNvPr id="136" name="直線コネクタ 135"/>
        <xdr:cNvCxnSpPr/>
      </xdr:nvCxnSpPr>
      <xdr:spPr>
        <a:xfrm>
          <a:off x="2336800" y="112465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102326</xdr:rowOff>
    </xdr:from>
    <xdr:to>
      <xdr:col>3</xdr:col>
      <xdr:colOff>279400</xdr:colOff>
      <xdr:row>65</xdr:row>
      <xdr:rowOff>143691</xdr:rowOff>
    </xdr:to>
    <xdr:cxnSp macro="">
      <xdr:nvCxnSpPr>
        <xdr:cNvPr id="139" name="直線コネクタ 138"/>
        <xdr:cNvCxnSpPr/>
      </xdr:nvCxnSpPr>
      <xdr:spPr>
        <a:xfrm flipV="1">
          <a:off x="1447800" y="1124657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123916</xdr:rowOff>
    </xdr:from>
    <xdr:to>
      <xdr:col>7</xdr:col>
      <xdr:colOff>203200</xdr:colOff>
      <xdr:row>66</xdr:row>
      <xdr:rowOff>54066</xdr:rowOff>
    </xdr:to>
    <xdr:sp macro="" textlink="">
      <xdr:nvSpPr>
        <xdr:cNvPr id="149" name="円/楕円 148"/>
        <xdr:cNvSpPr/>
      </xdr:nvSpPr>
      <xdr:spPr>
        <a:xfrm>
          <a:off x="49022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95993</xdr:rowOff>
    </xdr:from>
    <xdr:ext cx="762000" cy="259045"/>
    <xdr:sp macro="" textlink="">
      <xdr:nvSpPr>
        <xdr:cNvPr id="150" name="財政構造の弾力性該当値テキスト"/>
        <xdr:cNvSpPr txBox="1"/>
      </xdr:nvSpPr>
      <xdr:spPr>
        <a:xfrm>
          <a:off x="5041900" y="1124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17054</xdr:rowOff>
    </xdr:from>
    <xdr:to>
      <xdr:col>6</xdr:col>
      <xdr:colOff>50800</xdr:colOff>
      <xdr:row>65</xdr:row>
      <xdr:rowOff>118654</xdr:rowOff>
    </xdr:to>
    <xdr:sp macro="" textlink="">
      <xdr:nvSpPr>
        <xdr:cNvPr id="151" name="円/楕円 150"/>
        <xdr:cNvSpPr/>
      </xdr:nvSpPr>
      <xdr:spPr>
        <a:xfrm>
          <a:off x="4064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103431</xdr:rowOff>
    </xdr:from>
    <xdr:ext cx="736600" cy="259045"/>
    <xdr:sp macro="" textlink="">
      <xdr:nvSpPr>
        <xdr:cNvPr id="152" name="テキスト ボックス 151"/>
        <xdr:cNvSpPr txBox="1"/>
      </xdr:nvSpPr>
      <xdr:spPr>
        <a:xfrm>
          <a:off x="3733800" y="1124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4173</xdr:rowOff>
    </xdr:from>
    <xdr:to>
      <xdr:col>4</xdr:col>
      <xdr:colOff>533400</xdr:colOff>
      <xdr:row>66</xdr:row>
      <xdr:rowOff>105773</xdr:rowOff>
    </xdr:to>
    <xdr:sp macro="" textlink="">
      <xdr:nvSpPr>
        <xdr:cNvPr id="153" name="円/楕円 152"/>
        <xdr:cNvSpPr/>
      </xdr:nvSpPr>
      <xdr:spPr>
        <a:xfrm>
          <a:off x="3175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90550</xdr:rowOff>
    </xdr:from>
    <xdr:ext cx="762000" cy="259045"/>
    <xdr:sp macro="" textlink="">
      <xdr:nvSpPr>
        <xdr:cNvPr id="154" name="テキスト ボックス 153"/>
        <xdr:cNvSpPr txBox="1"/>
      </xdr:nvSpPr>
      <xdr:spPr>
        <a:xfrm>
          <a:off x="2844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51526</xdr:rowOff>
    </xdr:from>
    <xdr:to>
      <xdr:col>3</xdr:col>
      <xdr:colOff>330200</xdr:colOff>
      <xdr:row>65</xdr:row>
      <xdr:rowOff>153126</xdr:rowOff>
    </xdr:to>
    <xdr:sp macro="" textlink="">
      <xdr:nvSpPr>
        <xdr:cNvPr id="155" name="円/楕円 154"/>
        <xdr:cNvSpPr/>
      </xdr:nvSpPr>
      <xdr:spPr>
        <a:xfrm>
          <a:off x="2286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137903</xdr:rowOff>
    </xdr:from>
    <xdr:ext cx="762000" cy="259045"/>
    <xdr:sp macro="" textlink="">
      <xdr:nvSpPr>
        <xdr:cNvPr id="156" name="テキスト ボックス 155"/>
        <xdr:cNvSpPr txBox="1"/>
      </xdr:nvSpPr>
      <xdr:spPr>
        <a:xfrm>
          <a:off x="1955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92891</xdr:rowOff>
    </xdr:from>
    <xdr:to>
      <xdr:col>2</xdr:col>
      <xdr:colOff>127000</xdr:colOff>
      <xdr:row>66</xdr:row>
      <xdr:rowOff>23041</xdr:rowOff>
    </xdr:to>
    <xdr:sp macro="" textlink="">
      <xdr:nvSpPr>
        <xdr:cNvPr id="157" name="円/楕円 156"/>
        <xdr:cNvSpPr/>
      </xdr:nvSpPr>
      <xdr:spPr>
        <a:xfrm>
          <a:off x="1397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7818</xdr:rowOff>
    </xdr:from>
    <xdr:ext cx="762000" cy="259045"/>
    <xdr:sp macro="" textlink="">
      <xdr:nvSpPr>
        <xdr:cNvPr id="158" name="テキスト ボックス 157"/>
        <xdr:cNvSpPr txBox="1"/>
      </xdr:nvSpPr>
      <xdr:spPr>
        <a:xfrm>
          <a:off x="1066800" y="113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[490,653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１人当たりの決算額が類似団体内平均値を上回っているのは、類似団体と比較して職員数が多いため、人件費が主な要因となっている。今後も業務の適切な遂行・住民サービスを低下させることなく職員数を削減できるのか検討し、コストの低減を図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76648</xdr:rowOff>
    </xdr:from>
    <xdr:to>
      <xdr:col>7</xdr:col>
      <xdr:colOff>152400</xdr:colOff>
      <xdr:row>83</xdr:row>
      <xdr:rowOff>90604</xdr:rowOff>
    </xdr:to>
    <xdr:cxnSp macro="">
      <xdr:nvCxnSpPr>
        <xdr:cNvPr id="194" name="直線コネクタ 193"/>
        <xdr:cNvCxnSpPr/>
      </xdr:nvCxnSpPr>
      <xdr:spPr>
        <a:xfrm flipV="1">
          <a:off x="4114800" y="14306998"/>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46907</xdr:rowOff>
    </xdr:from>
    <xdr:to>
      <xdr:col>6</xdr:col>
      <xdr:colOff>0</xdr:colOff>
      <xdr:row>83</xdr:row>
      <xdr:rowOff>90604</xdr:rowOff>
    </xdr:to>
    <xdr:cxnSp macro="">
      <xdr:nvCxnSpPr>
        <xdr:cNvPr id="197" name="直線コネクタ 196"/>
        <xdr:cNvCxnSpPr/>
      </xdr:nvCxnSpPr>
      <xdr:spPr>
        <a:xfrm>
          <a:off x="3225800" y="14277257"/>
          <a:ext cx="8890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34071</xdr:rowOff>
    </xdr:from>
    <xdr:to>
      <xdr:col>4</xdr:col>
      <xdr:colOff>482600</xdr:colOff>
      <xdr:row>83</xdr:row>
      <xdr:rowOff>46907</xdr:rowOff>
    </xdr:to>
    <xdr:cxnSp macro="">
      <xdr:nvCxnSpPr>
        <xdr:cNvPr id="200" name="直線コネクタ 199"/>
        <xdr:cNvCxnSpPr/>
      </xdr:nvCxnSpPr>
      <xdr:spPr>
        <a:xfrm>
          <a:off x="2336800" y="14264421"/>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4759</xdr:rowOff>
    </xdr:from>
    <xdr:to>
      <xdr:col>3</xdr:col>
      <xdr:colOff>279400</xdr:colOff>
      <xdr:row>83</xdr:row>
      <xdr:rowOff>34071</xdr:rowOff>
    </xdr:to>
    <xdr:cxnSp macro="">
      <xdr:nvCxnSpPr>
        <xdr:cNvPr id="203" name="直線コネクタ 202"/>
        <xdr:cNvCxnSpPr/>
      </xdr:nvCxnSpPr>
      <xdr:spPr>
        <a:xfrm>
          <a:off x="1447800" y="14235109"/>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25848</xdr:rowOff>
    </xdr:from>
    <xdr:to>
      <xdr:col>7</xdr:col>
      <xdr:colOff>203200</xdr:colOff>
      <xdr:row>83</xdr:row>
      <xdr:rowOff>127448</xdr:rowOff>
    </xdr:to>
    <xdr:sp macro="" textlink="">
      <xdr:nvSpPr>
        <xdr:cNvPr id="213" name="円/楕円 212"/>
        <xdr:cNvSpPr/>
      </xdr:nvSpPr>
      <xdr:spPr>
        <a:xfrm>
          <a:off x="4902200" y="142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169375</xdr:rowOff>
    </xdr:from>
    <xdr:ext cx="762000" cy="259045"/>
    <xdr:sp macro="" textlink="">
      <xdr:nvSpPr>
        <xdr:cNvPr id="214" name="人件費・物件費等の状況該当値テキスト"/>
        <xdr:cNvSpPr txBox="1"/>
      </xdr:nvSpPr>
      <xdr:spPr>
        <a:xfrm>
          <a:off x="5041900" y="142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490,653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39804</xdr:rowOff>
    </xdr:from>
    <xdr:to>
      <xdr:col>6</xdr:col>
      <xdr:colOff>50800</xdr:colOff>
      <xdr:row>83</xdr:row>
      <xdr:rowOff>141404</xdr:rowOff>
    </xdr:to>
    <xdr:sp macro="" textlink="">
      <xdr:nvSpPr>
        <xdr:cNvPr id="215" name="円/楕円 214"/>
        <xdr:cNvSpPr/>
      </xdr:nvSpPr>
      <xdr:spPr>
        <a:xfrm>
          <a:off x="4064000" y="142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126181</xdr:rowOff>
    </xdr:from>
    <xdr:ext cx="736600" cy="259045"/>
    <xdr:sp macro="" textlink="">
      <xdr:nvSpPr>
        <xdr:cNvPr id="216" name="テキスト ボックス 215"/>
        <xdr:cNvSpPr txBox="1"/>
      </xdr:nvSpPr>
      <xdr:spPr>
        <a:xfrm>
          <a:off x="3733800" y="1435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502,799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167557</xdr:rowOff>
    </xdr:from>
    <xdr:to>
      <xdr:col>4</xdr:col>
      <xdr:colOff>533400</xdr:colOff>
      <xdr:row>83</xdr:row>
      <xdr:rowOff>97707</xdr:rowOff>
    </xdr:to>
    <xdr:sp macro="" textlink="">
      <xdr:nvSpPr>
        <xdr:cNvPr id="217" name="円/楕円 216"/>
        <xdr:cNvSpPr/>
      </xdr:nvSpPr>
      <xdr:spPr>
        <a:xfrm>
          <a:off x="3175000" y="142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82484</xdr:rowOff>
    </xdr:from>
    <xdr:ext cx="762000" cy="259045"/>
    <xdr:sp macro="" textlink="">
      <xdr:nvSpPr>
        <xdr:cNvPr id="218" name="テキスト ボックス 217"/>
        <xdr:cNvSpPr txBox="1"/>
      </xdr:nvSpPr>
      <xdr:spPr>
        <a:xfrm>
          <a:off x="2844800" y="143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464,770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154721</xdr:rowOff>
    </xdr:from>
    <xdr:to>
      <xdr:col>3</xdr:col>
      <xdr:colOff>330200</xdr:colOff>
      <xdr:row>83</xdr:row>
      <xdr:rowOff>84871</xdr:rowOff>
    </xdr:to>
    <xdr:sp macro="" textlink="">
      <xdr:nvSpPr>
        <xdr:cNvPr id="219" name="円/楕円 218"/>
        <xdr:cNvSpPr/>
      </xdr:nvSpPr>
      <xdr:spPr>
        <a:xfrm>
          <a:off x="2286000" y="142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69648</xdr:rowOff>
    </xdr:from>
    <xdr:ext cx="762000" cy="259045"/>
    <xdr:sp macro="" textlink="">
      <xdr:nvSpPr>
        <xdr:cNvPr id="220" name="テキスト ボックス 219"/>
        <xdr:cNvSpPr txBox="1"/>
      </xdr:nvSpPr>
      <xdr:spPr>
        <a:xfrm>
          <a:off x="1955800" y="14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453,599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125409</xdr:rowOff>
    </xdr:from>
    <xdr:to>
      <xdr:col>2</xdr:col>
      <xdr:colOff>127000</xdr:colOff>
      <xdr:row>83</xdr:row>
      <xdr:rowOff>55559</xdr:rowOff>
    </xdr:to>
    <xdr:sp macro="" textlink="">
      <xdr:nvSpPr>
        <xdr:cNvPr id="221" name="円/楕円 220"/>
        <xdr:cNvSpPr/>
      </xdr:nvSpPr>
      <xdr:spPr>
        <a:xfrm>
          <a:off x="1397000" y="141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40336</xdr:rowOff>
    </xdr:from>
    <xdr:ext cx="762000" cy="259045"/>
    <xdr:sp macro="" textlink="">
      <xdr:nvSpPr>
        <xdr:cNvPr id="222" name="テキスト ボックス 221"/>
        <xdr:cNvSpPr txBox="1"/>
      </xdr:nvSpPr>
      <xdr:spPr>
        <a:xfrm>
          <a:off x="1066800" y="14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行政改革計画に基づき、職員手当のカット（特殊勤務手当の廃止、管理職手当１５％から月額１万円）により、全国平均・類似団体平均を下回っている。引き続き適正な給与制度の運用を行い、給与水準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65405</xdr:rowOff>
    </xdr:from>
    <xdr:to>
      <xdr:col>24</xdr:col>
      <xdr:colOff>558800</xdr:colOff>
      <xdr:row>86</xdr:row>
      <xdr:rowOff>71438</xdr:rowOff>
    </xdr:to>
    <xdr:cxnSp macro="">
      <xdr:nvCxnSpPr>
        <xdr:cNvPr id="252" name="直線コネクタ 251"/>
        <xdr:cNvCxnSpPr/>
      </xdr:nvCxnSpPr>
      <xdr:spPr>
        <a:xfrm>
          <a:off x="16179800" y="1481010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146368</xdr:rowOff>
    </xdr:from>
    <xdr:to>
      <xdr:col>23</xdr:col>
      <xdr:colOff>406400</xdr:colOff>
      <xdr:row>86</xdr:row>
      <xdr:rowOff>65405</xdr:rowOff>
    </xdr:to>
    <xdr:cxnSp macro="">
      <xdr:nvCxnSpPr>
        <xdr:cNvPr id="255" name="直線コネクタ 254"/>
        <xdr:cNvCxnSpPr/>
      </xdr:nvCxnSpPr>
      <xdr:spPr>
        <a:xfrm>
          <a:off x="15290800" y="147196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146368</xdr:rowOff>
    </xdr:from>
    <xdr:to>
      <xdr:col>22</xdr:col>
      <xdr:colOff>203200</xdr:colOff>
      <xdr:row>86</xdr:row>
      <xdr:rowOff>17145</xdr:rowOff>
    </xdr:to>
    <xdr:cxnSp macro="">
      <xdr:nvCxnSpPr>
        <xdr:cNvPr id="258" name="直線コネクタ 257"/>
        <xdr:cNvCxnSpPr/>
      </xdr:nvCxnSpPr>
      <xdr:spPr>
        <a:xfrm flipV="1">
          <a:off x="14401800" y="147196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17145</xdr:rowOff>
    </xdr:from>
    <xdr:to>
      <xdr:col>21</xdr:col>
      <xdr:colOff>0</xdr:colOff>
      <xdr:row>88</xdr:row>
      <xdr:rowOff>150813</xdr:rowOff>
    </xdr:to>
    <xdr:cxnSp macro="">
      <xdr:nvCxnSpPr>
        <xdr:cNvPr id="261" name="直線コネクタ 260"/>
        <xdr:cNvCxnSpPr/>
      </xdr:nvCxnSpPr>
      <xdr:spPr>
        <a:xfrm flipV="1">
          <a:off x="13512800" y="14761845"/>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71" name="円/楕円 270"/>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37165</xdr:rowOff>
    </xdr:from>
    <xdr:ext cx="762000" cy="259045"/>
    <xdr:sp macro="" textlink="">
      <xdr:nvSpPr>
        <xdr:cNvPr id="272" name="給与水準   （国との比較）該当値テキスト"/>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14605</xdr:rowOff>
    </xdr:from>
    <xdr:to>
      <xdr:col>23</xdr:col>
      <xdr:colOff>457200</xdr:colOff>
      <xdr:row>86</xdr:row>
      <xdr:rowOff>116205</xdr:rowOff>
    </xdr:to>
    <xdr:sp macro="" textlink="">
      <xdr:nvSpPr>
        <xdr:cNvPr id="273" name="円/楕円 272"/>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74" name="テキスト ボックス 273"/>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95568</xdr:rowOff>
    </xdr:from>
    <xdr:to>
      <xdr:col>22</xdr:col>
      <xdr:colOff>254000</xdr:colOff>
      <xdr:row>86</xdr:row>
      <xdr:rowOff>25718</xdr:rowOff>
    </xdr:to>
    <xdr:sp macro="" textlink="">
      <xdr:nvSpPr>
        <xdr:cNvPr id="275" name="円/楕円 274"/>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35895</xdr:rowOff>
    </xdr:from>
    <xdr:ext cx="762000" cy="259045"/>
    <xdr:sp macro="" textlink="">
      <xdr:nvSpPr>
        <xdr:cNvPr id="276" name="テキスト ボックス 275"/>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77" name="円/楕円 276"/>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78" name="テキスト ボックス 277"/>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9" name="円/楕円 278"/>
        <xdr:cNvSpPr/>
      </xdr:nvSpPr>
      <xdr:spPr>
        <a:xfrm>
          <a:off x="13462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80" name="テキスト ボックス 279"/>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行政改革計画（平成１８年度～平成２２年度）において、職員の削減を行ったものの、類似団体内平均値を上回った状態が続いている。</a:t>
          </a:r>
          <a:r>
            <a:rPr kumimoji="1" lang="ja-JP" altLang="ja-JP" sz="1300" baseline="0">
              <a:solidFill>
                <a:schemeClr val="dk1"/>
              </a:solidFill>
              <a:effectLst/>
              <a:latin typeface="+mn-lt"/>
              <a:ea typeface="+mn-ea"/>
              <a:cs typeface="+mn-cs"/>
            </a:rPr>
            <a:t>今後も業務の適切な遂行・住民サービスを低下させることなく職員数を削減できるのか検討し</a:t>
          </a:r>
          <a:r>
            <a:rPr kumimoji="1" lang="ja-JP" altLang="ja-JP" sz="11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行政の効率化に努める。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34189</xdr:rowOff>
    </xdr:from>
    <xdr:to>
      <xdr:col>24</xdr:col>
      <xdr:colOff>558800</xdr:colOff>
      <xdr:row>63</xdr:row>
      <xdr:rowOff>65316</xdr:rowOff>
    </xdr:to>
    <xdr:cxnSp macro="">
      <xdr:nvCxnSpPr>
        <xdr:cNvPr id="312" name="直線コネクタ 311"/>
        <xdr:cNvCxnSpPr/>
      </xdr:nvCxnSpPr>
      <xdr:spPr>
        <a:xfrm>
          <a:off x="16179800" y="10835539"/>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18986</xdr:rowOff>
    </xdr:from>
    <xdr:to>
      <xdr:col>23</xdr:col>
      <xdr:colOff>406400</xdr:colOff>
      <xdr:row>63</xdr:row>
      <xdr:rowOff>34189</xdr:rowOff>
    </xdr:to>
    <xdr:cxnSp macro="">
      <xdr:nvCxnSpPr>
        <xdr:cNvPr id="315" name="直線コネクタ 314"/>
        <xdr:cNvCxnSpPr/>
      </xdr:nvCxnSpPr>
      <xdr:spPr>
        <a:xfrm>
          <a:off x="15290800" y="1082033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1371</xdr:rowOff>
    </xdr:from>
    <xdr:to>
      <xdr:col>22</xdr:col>
      <xdr:colOff>203200</xdr:colOff>
      <xdr:row>63</xdr:row>
      <xdr:rowOff>18986</xdr:rowOff>
    </xdr:to>
    <xdr:cxnSp macro="">
      <xdr:nvCxnSpPr>
        <xdr:cNvPr id="318" name="直線コネクタ 317"/>
        <xdr:cNvCxnSpPr/>
      </xdr:nvCxnSpPr>
      <xdr:spPr>
        <a:xfrm>
          <a:off x="14401800" y="1080272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128422</xdr:rowOff>
    </xdr:from>
    <xdr:to>
      <xdr:col>21</xdr:col>
      <xdr:colOff>0</xdr:colOff>
      <xdr:row>63</xdr:row>
      <xdr:rowOff>1371</xdr:rowOff>
    </xdr:to>
    <xdr:cxnSp macro="">
      <xdr:nvCxnSpPr>
        <xdr:cNvPr id="321" name="直線コネクタ 320"/>
        <xdr:cNvCxnSpPr/>
      </xdr:nvCxnSpPr>
      <xdr:spPr>
        <a:xfrm>
          <a:off x="13512800" y="10758322"/>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14516</xdr:rowOff>
    </xdr:from>
    <xdr:to>
      <xdr:col>24</xdr:col>
      <xdr:colOff>609600</xdr:colOff>
      <xdr:row>63</xdr:row>
      <xdr:rowOff>116116</xdr:rowOff>
    </xdr:to>
    <xdr:sp macro="" textlink="">
      <xdr:nvSpPr>
        <xdr:cNvPr id="331" name="円/楕円 330"/>
        <xdr:cNvSpPr/>
      </xdr:nvSpPr>
      <xdr:spPr>
        <a:xfrm>
          <a:off x="16967200" y="108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158043</xdr:rowOff>
    </xdr:from>
    <xdr:ext cx="762000" cy="259045"/>
    <xdr:sp macro="" textlink="">
      <xdr:nvSpPr>
        <xdr:cNvPr id="332" name="定員管理の状況該当値テキスト"/>
        <xdr:cNvSpPr txBox="1"/>
      </xdr:nvSpPr>
      <xdr:spPr>
        <a:xfrm>
          <a:off x="17106900" y="1078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154839</xdr:rowOff>
    </xdr:from>
    <xdr:to>
      <xdr:col>23</xdr:col>
      <xdr:colOff>457200</xdr:colOff>
      <xdr:row>63</xdr:row>
      <xdr:rowOff>84989</xdr:rowOff>
    </xdr:to>
    <xdr:sp macro="" textlink="">
      <xdr:nvSpPr>
        <xdr:cNvPr id="333" name="円/楕円 332"/>
        <xdr:cNvSpPr/>
      </xdr:nvSpPr>
      <xdr:spPr>
        <a:xfrm>
          <a:off x="16129000" y="107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69766</xdr:rowOff>
    </xdr:from>
    <xdr:ext cx="736600" cy="259045"/>
    <xdr:sp macro="" textlink="">
      <xdr:nvSpPr>
        <xdr:cNvPr id="334" name="テキスト ボックス 333"/>
        <xdr:cNvSpPr txBox="1"/>
      </xdr:nvSpPr>
      <xdr:spPr>
        <a:xfrm>
          <a:off x="15798800" y="1087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139636</xdr:rowOff>
    </xdr:from>
    <xdr:to>
      <xdr:col>22</xdr:col>
      <xdr:colOff>254000</xdr:colOff>
      <xdr:row>63</xdr:row>
      <xdr:rowOff>69786</xdr:rowOff>
    </xdr:to>
    <xdr:sp macro="" textlink="">
      <xdr:nvSpPr>
        <xdr:cNvPr id="335" name="円/楕円 334"/>
        <xdr:cNvSpPr/>
      </xdr:nvSpPr>
      <xdr:spPr>
        <a:xfrm>
          <a:off x="15240000" y="107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54563</xdr:rowOff>
    </xdr:from>
    <xdr:ext cx="762000" cy="259045"/>
    <xdr:sp macro="" textlink="">
      <xdr:nvSpPr>
        <xdr:cNvPr id="336" name="テキスト ボックス 335"/>
        <xdr:cNvSpPr txBox="1"/>
      </xdr:nvSpPr>
      <xdr:spPr>
        <a:xfrm>
          <a:off x="14909800" y="1085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122021</xdr:rowOff>
    </xdr:from>
    <xdr:to>
      <xdr:col>21</xdr:col>
      <xdr:colOff>50800</xdr:colOff>
      <xdr:row>63</xdr:row>
      <xdr:rowOff>52171</xdr:rowOff>
    </xdr:to>
    <xdr:sp macro="" textlink="">
      <xdr:nvSpPr>
        <xdr:cNvPr id="337" name="円/楕円 336"/>
        <xdr:cNvSpPr/>
      </xdr:nvSpPr>
      <xdr:spPr>
        <a:xfrm>
          <a:off x="143510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36948</xdr:rowOff>
    </xdr:from>
    <xdr:ext cx="762000" cy="259045"/>
    <xdr:sp macro="" textlink="">
      <xdr:nvSpPr>
        <xdr:cNvPr id="338" name="テキスト ボックス 337"/>
        <xdr:cNvSpPr txBox="1"/>
      </xdr:nvSpPr>
      <xdr:spPr>
        <a:xfrm>
          <a:off x="14020800" y="1083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77622</xdr:rowOff>
    </xdr:from>
    <xdr:to>
      <xdr:col>19</xdr:col>
      <xdr:colOff>533400</xdr:colOff>
      <xdr:row>63</xdr:row>
      <xdr:rowOff>7772</xdr:rowOff>
    </xdr:to>
    <xdr:sp macro="" textlink="">
      <xdr:nvSpPr>
        <xdr:cNvPr id="339" name="円/楕円 338"/>
        <xdr:cNvSpPr/>
      </xdr:nvSpPr>
      <xdr:spPr>
        <a:xfrm>
          <a:off x="13462000" y="107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163999</xdr:rowOff>
    </xdr:from>
    <xdr:ext cx="762000" cy="259045"/>
    <xdr:sp macro="" textlink="">
      <xdr:nvSpPr>
        <xdr:cNvPr id="340" name="テキスト ボックス 339"/>
        <xdr:cNvSpPr txBox="1"/>
      </xdr:nvSpPr>
      <xdr:spPr>
        <a:xfrm>
          <a:off x="13131800" y="107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年々比率は減少傾向にあるが、平成５年度から平成８年度に実施した大規模な普通建設事業に係る起債の償還が影響しており、類似団体内平均値を上回った状態が続いている。</a:t>
          </a:r>
          <a:endParaRPr kumimoji="1" lang="en-US" altLang="ja-JP" sz="1300">
            <a:latin typeface="ＭＳ Ｐゴシック"/>
          </a:endParaRPr>
        </a:p>
        <a:p>
          <a:r>
            <a:rPr kumimoji="1" lang="ja-JP" altLang="en-US" sz="1300">
              <a:latin typeface="ＭＳ Ｐゴシック"/>
            </a:rPr>
            <a:t>　今後も地方債の新規発行の抑制に努め、実質公債費比率の減少を図る。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88138</xdr:rowOff>
    </xdr:from>
    <xdr:to>
      <xdr:col>24</xdr:col>
      <xdr:colOff>558800</xdr:colOff>
      <xdr:row>42</xdr:row>
      <xdr:rowOff>136398</xdr:rowOff>
    </xdr:to>
    <xdr:cxnSp macro="">
      <xdr:nvCxnSpPr>
        <xdr:cNvPr id="371" name="直線コネクタ 370"/>
        <xdr:cNvCxnSpPr/>
      </xdr:nvCxnSpPr>
      <xdr:spPr>
        <a:xfrm flipV="1">
          <a:off x="16179800" y="728903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2"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136398</xdr:rowOff>
    </xdr:from>
    <xdr:to>
      <xdr:col>23</xdr:col>
      <xdr:colOff>406400</xdr:colOff>
      <xdr:row>43</xdr:row>
      <xdr:rowOff>3556</xdr:rowOff>
    </xdr:to>
    <xdr:cxnSp macro="">
      <xdr:nvCxnSpPr>
        <xdr:cNvPr id="374" name="直線コネクタ 373"/>
        <xdr:cNvCxnSpPr/>
      </xdr:nvCxnSpPr>
      <xdr:spPr>
        <a:xfrm flipV="1">
          <a:off x="15290800" y="73372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6" name="テキスト ボックス 375"/>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3556</xdr:rowOff>
    </xdr:from>
    <xdr:to>
      <xdr:col>22</xdr:col>
      <xdr:colOff>203200</xdr:colOff>
      <xdr:row>43</xdr:row>
      <xdr:rowOff>37338</xdr:rowOff>
    </xdr:to>
    <xdr:cxnSp macro="">
      <xdr:nvCxnSpPr>
        <xdr:cNvPr id="377" name="直線コネクタ 376"/>
        <xdr:cNvCxnSpPr/>
      </xdr:nvCxnSpPr>
      <xdr:spPr>
        <a:xfrm flipV="1">
          <a:off x="14401800" y="73759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79" name="テキスト ボックス 37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56642</xdr:rowOff>
    </xdr:to>
    <xdr:cxnSp macro="">
      <xdr:nvCxnSpPr>
        <xdr:cNvPr id="380" name="直線コネクタ 379"/>
        <xdr:cNvCxnSpPr/>
      </xdr:nvCxnSpPr>
      <xdr:spPr>
        <a:xfrm flipV="1">
          <a:off x="13512800" y="74096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2" name="テキスト ボックス 381"/>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4" name="テキスト ボックス 383"/>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37338</xdr:rowOff>
    </xdr:from>
    <xdr:to>
      <xdr:col>24</xdr:col>
      <xdr:colOff>609600</xdr:colOff>
      <xdr:row>42</xdr:row>
      <xdr:rowOff>138938</xdr:rowOff>
    </xdr:to>
    <xdr:sp macro="" textlink="">
      <xdr:nvSpPr>
        <xdr:cNvPr id="390" name="円/楕円 389"/>
        <xdr:cNvSpPr/>
      </xdr:nvSpPr>
      <xdr:spPr>
        <a:xfrm>
          <a:off x="169672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9415</xdr:rowOff>
    </xdr:from>
    <xdr:ext cx="762000" cy="259045"/>
    <xdr:sp macro="" textlink="">
      <xdr:nvSpPr>
        <xdr:cNvPr id="391" name="公債費負担の状況該当値テキスト"/>
        <xdr:cNvSpPr txBox="1"/>
      </xdr:nvSpPr>
      <xdr:spPr>
        <a:xfrm>
          <a:off x="17106900" y="721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85598</xdr:rowOff>
    </xdr:from>
    <xdr:to>
      <xdr:col>23</xdr:col>
      <xdr:colOff>457200</xdr:colOff>
      <xdr:row>43</xdr:row>
      <xdr:rowOff>15748</xdr:rowOff>
    </xdr:to>
    <xdr:sp macro="" textlink="">
      <xdr:nvSpPr>
        <xdr:cNvPr id="392" name="円/楕円 391"/>
        <xdr:cNvSpPr/>
      </xdr:nvSpPr>
      <xdr:spPr>
        <a:xfrm>
          <a:off x="16129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525</xdr:rowOff>
    </xdr:from>
    <xdr:ext cx="736600" cy="259045"/>
    <xdr:sp macro="" textlink="">
      <xdr:nvSpPr>
        <xdr:cNvPr id="393" name="テキスト ボックス 392"/>
        <xdr:cNvSpPr txBox="1"/>
      </xdr:nvSpPr>
      <xdr:spPr>
        <a:xfrm>
          <a:off x="15798800" y="737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124206</xdr:rowOff>
    </xdr:from>
    <xdr:to>
      <xdr:col>22</xdr:col>
      <xdr:colOff>254000</xdr:colOff>
      <xdr:row>43</xdr:row>
      <xdr:rowOff>54356</xdr:rowOff>
    </xdr:to>
    <xdr:sp macro="" textlink="">
      <xdr:nvSpPr>
        <xdr:cNvPr id="394" name="円/楕円 393"/>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39133</xdr:rowOff>
    </xdr:from>
    <xdr:ext cx="762000" cy="259045"/>
    <xdr:sp macro="" textlink="">
      <xdr:nvSpPr>
        <xdr:cNvPr id="395" name="テキスト ボックス 394"/>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396" name="円/楕円 395"/>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7" name="テキスト ボックス 396"/>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5842</xdr:rowOff>
    </xdr:from>
    <xdr:to>
      <xdr:col>19</xdr:col>
      <xdr:colOff>533400</xdr:colOff>
      <xdr:row>43</xdr:row>
      <xdr:rowOff>107442</xdr:rowOff>
    </xdr:to>
    <xdr:sp macro="" textlink="">
      <xdr:nvSpPr>
        <xdr:cNvPr id="398" name="円/楕円 397"/>
        <xdr:cNvSpPr/>
      </xdr:nvSpPr>
      <xdr:spPr>
        <a:xfrm>
          <a:off x="13462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92219</xdr:rowOff>
    </xdr:from>
    <xdr:ext cx="762000" cy="259045"/>
    <xdr:sp macro="" textlink="">
      <xdr:nvSpPr>
        <xdr:cNvPr id="399" name="テキスト ボックス 398"/>
        <xdr:cNvSpPr txBox="1"/>
      </xdr:nvSpPr>
      <xdr:spPr>
        <a:xfrm>
          <a:off x="13131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基金の残高が増えたことで、充当可能財源等が将来負担額を上回ったため、将来負担比率は生じていない。今後も地方債の発行の抑制を図り現状維持に努める。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87812</xdr:rowOff>
    </xdr:from>
    <xdr:to>
      <xdr:col>23</xdr:col>
      <xdr:colOff>406400</xdr:colOff>
      <xdr:row>14</xdr:row>
      <xdr:rowOff>99060</xdr:rowOff>
    </xdr:to>
    <xdr:cxnSp macro="">
      <xdr:nvCxnSpPr>
        <xdr:cNvPr id="435" name="直線コネクタ 434"/>
        <xdr:cNvCxnSpPr/>
      </xdr:nvCxnSpPr>
      <xdr:spPr>
        <a:xfrm flipV="1">
          <a:off x="15290800" y="2316662"/>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7" name="フローチャート : 判断 43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99060</xdr:rowOff>
    </xdr:from>
    <xdr:to>
      <xdr:col>22</xdr:col>
      <xdr:colOff>203200</xdr:colOff>
      <xdr:row>15</xdr:row>
      <xdr:rowOff>17236</xdr:rowOff>
    </xdr:to>
    <xdr:cxnSp macro="">
      <xdr:nvCxnSpPr>
        <xdr:cNvPr id="438" name="直線コネクタ 437"/>
        <xdr:cNvCxnSpPr/>
      </xdr:nvCxnSpPr>
      <xdr:spPr>
        <a:xfrm flipV="1">
          <a:off x="14401800" y="249936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17236</xdr:rowOff>
    </xdr:from>
    <xdr:to>
      <xdr:col>21</xdr:col>
      <xdr:colOff>0</xdr:colOff>
      <xdr:row>15</xdr:row>
      <xdr:rowOff>149951</xdr:rowOff>
    </xdr:to>
    <xdr:cxnSp macro="">
      <xdr:nvCxnSpPr>
        <xdr:cNvPr id="441" name="直線コネクタ 440"/>
        <xdr:cNvCxnSpPr/>
      </xdr:nvCxnSpPr>
      <xdr:spPr>
        <a:xfrm flipV="1">
          <a:off x="13512800" y="2588986"/>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4" name="フローチャート :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6" name="フローチャート :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37012</xdr:rowOff>
    </xdr:from>
    <xdr:to>
      <xdr:col>23</xdr:col>
      <xdr:colOff>457200</xdr:colOff>
      <xdr:row>13</xdr:row>
      <xdr:rowOff>138612</xdr:rowOff>
    </xdr:to>
    <xdr:sp macro="" textlink="">
      <xdr:nvSpPr>
        <xdr:cNvPr id="453" name="円/楕円 452"/>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123389</xdr:rowOff>
    </xdr:from>
    <xdr:ext cx="736600" cy="259045"/>
    <xdr:sp macro="" textlink="">
      <xdr:nvSpPr>
        <xdr:cNvPr id="454" name="テキスト ボックス 453"/>
        <xdr:cNvSpPr txBox="1"/>
      </xdr:nvSpPr>
      <xdr:spPr>
        <a:xfrm>
          <a:off x="15798800" y="23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48260</xdr:rowOff>
    </xdr:from>
    <xdr:to>
      <xdr:col>22</xdr:col>
      <xdr:colOff>254000</xdr:colOff>
      <xdr:row>14</xdr:row>
      <xdr:rowOff>149860</xdr:rowOff>
    </xdr:to>
    <xdr:sp macro="" textlink="">
      <xdr:nvSpPr>
        <xdr:cNvPr id="455" name="円/楕円 454"/>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134637</xdr:rowOff>
    </xdr:from>
    <xdr:ext cx="762000" cy="259045"/>
    <xdr:sp macro="" textlink="">
      <xdr:nvSpPr>
        <xdr:cNvPr id="456" name="テキスト ボックス 455"/>
        <xdr:cNvSpPr txBox="1"/>
      </xdr:nvSpPr>
      <xdr:spPr>
        <a:xfrm>
          <a:off x="14909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137886</xdr:rowOff>
    </xdr:from>
    <xdr:to>
      <xdr:col>21</xdr:col>
      <xdr:colOff>50800</xdr:colOff>
      <xdr:row>15</xdr:row>
      <xdr:rowOff>68036</xdr:rowOff>
    </xdr:to>
    <xdr:sp macro="" textlink="">
      <xdr:nvSpPr>
        <xdr:cNvPr id="457" name="円/楕円 456"/>
        <xdr:cNvSpPr/>
      </xdr:nvSpPr>
      <xdr:spPr>
        <a:xfrm>
          <a:off x="14351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52813</xdr:rowOff>
    </xdr:from>
    <xdr:ext cx="762000" cy="259045"/>
    <xdr:sp macro="" textlink="">
      <xdr:nvSpPr>
        <xdr:cNvPr id="458" name="テキスト ボックス 457"/>
        <xdr:cNvSpPr txBox="1"/>
      </xdr:nvSpPr>
      <xdr:spPr>
        <a:xfrm>
          <a:off x="14020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99151</xdr:rowOff>
    </xdr:from>
    <xdr:to>
      <xdr:col>19</xdr:col>
      <xdr:colOff>533400</xdr:colOff>
      <xdr:row>16</xdr:row>
      <xdr:rowOff>29301</xdr:rowOff>
    </xdr:to>
    <xdr:sp macro="" textlink="">
      <xdr:nvSpPr>
        <xdr:cNvPr id="459" name="円/楕円 458"/>
        <xdr:cNvSpPr/>
      </xdr:nvSpPr>
      <xdr:spPr>
        <a:xfrm>
          <a:off x="13462000" y="267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14078</xdr:rowOff>
    </xdr:from>
    <xdr:ext cx="762000" cy="259045"/>
    <xdr:sp macro="" textlink="">
      <xdr:nvSpPr>
        <xdr:cNvPr id="460" name="テキスト ボックス 459"/>
        <xdr:cNvSpPr txBox="1"/>
      </xdr:nvSpPr>
      <xdr:spPr>
        <a:xfrm>
          <a:off x="13131800" y="275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類似団体内平均値と比較して多いために、経常収支比率の人件費が高くなっている。今後、業務の適切な遂行・住民サービスを低下させることなく、職員数を削減できるのか検討し、財政の健全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133858</xdr:rowOff>
    </xdr:from>
    <xdr:to>
      <xdr:col>7</xdr:col>
      <xdr:colOff>15875</xdr:colOff>
      <xdr:row>37</xdr:row>
      <xdr:rowOff>143002</xdr:rowOff>
    </xdr:to>
    <xdr:cxnSp macro="">
      <xdr:nvCxnSpPr>
        <xdr:cNvPr id="64" name="直線コネクタ 63"/>
        <xdr:cNvCxnSpPr/>
      </xdr:nvCxnSpPr>
      <xdr:spPr>
        <a:xfrm>
          <a:off x="3987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38</xdr:row>
      <xdr:rowOff>85852</xdr:rowOff>
    </xdr:to>
    <xdr:cxnSp macro="">
      <xdr:nvCxnSpPr>
        <xdr:cNvPr id="67" name="直線コネクタ 66"/>
        <xdr:cNvCxnSpPr/>
      </xdr:nvCxnSpPr>
      <xdr:spPr>
        <a:xfrm flipV="1">
          <a:off x="3098800" y="64775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165862</xdr:rowOff>
    </xdr:from>
    <xdr:to>
      <xdr:col>4</xdr:col>
      <xdr:colOff>346075</xdr:colOff>
      <xdr:row>38</xdr:row>
      <xdr:rowOff>85852</xdr:rowOff>
    </xdr:to>
    <xdr:cxnSp macro="">
      <xdr:nvCxnSpPr>
        <xdr:cNvPr id="70" name="直線コネクタ 69"/>
        <xdr:cNvCxnSpPr/>
      </xdr:nvCxnSpPr>
      <xdr:spPr>
        <a:xfrm>
          <a:off x="2209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165862</xdr:rowOff>
    </xdr:from>
    <xdr:to>
      <xdr:col>3</xdr:col>
      <xdr:colOff>142875</xdr:colOff>
      <xdr:row>38</xdr:row>
      <xdr:rowOff>62992</xdr:rowOff>
    </xdr:to>
    <xdr:cxnSp macro="">
      <xdr:nvCxnSpPr>
        <xdr:cNvPr id="73" name="直線コネクタ 72"/>
        <xdr:cNvCxnSpPr/>
      </xdr:nvCxnSpPr>
      <xdr:spPr>
        <a:xfrm flipV="1">
          <a:off x="1320800" y="6509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92202</xdr:rowOff>
    </xdr:from>
    <xdr:to>
      <xdr:col>7</xdr:col>
      <xdr:colOff>66675</xdr:colOff>
      <xdr:row>38</xdr:row>
      <xdr:rowOff>22352</xdr:rowOff>
    </xdr:to>
    <xdr:sp macro="" textlink="">
      <xdr:nvSpPr>
        <xdr:cNvPr id="83" name="円/楕円 82"/>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64279</xdr:rowOff>
    </xdr:from>
    <xdr:ext cx="762000" cy="259045"/>
    <xdr:sp macro="" textlink="">
      <xdr:nvSpPr>
        <xdr:cNvPr id="84" name="人件費該当値テキスト"/>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115062</xdr:rowOff>
    </xdr:from>
    <xdr:to>
      <xdr:col>3</xdr:col>
      <xdr:colOff>193675</xdr:colOff>
      <xdr:row>38</xdr:row>
      <xdr:rowOff>45212</xdr:rowOff>
    </xdr:to>
    <xdr:sp macro="" textlink="">
      <xdr:nvSpPr>
        <xdr:cNvPr id="89" name="円/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前年度より比率が</a:t>
          </a:r>
          <a:r>
            <a:rPr kumimoji="1" lang="en-US" altLang="ja-JP" sz="1300">
              <a:latin typeface="ＭＳ Ｐゴシック"/>
            </a:rPr>
            <a:t>0.6</a:t>
          </a:r>
          <a:r>
            <a:rPr kumimoji="1" lang="ja-JP" altLang="en-US" sz="1300">
              <a:latin typeface="ＭＳ Ｐゴシック"/>
            </a:rPr>
            <a:t>ポイント増加したが、分子となる物件費の経常支出は前年度より減となっているため、</a:t>
          </a:r>
          <a:r>
            <a:rPr kumimoji="1" lang="ja-JP" altLang="ja-JP" sz="1300">
              <a:solidFill>
                <a:schemeClr val="dk1"/>
              </a:solidFill>
              <a:effectLst/>
              <a:latin typeface="+mn-lt"/>
              <a:ea typeface="+mn-ea"/>
              <a:cs typeface="+mn-cs"/>
            </a:rPr>
            <a:t>分母となる普通交付税等が減少したことが、比率が悪化した要因だと思われる。</a:t>
          </a:r>
          <a:r>
            <a:rPr kumimoji="1" lang="ja-JP" altLang="en-US" sz="1300">
              <a:latin typeface="ＭＳ Ｐゴシック"/>
            </a:rPr>
            <a:t>類似団体平均値より</a:t>
          </a:r>
          <a:r>
            <a:rPr kumimoji="1" lang="en-US" altLang="ja-JP" sz="1300">
              <a:latin typeface="ＭＳ Ｐゴシック"/>
            </a:rPr>
            <a:t>0.3</a:t>
          </a:r>
          <a:r>
            <a:rPr kumimoji="1" lang="ja-JP" altLang="en-US" sz="1300">
              <a:latin typeface="ＭＳ Ｐゴシック"/>
            </a:rPr>
            <a:t>ポイント下回っている。今後も物件費の歳出抑制を図り、財政運営の健全化に努める。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119380</xdr:rowOff>
    </xdr:from>
    <xdr:to>
      <xdr:col>24</xdr:col>
      <xdr:colOff>31750</xdr:colOff>
      <xdr:row>16</xdr:row>
      <xdr:rowOff>165100</xdr:rowOff>
    </xdr:to>
    <xdr:cxnSp macro="">
      <xdr:nvCxnSpPr>
        <xdr:cNvPr id="125" name="直線コネクタ 124"/>
        <xdr:cNvCxnSpPr/>
      </xdr:nvCxnSpPr>
      <xdr:spPr>
        <a:xfrm>
          <a:off x="15671800" y="2862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149860</xdr:rowOff>
    </xdr:to>
    <xdr:cxnSp macro="">
      <xdr:nvCxnSpPr>
        <xdr:cNvPr id="128" name="直線コネクタ 127"/>
        <xdr:cNvCxnSpPr/>
      </xdr:nvCxnSpPr>
      <xdr:spPr>
        <a:xfrm flipV="1">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149860</xdr:rowOff>
    </xdr:to>
    <xdr:cxnSp macro="">
      <xdr:nvCxnSpPr>
        <xdr:cNvPr id="131" name="直線コネクタ 130"/>
        <xdr:cNvCxnSpPr/>
      </xdr:nvCxnSpPr>
      <xdr:spPr>
        <a:xfrm>
          <a:off x="13893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88900</xdr:rowOff>
    </xdr:to>
    <xdr:cxnSp macro="">
      <xdr:nvCxnSpPr>
        <xdr:cNvPr id="134" name="直線コネクタ 133"/>
        <xdr:cNvCxnSpPr/>
      </xdr:nvCxnSpPr>
      <xdr:spPr>
        <a:xfrm>
          <a:off x="13004800" y="274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4" name="円/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5"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8" name="円/楕円 147"/>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9" name="テキスト ボックス 148"/>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0.4</a:t>
          </a:r>
          <a:r>
            <a:rPr kumimoji="1" lang="ja-JP" altLang="en-US" sz="1300">
              <a:latin typeface="ＭＳ Ｐゴシック"/>
            </a:rPr>
            <a:t>ポイント下回っている。今後も住民サービスを低下させないようにし、扶助費の抑制を図ることで費用が膨らまないように努める。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4535</xdr:rowOff>
    </xdr:to>
    <xdr:cxnSp macro="">
      <xdr:nvCxnSpPr>
        <xdr:cNvPr id="187" name="直線コネクタ 186"/>
        <xdr:cNvCxnSpPr/>
      </xdr:nvCxnSpPr>
      <xdr:spPr>
        <a:xfrm flipV="1">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53522</xdr:rowOff>
    </xdr:to>
    <xdr:cxnSp macro="">
      <xdr:nvCxnSpPr>
        <xdr:cNvPr id="190" name="直線コネクタ 189"/>
        <xdr:cNvCxnSpPr/>
      </xdr:nvCxnSpPr>
      <xdr:spPr>
        <a:xfrm flipV="1">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53522</xdr:rowOff>
    </xdr:to>
    <xdr:cxnSp macro="">
      <xdr:nvCxnSpPr>
        <xdr:cNvPr id="193" name="直線コネクタ 192"/>
        <xdr:cNvCxnSpPr/>
      </xdr:nvCxnSpPr>
      <xdr:spPr>
        <a:xfrm>
          <a:off x="2209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6" name="直線コネクタ 195"/>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0" name="円/楕円 209"/>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1" name="テキスト ボックス 210"/>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5" name="テキスト ボックス 214"/>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その他に係るものは、繰出金の影響により類似団体平均値を</a:t>
          </a:r>
          <a:r>
            <a:rPr kumimoji="1" lang="en-US" altLang="ja-JP" sz="1300">
              <a:latin typeface="ＭＳ Ｐゴシック"/>
            </a:rPr>
            <a:t>1.8</a:t>
          </a:r>
          <a:r>
            <a:rPr kumimoji="1" lang="ja-JP" altLang="en-US" sz="1300">
              <a:latin typeface="ＭＳ Ｐゴシック"/>
            </a:rPr>
            <a:t>ポイント上回った。簡易水道の事業に係る借入の償還金に対する繰出金が今後も増加していく見込みである。今後、使用料等の料金の適正化を図りながら、特別会計への繰出金の抑制に努める。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140716</xdr:rowOff>
    </xdr:to>
    <xdr:cxnSp macro="">
      <xdr:nvCxnSpPr>
        <xdr:cNvPr id="245" name="直線コネクタ 244"/>
        <xdr:cNvCxnSpPr/>
      </xdr:nvCxnSpPr>
      <xdr:spPr>
        <a:xfrm>
          <a:off x="15671800" y="9737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136144</xdr:rowOff>
    </xdr:to>
    <xdr:cxnSp macro="">
      <xdr:nvCxnSpPr>
        <xdr:cNvPr id="248" name="直線コネクタ 247"/>
        <xdr:cNvCxnSpPr/>
      </xdr:nvCxnSpPr>
      <xdr:spPr>
        <a:xfrm>
          <a:off x="14782800" y="9664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62992</xdr:rowOff>
    </xdr:to>
    <xdr:cxnSp macro="">
      <xdr:nvCxnSpPr>
        <xdr:cNvPr id="251" name="直線コネクタ 250"/>
        <xdr:cNvCxnSpPr/>
      </xdr:nvCxnSpPr>
      <xdr:spPr>
        <a:xfrm>
          <a:off x="13893800" y="9613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12700</xdr:rowOff>
    </xdr:to>
    <xdr:cxnSp macro="">
      <xdr:nvCxnSpPr>
        <xdr:cNvPr id="254" name="直線コネクタ 253"/>
        <xdr:cNvCxnSpPr/>
      </xdr:nvCxnSpPr>
      <xdr:spPr>
        <a:xfrm>
          <a:off x="13004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64" name="円/楕円 263"/>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61993</xdr:rowOff>
    </xdr:from>
    <xdr:ext cx="762000" cy="259045"/>
    <xdr:sp macro="" textlink="">
      <xdr:nvSpPr>
        <xdr:cNvPr id="265"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271</xdr:rowOff>
    </xdr:from>
    <xdr:ext cx="736600" cy="259045"/>
    <xdr:sp macro="" textlink="">
      <xdr:nvSpPr>
        <xdr:cNvPr id="267" name="テキスト ボックス 266"/>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xdr:rowOff>
    </xdr:from>
    <xdr:to>
      <xdr:col>21</xdr:col>
      <xdr:colOff>412750</xdr:colOff>
      <xdr:row>56</xdr:row>
      <xdr:rowOff>113792</xdr:rowOff>
    </xdr:to>
    <xdr:sp macro="" textlink="">
      <xdr:nvSpPr>
        <xdr:cNvPr id="268" name="円/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2" name="円/楕円 271"/>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3" name="テキスト ボックス 272"/>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補助費については、バス運行費補助等が増となったことで前年度より比率が</a:t>
          </a:r>
          <a:r>
            <a:rPr kumimoji="1" lang="en-US" altLang="ja-JP" sz="1300">
              <a:latin typeface="ＭＳ Ｐゴシック"/>
            </a:rPr>
            <a:t>1.2</a:t>
          </a:r>
          <a:r>
            <a:rPr kumimoji="1" lang="ja-JP" altLang="en-US" sz="1300">
              <a:latin typeface="ＭＳ Ｐゴシック"/>
            </a:rPr>
            <a:t>ポイント増となった。しかし類似団体内平均値は下回っているので、今後も補助金を交付するのが適当な事業を行っているかなど再確認を行い、現状維持に努める。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17272</xdr:rowOff>
    </xdr:to>
    <xdr:cxnSp macro="">
      <xdr:nvCxnSpPr>
        <xdr:cNvPr id="303" name="直線コネクタ 302"/>
        <xdr:cNvCxnSpPr/>
      </xdr:nvCxnSpPr>
      <xdr:spPr>
        <a:xfrm>
          <a:off x="15671800" y="6134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133858</xdr:rowOff>
    </xdr:to>
    <xdr:cxnSp macro="">
      <xdr:nvCxnSpPr>
        <xdr:cNvPr id="306" name="直線コネクタ 305"/>
        <xdr:cNvCxnSpPr/>
      </xdr:nvCxnSpPr>
      <xdr:spPr>
        <a:xfrm>
          <a:off x="14782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35</xdr:row>
      <xdr:rowOff>129286</xdr:rowOff>
    </xdr:to>
    <xdr:cxnSp macro="">
      <xdr:nvCxnSpPr>
        <xdr:cNvPr id="309" name="直線コネクタ 308"/>
        <xdr:cNvCxnSpPr/>
      </xdr:nvCxnSpPr>
      <xdr:spPr>
        <a:xfrm>
          <a:off x="13893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124714</xdr:rowOff>
    </xdr:to>
    <xdr:cxnSp macro="">
      <xdr:nvCxnSpPr>
        <xdr:cNvPr id="312" name="直線コネクタ 311"/>
        <xdr:cNvCxnSpPr/>
      </xdr:nvCxnSpPr>
      <xdr:spPr>
        <a:xfrm flipV="1">
          <a:off x="13004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2" name="円/楕円 321"/>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3"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4" name="円/楕円 323"/>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5" name="テキスト ボックス 324"/>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6" name="円/楕円 325"/>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7" name="テキスト ボックス 326"/>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8" name="円/楕円 327"/>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9" name="テキスト ボックス 328"/>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30" name="円/楕円 329"/>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1" name="テキスト ボックス 330"/>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6.5</a:t>
          </a:r>
          <a:r>
            <a:rPr kumimoji="1" lang="ja-JP" altLang="en-US" sz="1300">
              <a:latin typeface="ＭＳ Ｐゴシック"/>
            </a:rPr>
            <a:t>ポイント上回っており、平成５年度から平成８年度に実施した大規模な普通建設事業が影響している。</a:t>
          </a:r>
          <a:endParaRPr kumimoji="1" lang="en-US" altLang="ja-JP" sz="1300">
            <a:latin typeface="ＭＳ Ｐゴシック"/>
          </a:endParaRPr>
        </a:p>
        <a:p>
          <a:r>
            <a:rPr kumimoji="1" lang="ja-JP" altLang="en-US" sz="1300">
              <a:latin typeface="ＭＳ Ｐゴシック"/>
            </a:rPr>
            <a:t>　地方債の元利償還金は減少傾向にあるので、事業実施の重点化・効率化を進め、地方債の新規発行の抑制（年４億以内）に努める。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62230</xdr:rowOff>
    </xdr:to>
    <xdr:cxnSp macro="">
      <xdr:nvCxnSpPr>
        <xdr:cNvPr id="363" name="直線コネクタ 362"/>
        <xdr:cNvCxnSpPr/>
      </xdr:nvCxnSpPr>
      <xdr:spPr>
        <a:xfrm>
          <a:off x="3987800" y="13393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130811</xdr:rowOff>
    </xdr:to>
    <xdr:cxnSp macro="">
      <xdr:nvCxnSpPr>
        <xdr:cNvPr id="366" name="直線コネクタ 365"/>
        <xdr:cNvCxnSpPr/>
      </xdr:nvCxnSpPr>
      <xdr:spPr>
        <a:xfrm flipV="1">
          <a:off x="3098800" y="13393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130811</xdr:rowOff>
    </xdr:from>
    <xdr:to>
      <xdr:col>4</xdr:col>
      <xdr:colOff>346075</xdr:colOff>
      <xdr:row>78</xdr:row>
      <xdr:rowOff>168911</xdr:rowOff>
    </xdr:to>
    <xdr:cxnSp macro="">
      <xdr:nvCxnSpPr>
        <xdr:cNvPr id="369" name="直線コネクタ 368"/>
        <xdr:cNvCxnSpPr/>
      </xdr:nvCxnSpPr>
      <xdr:spPr>
        <a:xfrm flipV="1">
          <a:off x="2209800" y="13503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168911</xdr:rowOff>
    </xdr:from>
    <xdr:to>
      <xdr:col>3</xdr:col>
      <xdr:colOff>142875</xdr:colOff>
      <xdr:row>79</xdr:row>
      <xdr:rowOff>27939</xdr:rowOff>
    </xdr:to>
    <xdr:cxnSp macro="">
      <xdr:nvCxnSpPr>
        <xdr:cNvPr id="372" name="直線コネクタ 371"/>
        <xdr:cNvCxnSpPr/>
      </xdr:nvCxnSpPr>
      <xdr:spPr>
        <a:xfrm flipV="1">
          <a:off x="1320800" y="13542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11430</xdr:rowOff>
    </xdr:from>
    <xdr:to>
      <xdr:col>7</xdr:col>
      <xdr:colOff>66675</xdr:colOff>
      <xdr:row>78</xdr:row>
      <xdr:rowOff>113030</xdr:rowOff>
    </xdr:to>
    <xdr:sp macro="" textlink="">
      <xdr:nvSpPr>
        <xdr:cNvPr id="382" name="円/楕円 381"/>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154957</xdr:rowOff>
    </xdr:from>
    <xdr:ext cx="762000" cy="259045"/>
    <xdr:sp macro="" textlink="">
      <xdr:nvSpPr>
        <xdr:cNvPr id="383" name="公債費該当値テキスト"/>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84" name="円/楕円 38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5" name="テキスト ボックス 38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80011</xdr:rowOff>
    </xdr:from>
    <xdr:to>
      <xdr:col>4</xdr:col>
      <xdr:colOff>396875</xdr:colOff>
      <xdr:row>79</xdr:row>
      <xdr:rowOff>10161</xdr:rowOff>
    </xdr:to>
    <xdr:sp macro="" textlink="">
      <xdr:nvSpPr>
        <xdr:cNvPr id="386" name="円/楕円 385"/>
        <xdr:cNvSpPr/>
      </xdr:nvSpPr>
      <xdr:spPr>
        <a:xfrm>
          <a:off x="3048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166388</xdr:rowOff>
    </xdr:from>
    <xdr:ext cx="762000" cy="259045"/>
    <xdr:sp macro="" textlink="">
      <xdr:nvSpPr>
        <xdr:cNvPr id="387" name="テキスト ボックス 386"/>
        <xdr:cNvSpPr txBox="1"/>
      </xdr:nvSpPr>
      <xdr:spPr>
        <a:xfrm>
          <a:off x="2717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118111</xdr:rowOff>
    </xdr:from>
    <xdr:to>
      <xdr:col>3</xdr:col>
      <xdr:colOff>193675</xdr:colOff>
      <xdr:row>79</xdr:row>
      <xdr:rowOff>48261</xdr:rowOff>
    </xdr:to>
    <xdr:sp macro="" textlink="">
      <xdr:nvSpPr>
        <xdr:cNvPr id="388" name="円/楕円 387"/>
        <xdr:cNvSpPr/>
      </xdr:nvSpPr>
      <xdr:spPr>
        <a:xfrm>
          <a:off x="2159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33038</xdr:rowOff>
    </xdr:from>
    <xdr:ext cx="762000" cy="259045"/>
    <xdr:sp macro="" textlink="">
      <xdr:nvSpPr>
        <xdr:cNvPr id="389" name="テキスト ボックス 388"/>
        <xdr:cNvSpPr txBox="1"/>
      </xdr:nvSpPr>
      <xdr:spPr>
        <a:xfrm>
          <a:off x="1828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148589</xdr:rowOff>
    </xdr:from>
    <xdr:to>
      <xdr:col>1</xdr:col>
      <xdr:colOff>676275</xdr:colOff>
      <xdr:row>79</xdr:row>
      <xdr:rowOff>78739</xdr:rowOff>
    </xdr:to>
    <xdr:sp macro="" textlink="">
      <xdr:nvSpPr>
        <xdr:cNvPr id="390" name="円/楕円 389"/>
        <xdr:cNvSpPr/>
      </xdr:nvSpPr>
      <xdr:spPr>
        <a:xfrm>
          <a:off x="1270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63516</xdr:rowOff>
    </xdr:from>
    <xdr:ext cx="762000" cy="259045"/>
    <xdr:sp macro="" textlink="">
      <xdr:nvSpPr>
        <xdr:cNvPr id="391" name="テキスト ボックス 390"/>
        <xdr:cNvSpPr txBox="1"/>
      </xdr:nvSpPr>
      <xdr:spPr>
        <a:xfrm>
          <a:off x="939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母となる普通交付税等が減少したことが、比率が悪化した要因だと思われる。普通交付税等の歳入の増減により影響を受けやすい財政状況であるため、国の動向を見て歳出の抑制を図り、財政運営の健全化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77</xdr:row>
      <xdr:rowOff>99242</xdr:rowOff>
    </xdr:to>
    <xdr:cxnSp macro="">
      <xdr:nvCxnSpPr>
        <xdr:cNvPr id="426" name="直線コネクタ 425"/>
        <xdr:cNvCxnSpPr/>
      </xdr:nvCxnSpPr>
      <xdr:spPr>
        <a:xfrm>
          <a:off x="15671800" y="1323557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77</xdr:row>
      <xdr:rowOff>89444</xdr:rowOff>
    </xdr:to>
    <xdr:cxnSp macro="">
      <xdr:nvCxnSpPr>
        <xdr:cNvPr id="429" name="直線コネクタ 428"/>
        <xdr:cNvCxnSpPr/>
      </xdr:nvCxnSpPr>
      <xdr:spPr>
        <a:xfrm flipV="1">
          <a:off x="14782800" y="132355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110671</xdr:rowOff>
    </xdr:from>
    <xdr:to>
      <xdr:col>21</xdr:col>
      <xdr:colOff>361950</xdr:colOff>
      <xdr:row>77</xdr:row>
      <xdr:rowOff>89444</xdr:rowOff>
    </xdr:to>
    <xdr:cxnSp macro="">
      <xdr:nvCxnSpPr>
        <xdr:cNvPr id="432" name="直線コネクタ 431"/>
        <xdr:cNvCxnSpPr/>
      </xdr:nvCxnSpPr>
      <xdr:spPr>
        <a:xfrm>
          <a:off x="13893800" y="131408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110671</xdr:rowOff>
    </xdr:from>
    <xdr:to>
      <xdr:col>20</xdr:col>
      <xdr:colOff>158750</xdr:colOff>
      <xdr:row>76</xdr:row>
      <xdr:rowOff>123734</xdr:rowOff>
    </xdr:to>
    <xdr:cxnSp macro="">
      <xdr:nvCxnSpPr>
        <xdr:cNvPr id="435" name="直線コネクタ 434"/>
        <xdr:cNvCxnSpPr/>
      </xdr:nvCxnSpPr>
      <xdr:spPr>
        <a:xfrm flipV="1">
          <a:off x="13004800" y="131408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48442</xdr:rowOff>
    </xdr:from>
    <xdr:to>
      <xdr:col>24</xdr:col>
      <xdr:colOff>82550</xdr:colOff>
      <xdr:row>77</xdr:row>
      <xdr:rowOff>150042</xdr:rowOff>
    </xdr:to>
    <xdr:sp macro="" textlink="">
      <xdr:nvSpPr>
        <xdr:cNvPr id="445" name="円/楕円 444"/>
        <xdr:cNvSpPr/>
      </xdr:nvSpPr>
      <xdr:spPr>
        <a:xfrm>
          <a:off x="164592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20519</xdr:rowOff>
    </xdr:from>
    <xdr:ext cx="762000" cy="259045"/>
    <xdr:sp macro="" textlink="">
      <xdr:nvSpPr>
        <xdr:cNvPr id="446" name="公債費以外該当値テキスト"/>
        <xdr:cNvSpPr txBox="1"/>
      </xdr:nvSpPr>
      <xdr:spPr>
        <a:xfrm>
          <a:off x="165989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47" name="円/楕円 446"/>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69504</xdr:rowOff>
    </xdr:from>
    <xdr:ext cx="736600" cy="259045"/>
    <xdr:sp macro="" textlink="">
      <xdr:nvSpPr>
        <xdr:cNvPr id="448" name="テキスト ボックス 447"/>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38644</xdr:rowOff>
    </xdr:from>
    <xdr:to>
      <xdr:col>21</xdr:col>
      <xdr:colOff>412750</xdr:colOff>
      <xdr:row>77</xdr:row>
      <xdr:rowOff>140244</xdr:rowOff>
    </xdr:to>
    <xdr:sp macro="" textlink="">
      <xdr:nvSpPr>
        <xdr:cNvPr id="449" name="円/楕円 448"/>
        <xdr:cNvSpPr/>
      </xdr:nvSpPr>
      <xdr:spPr>
        <a:xfrm>
          <a:off x="14732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125021</xdr:rowOff>
    </xdr:from>
    <xdr:ext cx="762000" cy="259045"/>
    <xdr:sp macro="" textlink="">
      <xdr:nvSpPr>
        <xdr:cNvPr id="450" name="テキスト ボックス 449"/>
        <xdr:cNvSpPr txBox="1"/>
      </xdr:nvSpPr>
      <xdr:spPr>
        <a:xfrm>
          <a:off x="14401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59871</xdr:rowOff>
    </xdr:from>
    <xdr:to>
      <xdr:col>20</xdr:col>
      <xdr:colOff>209550</xdr:colOff>
      <xdr:row>76</xdr:row>
      <xdr:rowOff>161471</xdr:rowOff>
    </xdr:to>
    <xdr:sp macro="" textlink="">
      <xdr:nvSpPr>
        <xdr:cNvPr id="451" name="円/楕円 450"/>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146248</xdr:rowOff>
    </xdr:from>
    <xdr:ext cx="762000" cy="259045"/>
    <xdr:sp macro="" textlink="">
      <xdr:nvSpPr>
        <xdr:cNvPr id="452" name="テキスト ボックス 451"/>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72934</xdr:rowOff>
    </xdr:from>
    <xdr:to>
      <xdr:col>19</xdr:col>
      <xdr:colOff>6350</xdr:colOff>
      <xdr:row>77</xdr:row>
      <xdr:rowOff>3084</xdr:rowOff>
    </xdr:to>
    <xdr:sp macro="" textlink="">
      <xdr:nvSpPr>
        <xdr:cNvPr id="453" name="円/楕円 452"/>
        <xdr:cNvSpPr/>
      </xdr:nvSpPr>
      <xdr:spPr>
        <a:xfrm>
          <a:off x="12954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159311</xdr:rowOff>
    </xdr:from>
    <xdr:ext cx="762000" cy="259045"/>
    <xdr:sp macro="" textlink="">
      <xdr:nvSpPr>
        <xdr:cNvPr id="454" name="テキスト ボックス 453"/>
        <xdr:cNvSpPr txBox="1"/>
      </xdr:nvSpPr>
      <xdr:spPr>
        <a:xfrm>
          <a:off x="12623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鹿児島県宇検村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28989</xdr:rowOff>
    </xdr:from>
    <xdr:to>
      <xdr:col>4</xdr:col>
      <xdr:colOff>1117600</xdr:colOff>
      <xdr:row>15</xdr:row>
      <xdr:rowOff>39362</xdr:rowOff>
    </xdr:to>
    <xdr:cxnSp macro="">
      <xdr:nvCxnSpPr>
        <xdr:cNvPr id="47" name="直線コネクタ 46"/>
        <xdr:cNvCxnSpPr/>
      </xdr:nvCxnSpPr>
      <xdr:spPr bwMode="auto">
        <a:xfrm flipV="1">
          <a:off x="5003800" y="2648364"/>
          <a:ext cx="647700" cy="1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32408</xdr:rowOff>
    </xdr:from>
    <xdr:to>
      <xdr:col>4</xdr:col>
      <xdr:colOff>469900</xdr:colOff>
      <xdr:row>15</xdr:row>
      <xdr:rowOff>39362</xdr:rowOff>
    </xdr:to>
    <xdr:cxnSp macro="">
      <xdr:nvCxnSpPr>
        <xdr:cNvPr id="50" name="直線コネクタ 49"/>
        <xdr:cNvCxnSpPr/>
      </xdr:nvCxnSpPr>
      <xdr:spPr bwMode="auto">
        <a:xfrm>
          <a:off x="4305300" y="2651783"/>
          <a:ext cx="6985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32408</xdr:rowOff>
    </xdr:from>
    <xdr:to>
      <xdr:col>3</xdr:col>
      <xdr:colOff>904875</xdr:colOff>
      <xdr:row>15</xdr:row>
      <xdr:rowOff>92891</xdr:rowOff>
    </xdr:to>
    <xdr:cxnSp macro="">
      <xdr:nvCxnSpPr>
        <xdr:cNvPr id="53" name="直線コネクタ 52"/>
        <xdr:cNvCxnSpPr/>
      </xdr:nvCxnSpPr>
      <xdr:spPr bwMode="auto">
        <a:xfrm flipV="1">
          <a:off x="3606800" y="2651783"/>
          <a:ext cx="698500" cy="6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89423</xdr:rowOff>
    </xdr:from>
    <xdr:to>
      <xdr:col>3</xdr:col>
      <xdr:colOff>206375</xdr:colOff>
      <xdr:row>15</xdr:row>
      <xdr:rowOff>92891</xdr:rowOff>
    </xdr:to>
    <xdr:cxnSp macro="">
      <xdr:nvCxnSpPr>
        <xdr:cNvPr id="56" name="直線コネクタ 55"/>
        <xdr:cNvCxnSpPr/>
      </xdr:nvCxnSpPr>
      <xdr:spPr bwMode="auto">
        <a:xfrm>
          <a:off x="2908300" y="2708798"/>
          <a:ext cx="698500" cy="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149639</xdr:rowOff>
    </xdr:from>
    <xdr:to>
      <xdr:col>5</xdr:col>
      <xdr:colOff>34925</xdr:colOff>
      <xdr:row>15</xdr:row>
      <xdr:rowOff>79789</xdr:rowOff>
    </xdr:to>
    <xdr:sp macro="" textlink="">
      <xdr:nvSpPr>
        <xdr:cNvPr id="66" name="円/楕円 65"/>
        <xdr:cNvSpPr/>
      </xdr:nvSpPr>
      <xdr:spPr bwMode="auto">
        <a:xfrm>
          <a:off x="5600700" y="2597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166166</xdr:rowOff>
    </xdr:from>
    <xdr:ext cx="762000" cy="259045"/>
    <xdr:sp macro="" textlink="">
      <xdr:nvSpPr>
        <xdr:cNvPr id="67" name="人口1人当たり決算額の推移該当値テキスト130"/>
        <xdr:cNvSpPr txBox="1"/>
      </xdr:nvSpPr>
      <xdr:spPr>
        <a:xfrm>
          <a:off x="5740400" y="244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363,708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160012</xdr:rowOff>
    </xdr:from>
    <xdr:to>
      <xdr:col>4</xdr:col>
      <xdr:colOff>520700</xdr:colOff>
      <xdr:row>15</xdr:row>
      <xdr:rowOff>90162</xdr:rowOff>
    </xdr:to>
    <xdr:sp macro="" textlink="">
      <xdr:nvSpPr>
        <xdr:cNvPr id="68" name="円/楕円 67"/>
        <xdr:cNvSpPr/>
      </xdr:nvSpPr>
      <xdr:spPr bwMode="auto">
        <a:xfrm>
          <a:off x="4953000" y="260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100339</xdr:rowOff>
    </xdr:from>
    <xdr:ext cx="736600" cy="259045"/>
    <xdr:sp macro="" textlink="">
      <xdr:nvSpPr>
        <xdr:cNvPr id="69" name="テキスト ボックス 68"/>
        <xdr:cNvSpPr txBox="1"/>
      </xdr:nvSpPr>
      <xdr:spPr>
        <a:xfrm>
          <a:off x="4622800" y="237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359,170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153058</xdr:rowOff>
    </xdr:from>
    <xdr:to>
      <xdr:col>3</xdr:col>
      <xdr:colOff>955675</xdr:colOff>
      <xdr:row>15</xdr:row>
      <xdr:rowOff>83208</xdr:rowOff>
    </xdr:to>
    <xdr:sp macro="" textlink="">
      <xdr:nvSpPr>
        <xdr:cNvPr id="70" name="円/楕円 69"/>
        <xdr:cNvSpPr/>
      </xdr:nvSpPr>
      <xdr:spPr bwMode="auto">
        <a:xfrm>
          <a:off x="4254500" y="260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93385</xdr:rowOff>
    </xdr:from>
    <xdr:ext cx="762000" cy="259045"/>
    <xdr:sp macro="" textlink="">
      <xdr:nvSpPr>
        <xdr:cNvPr id="71" name="テキスト ボックス 70"/>
        <xdr:cNvSpPr txBox="1"/>
      </xdr:nvSpPr>
      <xdr:spPr>
        <a:xfrm>
          <a:off x="3924300" y="236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362,212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42091</xdr:rowOff>
    </xdr:from>
    <xdr:to>
      <xdr:col>3</xdr:col>
      <xdr:colOff>257175</xdr:colOff>
      <xdr:row>15</xdr:row>
      <xdr:rowOff>143691</xdr:rowOff>
    </xdr:to>
    <xdr:sp macro="" textlink="">
      <xdr:nvSpPr>
        <xdr:cNvPr id="72" name="円/楕円 71"/>
        <xdr:cNvSpPr/>
      </xdr:nvSpPr>
      <xdr:spPr bwMode="auto">
        <a:xfrm>
          <a:off x="3556000" y="2661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153868</xdr:rowOff>
    </xdr:from>
    <xdr:ext cx="762000" cy="259045"/>
    <xdr:sp macro="" textlink="">
      <xdr:nvSpPr>
        <xdr:cNvPr id="73" name="テキスト ボックス 72"/>
        <xdr:cNvSpPr txBox="1"/>
      </xdr:nvSpPr>
      <xdr:spPr>
        <a:xfrm>
          <a:off x="3225800" y="243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335,754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38623</xdr:rowOff>
    </xdr:from>
    <xdr:to>
      <xdr:col>2</xdr:col>
      <xdr:colOff>692150</xdr:colOff>
      <xdr:row>15</xdr:row>
      <xdr:rowOff>140223</xdr:rowOff>
    </xdr:to>
    <xdr:sp macro="" textlink="">
      <xdr:nvSpPr>
        <xdr:cNvPr id="74" name="円/楕円 73"/>
        <xdr:cNvSpPr/>
      </xdr:nvSpPr>
      <xdr:spPr bwMode="auto">
        <a:xfrm>
          <a:off x="2857500" y="2657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150400</xdr:rowOff>
    </xdr:from>
    <xdr:ext cx="762000" cy="259045"/>
    <xdr:sp macro="" textlink="">
      <xdr:nvSpPr>
        <xdr:cNvPr id="75" name="テキスト ボックス 74"/>
        <xdr:cNvSpPr txBox="1"/>
      </xdr:nvSpPr>
      <xdr:spPr>
        <a:xfrm>
          <a:off x="2527300" y="24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335515</xdr:rowOff>
    </xdr:from>
    <xdr:to>
      <xdr:col>4</xdr:col>
      <xdr:colOff>1117600</xdr:colOff>
      <xdr:row>35</xdr:row>
      <xdr:rowOff>2408</xdr:rowOff>
    </xdr:to>
    <xdr:cxnSp macro="">
      <xdr:nvCxnSpPr>
        <xdr:cNvPr id="106" name="直線コネクタ 105"/>
        <xdr:cNvCxnSpPr/>
      </xdr:nvCxnSpPr>
      <xdr:spPr bwMode="auto">
        <a:xfrm>
          <a:off x="5003800" y="6602965"/>
          <a:ext cx="647700" cy="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321625</xdr:rowOff>
    </xdr:from>
    <xdr:to>
      <xdr:col>4</xdr:col>
      <xdr:colOff>469900</xdr:colOff>
      <xdr:row>34</xdr:row>
      <xdr:rowOff>335515</xdr:rowOff>
    </xdr:to>
    <xdr:cxnSp macro="">
      <xdr:nvCxnSpPr>
        <xdr:cNvPr id="109" name="直線コネクタ 108"/>
        <xdr:cNvCxnSpPr/>
      </xdr:nvCxnSpPr>
      <xdr:spPr bwMode="auto">
        <a:xfrm>
          <a:off x="4305300" y="6589075"/>
          <a:ext cx="698500" cy="1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289782</xdr:rowOff>
    </xdr:from>
    <xdr:to>
      <xdr:col>3</xdr:col>
      <xdr:colOff>904875</xdr:colOff>
      <xdr:row>34</xdr:row>
      <xdr:rowOff>321625</xdr:rowOff>
    </xdr:to>
    <xdr:cxnSp macro="">
      <xdr:nvCxnSpPr>
        <xdr:cNvPr id="112" name="直線コネクタ 111"/>
        <xdr:cNvCxnSpPr/>
      </xdr:nvCxnSpPr>
      <xdr:spPr bwMode="auto">
        <a:xfrm>
          <a:off x="3606800" y="6557232"/>
          <a:ext cx="6985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282028</xdr:rowOff>
    </xdr:from>
    <xdr:to>
      <xdr:col>3</xdr:col>
      <xdr:colOff>206375</xdr:colOff>
      <xdr:row>34</xdr:row>
      <xdr:rowOff>289782</xdr:rowOff>
    </xdr:to>
    <xdr:cxnSp macro="">
      <xdr:nvCxnSpPr>
        <xdr:cNvPr id="115" name="直線コネクタ 114"/>
        <xdr:cNvCxnSpPr/>
      </xdr:nvCxnSpPr>
      <xdr:spPr bwMode="auto">
        <a:xfrm>
          <a:off x="2908300" y="6549478"/>
          <a:ext cx="698500" cy="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294508</xdr:rowOff>
    </xdr:from>
    <xdr:to>
      <xdr:col>5</xdr:col>
      <xdr:colOff>34925</xdr:colOff>
      <xdr:row>35</xdr:row>
      <xdr:rowOff>53208</xdr:rowOff>
    </xdr:to>
    <xdr:sp macro="" textlink="">
      <xdr:nvSpPr>
        <xdr:cNvPr id="125" name="円/楕円 124"/>
        <xdr:cNvSpPr/>
      </xdr:nvSpPr>
      <xdr:spPr bwMode="auto">
        <a:xfrm>
          <a:off x="5600700" y="656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139585</xdr:rowOff>
    </xdr:from>
    <xdr:ext cx="762000" cy="259045"/>
    <xdr:sp macro="" textlink="">
      <xdr:nvSpPr>
        <xdr:cNvPr id="126" name="人口1人当たり決算額の推移該当値テキスト445"/>
        <xdr:cNvSpPr txBox="1"/>
      </xdr:nvSpPr>
      <xdr:spPr>
        <a:xfrm>
          <a:off x="5740400" y="64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284715</xdr:rowOff>
    </xdr:from>
    <xdr:to>
      <xdr:col>4</xdr:col>
      <xdr:colOff>520700</xdr:colOff>
      <xdr:row>35</xdr:row>
      <xdr:rowOff>43415</xdr:rowOff>
    </xdr:to>
    <xdr:sp macro="" textlink="">
      <xdr:nvSpPr>
        <xdr:cNvPr id="127" name="円/楕円 126"/>
        <xdr:cNvSpPr/>
      </xdr:nvSpPr>
      <xdr:spPr bwMode="auto">
        <a:xfrm>
          <a:off x="4953000" y="655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53592</xdr:rowOff>
    </xdr:from>
    <xdr:ext cx="736600" cy="259045"/>
    <xdr:sp macro="" textlink="">
      <xdr:nvSpPr>
        <xdr:cNvPr id="128" name="テキスト ボックス 127"/>
        <xdr:cNvSpPr txBox="1"/>
      </xdr:nvSpPr>
      <xdr:spPr>
        <a:xfrm>
          <a:off x="4622800" y="6321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270825</xdr:rowOff>
    </xdr:from>
    <xdr:to>
      <xdr:col>3</xdr:col>
      <xdr:colOff>955675</xdr:colOff>
      <xdr:row>35</xdr:row>
      <xdr:rowOff>29525</xdr:rowOff>
    </xdr:to>
    <xdr:sp macro="" textlink="">
      <xdr:nvSpPr>
        <xdr:cNvPr id="129" name="円/楕円 128"/>
        <xdr:cNvSpPr/>
      </xdr:nvSpPr>
      <xdr:spPr bwMode="auto">
        <a:xfrm>
          <a:off x="4254500" y="653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39702</xdr:rowOff>
    </xdr:from>
    <xdr:ext cx="762000" cy="259045"/>
    <xdr:sp macro="" textlink="">
      <xdr:nvSpPr>
        <xdr:cNvPr id="130" name="テキスト ボックス 129"/>
        <xdr:cNvSpPr txBox="1"/>
      </xdr:nvSpPr>
      <xdr:spPr>
        <a:xfrm>
          <a:off x="3924300" y="63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238982</xdr:rowOff>
    </xdr:from>
    <xdr:to>
      <xdr:col>3</xdr:col>
      <xdr:colOff>257175</xdr:colOff>
      <xdr:row>34</xdr:row>
      <xdr:rowOff>340582</xdr:rowOff>
    </xdr:to>
    <xdr:sp macro="" textlink="">
      <xdr:nvSpPr>
        <xdr:cNvPr id="131" name="円/楕円 130"/>
        <xdr:cNvSpPr/>
      </xdr:nvSpPr>
      <xdr:spPr bwMode="auto">
        <a:xfrm>
          <a:off x="3556000" y="650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7859</xdr:rowOff>
    </xdr:from>
    <xdr:ext cx="762000" cy="259045"/>
    <xdr:sp macro="" textlink="">
      <xdr:nvSpPr>
        <xdr:cNvPr id="132" name="テキスト ボックス 131"/>
        <xdr:cNvSpPr txBox="1"/>
      </xdr:nvSpPr>
      <xdr:spPr>
        <a:xfrm>
          <a:off x="3225800" y="627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231227</xdr:rowOff>
    </xdr:from>
    <xdr:to>
      <xdr:col>2</xdr:col>
      <xdr:colOff>692150</xdr:colOff>
      <xdr:row>34</xdr:row>
      <xdr:rowOff>332828</xdr:rowOff>
    </xdr:to>
    <xdr:sp macro="" textlink="">
      <xdr:nvSpPr>
        <xdr:cNvPr id="133" name="円/楕円 132"/>
        <xdr:cNvSpPr/>
      </xdr:nvSpPr>
      <xdr:spPr bwMode="auto">
        <a:xfrm>
          <a:off x="2857500" y="649867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104</xdr:rowOff>
    </xdr:from>
    <xdr:ext cx="762000" cy="259045"/>
    <xdr:sp macro="" textlink="">
      <xdr:nvSpPr>
        <xdr:cNvPr id="134" name="テキスト ボックス 133"/>
        <xdr:cNvSpPr txBox="1"/>
      </xdr:nvSpPr>
      <xdr:spPr>
        <a:xfrm>
          <a:off x="2527300" y="62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131092</xdr:rowOff>
    </xdr:from>
    <xdr:to>
      <xdr:col>6</xdr:col>
      <xdr:colOff>511175</xdr:colOff>
      <xdr:row>35</xdr:row>
      <xdr:rowOff>157750</xdr:rowOff>
    </xdr:to>
    <xdr:cxnSp macro="">
      <xdr:nvCxnSpPr>
        <xdr:cNvPr id="63" name="直線コネクタ 62"/>
        <xdr:cNvCxnSpPr/>
      </xdr:nvCxnSpPr>
      <xdr:spPr>
        <a:xfrm>
          <a:off x="3797300" y="6131842"/>
          <a:ext cx="838200" cy="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131092</xdr:rowOff>
    </xdr:from>
    <xdr:to>
      <xdr:col>5</xdr:col>
      <xdr:colOff>358775</xdr:colOff>
      <xdr:row>35</xdr:row>
      <xdr:rowOff>137643</xdr:rowOff>
    </xdr:to>
    <xdr:cxnSp macro="">
      <xdr:nvCxnSpPr>
        <xdr:cNvPr id="66" name="直線コネクタ 65"/>
        <xdr:cNvCxnSpPr/>
      </xdr:nvCxnSpPr>
      <xdr:spPr>
        <a:xfrm flipV="1">
          <a:off x="2908300" y="6131842"/>
          <a:ext cx="889000" cy="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137643</xdr:rowOff>
    </xdr:from>
    <xdr:to>
      <xdr:col>4</xdr:col>
      <xdr:colOff>155575</xdr:colOff>
      <xdr:row>36</xdr:row>
      <xdr:rowOff>33525</xdr:rowOff>
    </xdr:to>
    <xdr:cxnSp macro="">
      <xdr:nvCxnSpPr>
        <xdr:cNvPr id="69" name="直線コネクタ 68"/>
        <xdr:cNvCxnSpPr/>
      </xdr:nvCxnSpPr>
      <xdr:spPr>
        <a:xfrm flipV="1">
          <a:off x="2019300" y="6138393"/>
          <a:ext cx="889000" cy="6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150862</xdr:rowOff>
    </xdr:from>
    <xdr:to>
      <xdr:col>2</xdr:col>
      <xdr:colOff>638175</xdr:colOff>
      <xdr:row>36</xdr:row>
      <xdr:rowOff>33525</xdr:rowOff>
    </xdr:to>
    <xdr:cxnSp macro="">
      <xdr:nvCxnSpPr>
        <xdr:cNvPr id="72" name="直線コネクタ 71"/>
        <xdr:cNvCxnSpPr/>
      </xdr:nvCxnSpPr>
      <xdr:spPr>
        <a:xfrm>
          <a:off x="1130300" y="6151612"/>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106950</xdr:rowOff>
    </xdr:from>
    <xdr:to>
      <xdr:col>6</xdr:col>
      <xdr:colOff>561975</xdr:colOff>
      <xdr:row>36</xdr:row>
      <xdr:rowOff>37100</xdr:rowOff>
    </xdr:to>
    <xdr:sp macro="" textlink="">
      <xdr:nvSpPr>
        <xdr:cNvPr id="82" name="円/楕円 81"/>
        <xdr:cNvSpPr/>
      </xdr:nvSpPr>
      <xdr:spPr>
        <a:xfrm>
          <a:off x="4584700" y="61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129827</xdr:rowOff>
    </xdr:from>
    <xdr:ext cx="599010" cy="259045"/>
    <xdr:sp macro="" textlink="">
      <xdr:nvSpPr>
        <xdr:cNvPr id="83" name="人件費該当値テキスト"/>
        <xdr:cNvSpPr txBox="1"/>
      </xdr:nvSpPr>
      <xdr:spPr>
        <a:xfrm>
          <a:off x="4686300" y="595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80292</xdr:rowOff>
    </xdr:from>
    <xdr:to>
      <xdr:col>5</xdr:col>
      <xdr:colOff>409575</xdr:colOff>
      <xdr:row>36</xdr:row>
      <xdr:rowOff>10442</xdr:rowOff>
    </xdr:to>
    <xdr:sp macro="" textlink="">
      <xdr:nvSpPr>
        <xdr:cNvPr id="84" name="円/楕円 83"/>
        <xdr:cNvSpPr/>
      </xdr:nvSpPr>
      <xdr:spPr>
        <a:xfrm>
          <a:off x="3746500" y="60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26969</xdr:rowOff>
    </xdr:from>
    <xdr:ext cx="599010" cy="259045"/>
    <xdr:sp macro="" textlink="">
      <xdr:nvSpPr>
        <xdr:cNvPr id="85" name="テキスト ボックス 84"/>
        <xdr:cNvSpPr txBox="1"/>
      </xdr:nvSpPr>
      <xdr:spPr>
        <a:xfrm>
          <a:off x="3497794" y="585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300,136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86843</xdr:rowOff>
    </xdr:from>
    <xdr:to>
      <xdr:col>4</xdr:col>
      <xdr:colOff>206375</xdr:colOff>
      <xdr:row>36</xdr:row>
      <xdr:rowOff>16993</xdr:rowOff>
    </xdr:to>
    <xdr:sp macro="" textlink="">
      <xdr:nvSpPr>
        <xdr:cNvPr id="86" name="円/楕円 85"/>
        <xdr:cNvSpPr/>
      </xdr:nvSpPr>
      <xdr:spPr>
        <a:xfrm>
          <a:off x="2857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33520</xdr:rowOff>
    </xdr:from>
    <xdr:ext cx="599010" cy="259045"/>
    <xdr:sp macro="" textlink="">
      <xdr:nvSpPr>
        <xdr:cNvPr id="87" name="テキスト ボックス 86"/>
        <xdr:cNvSpPr txBox="1"/>
      </xdr:nvSpPr>
      <xdr:spPr>
        <a:xfrm>
          <a:off x="2608794" y="586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154175</xdr:rowOff>
    </xdr:from>
    <xdr:to>
      <xdr:col>3</xdr:col>
      <xdr:colOff>3175</xdr:colOff>
      <xdr:row>36</xdr:row>
      <xdr:rowOff>84325</xdr:rowOff>
    </xdr:to>
    <xdr:sp macro="" textlink="">
      <xdr:nvSpPr>
        <xdr:cNvPr id="88" name="円/楕円 87"/>
        <xdr:cNvSpPr/>
      </xdr:nvSpPr>
      <xdr:spPr>
        <a:xfrm>
          <a:off x="1968500" y="615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100852</xdr:rowOff>
    </xdr:from>
    <xdr:ext cx="599010" cy="259045"/>
    <xdr:sp macro="" textlink="">
      <xdr:nvSpPr>
        <xdr:cNvPr id="89" name="テキスト ボックス 88"/>
        <xdr:cNvSpPr txBox="1"/>
      </xdr:nvSpPr>
      <xdr:spPr>
        <a:xfrm>
          <a:off x="1719794" y="59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100062</xdr:rowOff>
    </xdr:from>
    <xdr:to>
      <xdr:col>1</xdr:col>
      <xdr:colOff>485775</xdr:colOff>
      <xdr:row>36</xdr:row>
      <xdr:rowOff>30212</xdr:rowOff>
    </xdr:to>
    <xdr:sp macro="" textlink="">
      <xdr:nvSpPr>
        <xdr:cNvPr id="90" name="円/楕円 89"/>
        <xdr:cNvSpPr/>
      </xdr:nvSpPr>
      <xdr:spPr>
        <a:xfrm>
          <a:off x="1079500" y="61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46739</xdr:rowOff>
    </xdr:from>
    <xdr:ext cx="599010" cy="259045"/>
    <xdr:sp macro="" textlink="">
      <xdr:nvSpPr>
        <xdr:cNvPr id="91" name="テキスト ボックス 90"/>
        <xdr:cNvSpPr txBox="1"/>
      </xdr:nvSpPr>
      <xdr:spPr>
        <a:xfrm>
          <a:off x="830794" y="587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65677</xdr:rowOff>
    </xdr:from>
    <xdr:to>
      <xdr:col>6</xdr:col>
      <xdr:colOff>511175</xdr:colOff>
      <xdr:row>57</xdr:row>
      <xdr:rowOff>74972</xdr:rowOff>
    </xdr:to>
    <xdr:cxnSp macro="">
      <xdr:nvCxnSpPr>
        <xdr:cNvPr id="122" name="直線コネクタ 121"/>
        <xdr:cNvCxnSpPr/>
      </xdr:nvCxnSpPr>
      <xdr:spPr>
        <a:xfrm>
          <a:off x="3797300" y="9838327"/>
          <a:ext cx="8382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65677</xdr:rowOff>
    </xdr:from>
    <xdr:to>
      <xdr:col>5</xdr:col>
      <xdr:colOff>358775</xdr:colOff>
      <xdr:row>57</xdr:row>
      <xdr:rowOff>130830</xdr:rowOff>
    </xdr:to>
    <xdr:cxnSp macro="">
      <xdr:nvCxnSpPr>
        <xdr:cNvPr id="125" name="直線コネクタ 124"/>
        <xdr:cNvCxnSpPr/>
      </xdr:nvCxnSpPr>
      <xdr:spPr>
        <a:xfrm flipV="1">
          <a:off x="2908300" y="9838327"/>
          <a:ext cx="889000" cy="6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113752</xdr:rowOff>
    </xdr:from>
    <xdr:to>
      <xdr:col>4</xdr:col>
      <xdr:colOff>155575</xdr:colOff>
      <xdr:row>57</xdr:row>
      <xdr:rowOff>130830</xdr:rowOff>
    </xdr:to>
    <xdr:cxnSp macro="">
      <xdr:nvCxnSpPr>
        <xdr:cNvPr id="128" name="直線コネクタ 127"/>
        <xdr:cNvCxnSpPr/>
      </xdr:nvCxnSpPr>
      <xdr:spPr>
        <a:xfrm>
          <a:off x="2019300" y="9886402"/>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113752</xdr:rowOff>
    </xdr:from>
    <xdr:to>
      <xdr:col>2</xdr:col>
      <xdr:colOff>638175</xdr:colOff>
      <xdr:row>58</xdr:row>
      <xdr:rowOff>11117</xdr:rowOff>
    </xdr:to>
    <xdr:cxnSp macro="">
      <xdr:nvCxnSpPr>
        <xdr:cNvPr id="131" name="直線コネクタ 130"/>
        <xdr:cNvCxnSpPr/>
      </xdr:nvCxnSpPr>
      <xdr:spPr>
        <a:xfrm flipV="1">
          <a:off x="1130300" y="9886402"/>
          <a:ext cx="889000" cy="6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24172</xdr:rowOff>
    </xdr:from>
    <xdr:to>
      <xdr:col>6</xdr:col>
      <xdr:colOff>561975</xdr:colOff>
      <xdr:row>57</xdr:row>
      <xdr:rowOff>125772</xdr:rowOff>
    </xdr:to>
    <xdr:sp macro="" textlink="">
      <xdr:nvSpPr>
        <xdr:cNvPr id="141" name="円/楕円 140"/>
        <xdr:cNvSpPr/>
      </xdr:nvSpPr>
      <xdr:spPr>
        <a:xfrm>
          <a:off x="4584700" y="97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47049</xdr:rowOff>
    </xdr:from>
    <xdr:ext cx="599010" cy="259045"/>
    <xdr:sp macro="" textlink="">
      <xdr:nvSpPr>
        <xdr:cNvPr id="142" name="物件費該当値テキスト"/>
        <xdr:cNvSpPr txBox="1"/>
      </xdr:nvSpPr>
      <xdr:spPr>
        <a:xfrm>
          <a:off x="4686300" y="964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224,641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14877</xdr:rowOff>
    </xdr:from>
    <xdr:to>
      <xdr:col>5</xdr:col>
      <xdr:colOff>409575</xdr:colOff>
      <xdr:row>57</xdr:row>
      <xdr:rowOff>116477</xdr:rowOff>
    </xdr:to>
    <xdr:sp macro="" textlink="">
      <xdr:nvSpPr>
        <xdr:cNvPr id="143" name="円/楕円 142"/>
        <xdr:cNvSpPr/>
      </xdr:nvSpPr>
      <xdr:spPr>
        <a:xfrm>
          <a:off x="3746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133004</xdr:rowOff>
    </xdr:from>
    <xdr:ext cx="599010" cy="259045"/>
    <xdr:sp macro="" textlink="">
      <xdr:nvSpPr>
        <xdr:cNvPr id="144" name="テキスト ボックス 143"/>
        <xdr:cNvSpPr txBox="1"/>
      </xdr:nvSpPr>
      <xdr:spPr>
        <a:xfrm>
          <a:off x="3497794" y="95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80030</xdr:rowOff>
    </xdr:from>
    <xdr:to>
      <xdr:col>4</xdr:col>
      <xdr:colOff>206375</xdr:colOff>
      <xdr:row>58</xdr:row>
      <xdr:rowOff>10180</xdr:rowOff>
    </xdr:to>
    <xdr:sp macro="" textlink="">
      <xdr:nvSpPr>
        <xdr:cNvPr id="145" name="円/楕円 144"/>
        <xdr:cNvSpPr/>
      </xdr:nvSpPr>
      <xdr:spPr>
        <a:xfrm>
          <a:off x="2857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26707</xdr:rowOff>
    </xdr:from>
    <xdr:ext cx="599010" cy="259045"/>
    <xdr:sp macro="" textlink="">
      <xdr:nvSpPr>
        <xdr:cNvPr id="146" name="テキスト ボックス 145"/>
        <xdr:cNvSpPr txBox="1"/>
      </xdr:nvSpPr>
      <xdr:spPr>
        <a:xfrm>
          <a:off x="2608794" y="96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62952</xdr:rowOff>
    </xdr:from>
    <xdr:to>
      <xdr:col>3</xdr:col>
      <xdr:colOff>3175</xdr:colOff>
      <xdr:row>57</xdr:row>
      <xdr:rowOff>164552</xdr:rowOff>
    </xdr:to>
    <xdr:sp macro="" textlink="">
      <xdr:nvSpPr>
        <xdr:cNvPr id="147" name="円/楕円 146"/>
        <xdr:cNvSpPr/>
      </xdr:nvSpPr>
      <xdr:spPr>
        <a:xfrm>
          <a:off x="1968500" y="9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9629</xdr:rowOff>
    </xdr:from>
    <xdr:ext cx="599010" cy="259045"/>
    <xdr:sp macro="" textlink="">
      <xdr:nvSpPr>
        <xdr:cNvPr id="148" name="テキスト ボックス 147"/>
        <xdr:cNvSpPr txBox="1"/>
      </xdr:nvSpPr>
      <xdr:spPr>
        <a:xfrm>
          <a:off x="1719794" y="96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131767</xdr:rowOff>
    </xdr:from>
    <xdr:to>
      <xdr:col>1</xdr:col>
      <xdr:colOff>485775</xdr:colOff>
      <xdr:row>58</xdr:row>
      <xdr:rowOff>61917</xdr:rowOff>
    </xdr:to>
    <xdr:sp macro="" textlink="">
      <xdr:nvSpPr>
        <xdr:cNvPr id="149" name="円/楕円 148"/>
        <xdr:cNvSpPr/>
      </xdr:nvSpPr>
      <xdr:spPr>
        <a:xfrm>
          <a:off x="1079500" y="99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53044</xdr:rowOff>
    </xdr:from>
    <xdr:ext cx="599010" cy="259045"/>
    <xdr:sp macro="" textlink="">
      <xdr:nvSpPr>
        <xdr:cNvPr id="150" name="テキスト ボックス 149"/>
        <xdr:cNvSpPr txBox="1"/>
      </xdr:nvSpPr>
      <xdr:spPr>
        <a:xfrm>
          <a:off x="830794" y="999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102439</xdr:rowOff>
    </xdr:from>
    <xdr:to>
      <xdr:col>6</xdr:col>
      <xdr:colOff>511175</xdr:colOff>
      <xdr:row>78</xdr:row>
      <xdr:rowOff>114630</xdr:rowOff>
    </xdr:to>
    <xdr:cxnSp macro="">
      <xdr:nvCxnSpPr>
        <xdr:cNvPr id="179" name="直線コネクタ 178"/>
        <xdr:cNvCxnSpPr/>
      </xdr:nvCxnSpPr>
      <xdr:spPr>
        <a:xfrm flipV="1">
          <a:off x="3797300" y="13475539"/>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98780</xdr:rowOff>
    </xdr:from>
    <xdr:to>
      <xdr:col>5</xdr:col>
      <xdr:colOff>358775</xdr:colOff>
      <xdr:row>78</xdr:row>
      <xdr:rowOff>114630</xdr:rowOff>
    </xdr:to>
    <xdr:cxnSp macro="">
      <xdr:nvCxnSpPr>
        <xdr:cNvPr id="182" name="直線コネクタ 181"/>
        <xdr:cNvCxnSpPr/>
      </xdr:nvCxnSpPr>
      <xdr:spPr>
        <a:xfrm>
          <a:off x="2908300" y="1347188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98780</xdr:rowOff>
    </xdr:from>
    <xdr:to>
      <xdr:col>4</xdr:col>
      <xdr:colOff>155575</xdr:colOff>
      <xdr:row>78</xdr:row>
      <xdr:rowOff>131496</xdr:rowOff>
    </xdr:to>
    <xdr:cxnSp macro="">
      <xdr:nvCxnSpPr>
        <xdr:cNvPr id="185" name="直線コネクタ 184"/>
        <xdr:cNvCxnSpPr/>
      </xdr:nvCxnSpPr>
      <xdr:spPr>
        <a:xfrm flipV="1">
          <a:off x="2019300" y="13471880"/>
          <a:ext cx="889000" cy="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73064</xdr:rowOff>
    </xdr:from>
    <xdr:to>
      <xdr:col>2</xdr:col>
      <xdr:colOff>638175</xdr:colOff>
      <xdr:row>78</xdr:row>
      <xdr:rowOff>131496</xdr:rowOff>
    </xdr:to>
    <xdr:cxnSp macro="">
      <xdr:nvCxnSpPr>
        <xdr:cNvPr id="188" name="直線コネクタ 187"/>
        <xdr:cNvCxnSpPr/>
      </xdr:nvCxnSpPr>
      <xdr:spPr>
        <a:xfrm>
          <a:off x="1130300" y="13446164"/>
          <a:ext cx="889000" cy="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51639</xdr:rowOff>
    </xdr:from>
    <xdr:to>
      <xdr:col>6</xdr:col>
      <xdr:colOff>561975</xdr:colOff>
      <xdr:row>78</xdr:row>
      <xdr:rowOff>153239</xdr:rowOff>
    </xdr:to>
    <xdr:sp macro="" textlink="">
      <xdr:nvSpPr>
        <xdr:cNvPr id="198" name="円/楕円 197"/>
        <xdr:cNvSpPr/>
      </xdr:nvSpPr>
      <xdr:spPr>
        <a:xfrm>
          <a:off x="45847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138016</xdr:rowOff>
    </xdr:from>
    <xdr:ext cx="469744" cy="259045"/>
    <xdr:sp macro="" textlink="">
      <xdr:nvSpPr>
        <xdr:cNvPr id="199" name="維持補修費該当値テキスト"/>
        <xdr:cNvSpPr txBox="1"/>
      </xdr:nvSpPr>
      <xdr:spPr>
        <a:xfrm>
          <a:off x="4686300" y="133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63830</xdr:rowOff>
    </xdr:from>
    <xdr:to>
      <xdr:col>5</xdr:col>
      <xdr:colOff>409575</xdr:colOff>
      <xdr:row>78</xdr:row>
      <xdr:rowOff>165430</xdr:rowOff>
    </xdr:to>
    <xdr:sp macro="" textlink="">
      <xdr:nvSpPr>
        <xdr:cNvPr id="200" name="円/楕円 199"/>
        <xdr:cNvSpPr/>
      </xdr:nvSpPr>
      <xdr:spPr>
        <a:xfrm>
          <a:off x="3746500" y="134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156557</xdr:rowOff>
    </xdr:from>
    <xdr:ext cx="469744" cy="259045"/>
    <xdr:sp macro="" textlink="">
      <xdr:nvSpPr>
        <xdr:cNvPr id="201" name="テキスト ボックス 200"/>
        <xdr:cNvSpPr txBox="1"/>
      </xdr:nvSpPr>
      <xdr:spPr>
        <a:xfrm>
          <a:off x="3562427" y="1352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47980</xdr:rowOff>
    </xdr:from>
    <xdr:to>
      <xdr:col>4</xdr:col>
      <xdr:colOff>206375</xdr:colOff>
      <xdr:row>78</xdr:row>
      <xdr:rowOff>149580</xdr:rowOff>
    </xdr:to>
    <xdr:sp macro="" textlink="">
      <xdr:nvSpPr>
        <xdr:cNvPr id="202" name="円/楕円 201"/>
        <xdr:cNvSpPr/>
      </xdr:nvSpPr>
      <xdr:spPr>
        <a:xfrm>
          <a:off x="2857500" y="134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140707</xdr:rowOff>
    </xdr:from>
    <xdr:ext cx="469744" cy="259045"/>
    <xdr:sp macro="" textlink="">
      <xdr:nvSpPr>
        <xdr:cNvPr id="203" name="テキスト ボックス 202"/>
        <xdr:cNvSpPr txBox="1"/>
      </xdr:nvSpPr>
      <xdr:spPr>
        <a:xfrm>
          <a:off x="2673427" y="135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80696</xdr:rowOff>
    </xdr:from>
    <xdr:to>
      <xdr:col>3</xdr:col>
      <xdr:colOff>3175</xdr:colOff>
      <xdr:row>79</xdr:row>
      <xdr:rowOff>10846</xdr:rowOff>
    </xdr:to>
    <xdr:sp macro="" textlink="">
      <xdr:nvSpPr>
        <xdr:cNvPr id="204" name="円/楕円 203"/>
        <xdr:cNvSpPr/>
      </xdr:nvSpPr>
      <xdr:spPr>
        <a:xfrm>
          <a:off x="1968500" y="134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1973</xdr:rowOff>
    </xdr:from>
    <xdr:ext cx="469744" cy="259045"/>
    <xdr:sp macro="" textlink="">
      <xdr:nvSpPr>
        <xdr:cNvPr id="205" name="テキスト ボックス 204"/>
        <xdr:cNvSpPr txBox="1"/>
      </xdr:nvSpPr>
      <xdr:spPr>
        <a:xfrm>
          <a:off x="1784427" y="135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22264</xdr:rowOff>
    </xdr:from>
    <xdr:to>
      <xdr:col>1</xdr:col>
      <xdr:colOff>485775</xdr:colOff>
      <xdr:row>78</xdr:row>
      <xdr:rowOff>123864</xdr:rowOff>
    </xdr:to>
    <xdr:sp macro="" textlink="">
      <xdr:nvSpPr>
        <xdr:cNvPr id="206" name="円/楕円 205"/>
        <xdr:cNvSpPr/>
      </xdr:nvSpPr>
      <xdr:spPr>
        <a:xfrm>
          <a:off x="1079500" y="13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114991</xdr:rowOff>
    </xdr:from>
    <xdr:ext cx="534377" cy="259045"/>
    <xdr:sp macro="" textlink="">
      <xdr:nvSpPr>
        <xdr:cNvPr id="207" name="テキスト ボックス 206"/>
        <xdr:cNvSpPr txBox="1"/>
      </xdr:nvSpPr>
      <xdr:spPr>
        <a:xfrm>
          <a:off x="863111" y="134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122000</xdr:rowOff>
    </xdr:from>
    <xdr:to>
      <xdr:col>6</xdr:col>
      <xdr:colOff>511175</xdr:colOff>
      <xdr:row>96</xdr:row>
      <xdr:rowOff>63413</xdr:rowOff>
    </xdr:to>
    <xdr:cxnSp macro="">
      <xdr:nvCxnSpPr>
        <xdr:cNvPr id="239" name="直線コネクタ 238"/>
        <xdr:cNvCxnSpPr/>
      </xdr:nvCxnSpPr>
      <xdr:spPr>
        <a:xfrm flipV="1">
          <a:off x="3797300" y="16409750"/>
          <a:ext cx="8382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47248</xdr:rowOff>
    </xdr:from>
    <xdr:to>
      <xdr:col>5</xdr:col>
      <xdr:colOff>358775</xdr:colOff>
      <xdr:row>96</xdr:row>
      <xdr:rowOff>63413</xdr:rowOff>
    </xdr:to>
    <xdr:cxnSp macro="">
      <xdr:nvCxnSpPr>
        <xdr:cNvPr id="242" name="直線コネクタ 241"/>
        <xdr:cNvCxnSpPr/>
      </xdr:nvCxnSpPr>
      <xdr:spPr>
        <a:xfrm>
          <a:off x="2908300" y="16506448"/>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47248</xdr:rowOff>
    </xdr:from>
    <xdr:to>
      <xdr:col>4</xdr:col>
      <xdr:colOff>155575</xdr:colOff>
      <xdr:row>97</xdr:row>
      <xdr:rowOff>11390</xdr:rowOff>
    </xdr:to>
    <xdr:cxnSp macro="">
      <xdr:nvCxnSpPr>
        <xdr:cNvPr id="245" name="直線コネクタ 244"/>
        <xdr:cNvCxnSpPr/>
      </xdr:nvCxnSpPr>
      <xdr:spPr>
        <a:xfrm flipV="1">
          <a:off x="2019300" y="16506448"/>
          <a:ext cx="889000" cy="1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9300</xdr:rowOff>
    </xdr:from>
    <xdr:to>
      <xdr:col>2</xdr:col>
      <xdr:colOff>638175</xdr:colOff>
      <xdr:row>97</xdr:row>
      <xdr:rowOff>11390</xdr:rowOff>
    </xdr:to>
    <xdr:cxnSp macro="">
      <xdr:nvCxnSpPr>
        <xdr:cNvPr id="248" name="直線コネクタ 247"/>
        <xdr:cNvCxnSpPr/>
      </xdr:nvCxnSpPr>
      <xdr:spPr>
        <a:xfrm>
          <a:off x="1130300" y="1663995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71200</xdr:rowOff>
    </xdr:from>
    <xdr:to>
      <xdr:col>6</xdr:col>
      <xdr:colOff>561975</xdr:colOff>
      <xdr:row>96</xdr:row>
      <xdr:rowOff>1350</xdr:rowOff>
    </xdr:to>
    <xdr:sp macro="" textlink="">
      <xdr:nvSpPr>
        <xdr:cNvPr id="258" name="円/楕円 257"/>
        <xdr:cNvSpPr/>
      </xdr:nvSpPr>
      <xdr:spPr>
        <a:xfrm>
          <a:off x="4584700" y="163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94077</xdr:rowOff>
    </xdr:from>
    <xdr:ext cx="534377" cy="259045"/>
    <xdr:sp macro="" textlink="">
      <xdr:nvSpPr>
        <xdr:cNvPr id="259" name="扶助費該当値テキスト"/>
        <xdr:cNvSpPr txBox="1"/>
      </xdr:nvSpPr>
      <xdr:spPr>
        <a:xfrm>
          <a:off x="4686300" y="1621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12613</xdr:rowOff>
    </xdr:from>
    <xdr:to>
      <xdr:col>5</xdr:col>
      <xdr:colOff>409575</xdr:colOff>
      <xdr:row>96</xdr:row>
      <xdr:rowOff>114213</xdr:rowOff>
    </xdr:to>
    <xdr:sp macro="" textlink="">
      <xdr:nvSpPr>
        <xdr:cNvPr id="260" name="円/楕円 259"/>
        <xdr:cNvSpPr/>
      </xdr:nvSpPr>
      <xdr:spPr>
        <a:xfrm>
          <a:off x="3746500" y="164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130740</xdr:rowOff>
    </xdr:from>
    <xdr:ext cx="534377" cy="259045"/>
    <xdr:sp macro="" textlink="">
      <xdr:nvSpPr>
        <xdr:cNvPr id="261" name="テキスト ボックス 260"/>
        <xdr:cNvSpPr txBox="1"/>
      </xdr:nvSpPr>
      <xdr:spPr>
        <a:xfrm>
          <a:off x="3530111" y="162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167898</xdr:rowOff>
    </xdr:from>
    <xdr:to>
      <xdr:col>4</xdr:col>
      <xdr:colOff>206375</xdr:colOff>
      <xdr:row>96</xdr:row>
      <xdr:rowOff>98048</xdr:rowOff>
    </xdr:to>
    <xdr:sp macro="" textlink="">
      <xdr:nvSpPr>
        <xdr:cNvPr id="262" name="円/楕円 261"/>
        <xdr:cNvSpPr/>
      </xdr:nvSpPr>
      <xdr:spPr>
        <a:xfrm>
          <a:off x="2857500" y="16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114575</xdr:rowOff>
    </xdr:from>
    <xdr:ext cx="534377" cy="259045"/>
    <xdr:sp macro="" textlink="">
      <xdr:nvSpPr>
        <xdr:cNvPr id="263" name="テキスト ボックス 262"/>
        <xdr:cNvSpPr txBox="1"/>
      </xdr:nvSpPr>
      <xdr:spPr>
        <a:xfrm>
          <a:off x="2641111" y="1623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132040</xdr:rowOff>
    </xdr:from>
    <xdr:to>
      <xdr:col>3</xdr:col>
      <xdr:colOff>3175</xdr:colOff>
      <xdr:row>97</xdr:row>
      <xdr:rowOff>62190</xdr:rowOff>
    </xdr:to>
    <xdr:sp macro="" textlink="">
      <xdr:nvSpPr>
        <xdr:cNvPr id="264" name="円/楕円 263"/>
        <xdr:cNvSpPr/>
      </xdr:nvSpPr>
      <xdr:spPr>
        <a:xfrm>
          <a:off x="1968500" y="165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78717</xdr:rowOff>
    </xdr:from>
    <xdr:ext cx="534377" cy="259045"/>
    <xdr:sp macro="" textlink="">
      <xdr:nvSpPr>
        <xdr:cNvPr id="265" name="テキスト ボックス 264"/>
        <xdr:cNvSpPr txBox="1"/>
      </xdr:nvSpPr>
      <xdr:spPr>
        <a:xfrm>
          <a:off x="1752111" y="163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129950</xdr:rowOff>
    </xdr:from>
    <xdr:to>
      <xdr:col>1</xdr:col>
      <xdr:colOff>485775</xdr:colOff>
      <xdr:row>97</xdr:row>
      <xdr:rowOff>60100</xdr:rowOff>
    </xdr:to>
    <xdr:sp macro="" textlink="">
      <xdr:nvSpPr>
        <xdr:cNvPr id="266" name="円/楕円 265"/>
        <xdr:cNvSpPr/>
      </xdr:nvSpPr>
      <xdr:spPr>
        <a:xfrm>
          <a:off x="1079500" y="165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76627</xdr:rowOff>
    </xdr:from>
    <xdr:ext cx="534377" cy="259045"/>
    <xdr:sp macro="" textlink="">
      <xdr:nvSpPr>
        <xdr:cNvPr id="267" name="テキスト ボックス 266"/>
        <xdr:cNvSpPr txBox="1"/>
      </xdr:nvSpPr>
      <xdr:spPr>
        <a:xfrm>
          <a:off x="863111" y="163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66937</xdr:rowOff>
    </xdr:from>
    <xdr:to>
      <xdr:col>15</xdr:col>
      <xdr:colOff>180975</xdr:colOff>
      <xdr:row>36</xdr:row>
      <xdr:rowOff>19068</xdr:rowOff>
    </xdr:to>
    <xdr:cxnSp macro="">
      <xdr:nvCxnSpPr>
        <xdr:cNvPr id="298" name="直線コネクタ 297"/>
        <xdr:cNvCxnSpPr/>
      </xdr:nvCxnSpPr>
      <xdr:spPr>
        <a:xfrm flipV="1">
          <a:off x="9639300" y="6067687"/>
          <a:ext cx="838200" cy="1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19068</xdr:rowOff>
    </xdr:from>
    <xdr:to>
      <xdr:col>14</xdr:col>
      <xdr:colOff>28575</xdr:colOff>
      <xdr:row>36</xdr:row>
      <xdr:rowOff>119145</xdr:rowOff>
    </xdr:to>
    <xdr:cxnSp macro="">
      <xdr:nvCxnSpPr>
        <xdr:cNvPr id="301" name="直線コネクタ 300"/>
        <xdr:cNvCxnSpPr/>
      </xdr:nvCxnSpPr>
      <xdr:spPr>
        <a:xfrm flipV="1">
          <a:off x="8750300" y="6191268"/>
          <a:ext cx="889000" cy="10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119145</xdr:rowOff>
    </xdr:from>
    <xdr:to>
      <xdr:col>12</xdr:col>
      <xdr:colOff>511175</xdr:colOff>
      <xdr:row>37</xdr:row>
      <xdr:rowOff>33898</xdr:rowOff>
    </xdr:to>
    <xdr:cxnSp macro="">
      <xdr:nvCxnSpPr>
        <xdr:cNvPr id="304" name="直線コネクタ 303"/>
        <xdr:cNvCxnSpPr/>
      </xdr:nvCxnSpPr>
      <xdr:spPr>
        <a:xfrm flipV="1">
          <a:off x="7861300" y="6291345"/>
          <a:ext cx="889000" cy="8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33898</xdr:rowOff>
    </xdr:from>
    <xdr:to>
      <xdr:col>11</xdr:col>
      <xdr:colOff>307975</xdr:colOff>
      <xdr:row>37</xdr:row>
      <xdr:rowOff>65620</xdr:rowOff>
    </xdr:to>
    <xdr:cxnSp macro="">
      <xdr:nvCxnSpPr>
        <xdr:cNvPr id="307" name="直線コネクタ 306"/>
        <xdr:cNvCxnSpPr/>
      </xdr:nvCxnSpPr>
      <xdr:spPr>
        <a:xfrm flipV="1">
          <a:off x="6972300" y="6377548"/>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16137</xdr:rowOff>
    </xdr:from>
    <xdr:to>
      <xdr:col>15</xdr:col>
      <xdr:colOff>231775</xdr:colOff>
      <xdr:row>35</xdr:row>
      <xdr:rowOff>117737</xdr:rowOff>
    </xdr:to>
    <xdr:sp macro="" textlink="">
      <xdr:nvSpPr>
        <xdr:cNvPr id="317" name="円/楕円 316"/>
        <xdr:cNvSpPr/>
      </xdr:nvSpPr>
      <xdr:spPr>
        <a:xfrm>
          <a:off x="10426700" y="601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39014</xdr:rowOff>
    </xdr:from>
    <xdr:ext cx="599010" cy="259045"/>
    <xdr:sp macro="" textlink="">
      <xdr:nvSpPr>
        <xdr:cNvPr id="318" name="補助費等該当値テキスト"/>
        <xdr:cNvSpPr txBox="1"/>
      </xdr:nvSpPr>
      <xdr:spPr>
        <a:xfrm>
          <a:off x="10528300" y="586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139718</xdr:rowOff>
    </xdr:from>
    <xdr:to>
      <xdr:col>14</xdr:col>
      <xdr:colOff>79375</xdr:colOff>
      <xdr:row>36</xdr:row>
      <xdr:rowOff>69868</xdr:rowOff>
    </xdr:to>
    <xdr:sp macro="" textlink="">
      <xdr:nvSpPr>
        <xdr:cNvPr id="319" name="円/楕円 318"/>
        <xdr:cNvSpPr/>
      </xdr:nvSpPr>
      <xdr:spPr>
        <a:xfrm>
          <a:off x="9588500" y="61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86395</xdr:rowOff>
    </xdr:from>
    <xdr:ext cx="599010" cy="259045"/>
    <xdr:sp macro="" textlink="">
      <xdr:nvSpPr>
        <xdr:cNvPr id="320" name="テキスト ボックス 319"/>
        <xdr:cNvSpPr txBox="1"/>
      </xdr:nvSpPr>
      <xdr:spPr>
        <a:xfrm>
          <a:off x="9339794" y="591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68345</xdr:rowOff>
    </xdr:from>
    <xdr:to>
      <xdr:col>12</xdr:col>
      <xdr:colOff>561975</xdr:colOff>
      <xdr:row>36</xdr:row>
      <xdr:rowOff>169945</xdr:rowOff>
    </xdr:to>
    <xdr:sp macro="" textlink="">
      <xdr:nvSpPr>
        <xdr:cNvPr id="321" name="円/楕円 320"/>
        <xdr:cNvSpPr/>
      </xdr:nvSpPr>
      <xdr:spPr>
        <a:xfrm>
          <a:off x="8699500" y="62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161072</xdr:rowOff>
    </xdr:from>
    <xdr:ext cx="599010" cy="259045"/>
    <xdr:sp macro="" textlink="">
      <xdr:nvSpPr>
        <xdr:cNvPr id="322" name="テキスト ボックス 321"/>
        <xdr:cNvSpPr txBox="1"/>
      </xdr:nvSpPr>
      <xdr:spPr>
        <a:xfrm>
          <a:off x="8450794" y="633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154548</xdr:rowOff>
    </xdr:from>
    <xdr:to>
      <xdr:col>11</xdr:col>
      <xdr:colOff>358775</xdr:colOff>
      <xdr:row>37</xdr:row>
      <xdr:rowOff>84698</xdr:rowOff>
    </xdr:to>
    <xdr:sp macro="" textlink="">
      <xdr:nvSpPr>
        <xdr:cNvPr id="323" name="円/楕円 322"/>
        <xdr:cNvSpPr/>
      </xdr:nvSpPr>
      <xdr:spPr>
        <a:xfrm>
          <a:off x="7810500" y="63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75825</xdr:rowOff>
    </xdr:from>
    <xdr:ext cx="599010" cy="259045"/>
    <xdr:sp macro="" textlink="">
      <xdr:nvSpPr>
        <xdr:cNvPr id="324" name="テキスト ボックス 323"/>
        <xdr:cNvSpPr txBox="1"/>
      </xdr:nvSpPr>
      <xdr:spPr>
        <a:xfrm>
          <a:off x="7561794" y="64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14820</xdr:rowOff>
    </xdr:from>
    <xdr:to>
      <xdr:col>10</xdr:col>
      <xdr:colOff>155575</xdr:colOff>
      <xdr:row>37</xdr:row>
      <xdr:rowOff>116420</xdr:rowOff>
    </xdr:to>
    <xdr:sp macro="" textlink="">
      <xdr:nvSpPr>
        <xdr:cNvPr id="325" name="円/楕円 324"/>
        <xdr:cNvSpPr/>
      </xdr:nvSpPr>
      <xdr:spPr>
        <a:xfrm>
          <a:off x="6921500" y="63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107547</xdr:rowOff>
    </xdr:from>
    <xdr:ext cx="599010" cy="259045"/>
    <xdr:sp macro="" textlink="">
      <xdr:nvSpPr>
        <xdr:cNvPr id="326" name="テキスト ボックス 325"/>
        <xdr:cNvSpPr txBox="1"/>
      </xdr:nvSpPr>
      <xdr:spPr>
        <a:xfrm>
          <a:off x="6672794" y="645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82159</xdr:rowOff>
    </xdr:from>
    <xdr:to>
      <xdr:col>15</xdr:col>
      <xdr:colOff>180975</xdr:colOff>
      <xdr:row>58</xdr:row>
      <xdr:rowOff>90231</xdr:rowOff>
    </xdr:to>
    <xdr:cxnSp macro="">
      <xdr:nvCxnSpPr>
        <xdr:cNvPr id="355" name="直線コネクタ 354"/>
        <xdr:cNvCxnSpPr/>
      </xdr:nvCxnSpPr>
      <xdr:spPr>
        <a:xfrm>
          <a:off x="9639300" y="10026259"/>
          <a:ext cx="838200" cy="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79705</xdr:rowOff>
    </xdr:from>
    <xdr:to>
      <xdr:col>14</xdr:col>
      <xdr:colOff>28575</xdr:colOff>
      <xdr:row>58</xdr:row>
      <xdr:rowOff>82159</xdr:rowOff>
    </xdr:to>
    <xdr:cxnSp macro="">
      <xdr:nvCxnSpPr>
        <xdr:cNvPr id="358" name="直線コネクタ 357"/>
        <xdr:cNvCxnSpPr/>
      </xdr:nvCxnSpPr>
      <xdr:spPr>
        <a:xfrm>
          <a:off x="8750300" y="10023805"/>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79705</xdr:rowOff>
    </xdr:from>
    <xdr:to>
      <xdr:col>12</xdr:col>
      <xdr:colOff>511175</xdr:colOff>
      <xdr:row>58</xdr:row>
      <xdr:rowOff>106336</xdr:rowOff>
    </xdr:to>
    <xdr:cxnSp macro="">
      <xdr:nvCxnSpPr>
        <xdr:cNvPr id="361" name="直線コネクタ 360"/>
        <xdr:cNvCxnSpPr/>
      </xdr:nvCxnSpPr>
      <xdr:spPr>
        <a:xfrm flipV="1">
          <a:off x="7861300" y="10023805"/>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106336</xdr:rowOff>
    </xdr:from>
    <xdr:to>
      <xdr:col>11</xdr:col>
      <xdr:colOff>307975</xdr:colOff>
      <xdr:row>58</xdr:row>
      <xdr:rowOff>132120</xdr:rowOff>
    </xdr:to>
    <xdr:cxnSp macro="">
      <xdr:nvCxnSpPr>
        <xdr:cNvPr id="364" name="直線コネクタ 363"/>
        <xdr:cNvCxnSpPr/>
      </xdr:nvCxnSpPr>
      <xdr:spPr>
        <a:xfrm flipV="1">
          <a:off x="6972300" y="10050436"/>
          <a:ext cx="8890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39431</xdr:rowOff>
    </xdr:from>
    <xdr:to>
      <xdr:col>15</xdr:col>
      <xdr:colOff>231775</xdr:colOff>
      <xdr:row>58</xdr:row>
      <xdr:rowOff>141031</xdr:rowOff>
    </xdr:to>
    <xdr:sp macro="" textlink="">
      <xdr:nvSpPr>
        <xdr:cNvPr id="374" name="円/楕円 373"/>
        <xdr:cNvSpPr/>
      </xdr:nvSpPr>
      <xdr:spPr>
        <a:xfrm>
          <a:off x="10426700" y="998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170258</xdr:rowOff>
    </xdr:from>
    <xdr:ext cx="599010" cy="259045"/>
    <xdr:sp macro="" textlink="">
      <xdr:nvSpPr>
        <xdr:cNvPr id="375" name="普通建設事業費該当値テキスト"/>
        <xdr:cNvSpPr txBox="1"/>
      </xdr:nvSpPr>
      <xdr:spPr>
        <a:xfrm>
          <a:off x="10528300" y="977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31359</xdr:rowOff>
    </xdr:from>
    <xdr:to>
      <xdr:col>14</xdr:col>
      <xdr:colOff>79375</xdr:colOff>
      <xdr:row>58</xdr:row>
      <xdr:rowOff>132959</xdr:rowOff>
    </xdr:to>
    <xdr:sp macro="" textlink="">
      <xdr:nvSpPr>
        <xdr:cNvPr id="376" name="円/楕円 375"/>
        <xdr:cNvSpPr/>
      </xdr:nvSpPr>
      <xdr:spPr>
        <a:xfrm>
          <a:off x="9588500" y="99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149486</xdr:rowOff>
    </xdr:from>
    <xdr:ext cx="599010" cy="259045"/>
    <xdr:sp macro="" textlink="">
      <xdr:nvSpPr>
        <xdr:cNvPr id="377" name="テキスト ボックス 376"/>
        <xdr:cNvSpPr txBox="1"/>
      </xdr:nvSpPr>
      <xdr:spPr>
        <a:xfrm>
          <a:off x="9339794" y="975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28905</xdr:rowOff>
    </xdr:from>
    <xdr:to>
      <xdr:col>12</xdr:col>
      <xdr:colOff>561975</xdr:colOff>
      <xdr:row>58</xdr:row>
      <xdr:rowOff>130505</xdr:rowOff>
    </xdr:to>
    <xdr:sp macro="" textlink="">
      <xdr:nvSpPr>
        <xdr:cNvPr id="378" name="円/楕円 377"/>
        <xdr:cNvSpPr/>
      </xdr:nvSpPr>
      <xdr:spPr>
        <a:xfrm>
          <a:off x="8699500" y="99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147032</xdr:rowOff>
    </xdr:from>
    <xdr:ext cx="599010" cy="259045"/>
    <xdr:sp macro="" textlink="">
      <xdr:nvSpPr>
        <xdr:cNvPr id="379" name="テキスト ボックス 378"/>
        <xdr:cNvSpPr txBox="1"/>
      </xdr:nvSpPr>
      <xdr:spPr>
        <a:xfrm>
          <a:off x="8450794" y="97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55536</xdr:rowOff>
    </xdr:from>
    <xdr:to>
      <xdr:col>11</xdr:col>
      <xdr:colOff>358775</xdr:colOff>
      <xdr:row>58</xdr:row>
      <xdr:rowOff>157136</xdr:rowOff>
    </xdr:to>
    <xdr:sp macro="" textlink="">
      <xdr:nvSpPr>
        <xdr:cNvPr id="380" name="円/楕円 379"/>
        <xdr:cNvSpPr/>
      </xdr:nvSpPr>
      <xdr:spPr>
        <a:xfrm>
          <a:off x="7810500" y="99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148263</xdr:rowOff>
    </xdr:from>
    <xdr:ext cx="599010" cy="259045"/>
    <xdr:sp macro="" textlink="">
      <xdr:nvSpPr>
        <xdr:cNvPr id="381" name="テキスト ボックス 380"/>
        <xdr:cNvSpPr txBox="1"/>
      </xdr:nvSpPr>
      <xdr:spPr>
        <a:xfrm>
          <a:off x="7561794" y="1009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81320</xdr:rowOff>
    </xdr:from>
    <xdr:to>
      <xdr:col>10</xdr:col>
      <xdr:colOff>155575</xdr:colOff>
      <xdr:row>59</xdr:row>
      <xdr:rowOff>11470</xdr:rowOff>
    </xdr:to>
    <xdr:sp macro="" textlink="">
      <xdr:nvSpPr>
        <xdr:cNvPr id="382" name="円/楕円 381"/>
        <xdr:cNvSpPr/>
      </xdr:nvSpPr>
      <xdr:spPr>
        <a:xfrm>
          <a:off x="6921500" y="100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2597</xdr:rowOff>
    </xdr:from>
    <xdr:ext cx="599010" cy="259045"/>
    <xdr:sp macro="" textlink="">
      <xdr:nvSpPr>
        <xdr:cNvPr id="383" name="テキスト ボックス 382"/>
        <xdr:cNvSpPr txBox="1"/>
      </xdr:nvSpPr>
      <xdr:spPr>
        <a:xfrm>
          <a:off x="6672794" y="101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171174</xdr:rowOff>
    </xdr:from>
    <xdr:to>
      <xdr:col>15</xdr:col>
      <xdr:colOff>180975</xdr:colOff>
      <xdr:row>78</xdr:row>
      <xdr:rowOff>42476</xdr:rowOff>
    </xdr:to>
    <xdr:cxnSp macro="">
      <xdr:nvCxnSpPr>
        <xdr:cNvPr id="412" name="直線コネクタ 411"/>
        <xdr:cNvCxnSpPr/>
      </xdr:nvCxnSpPr>
      <xdr:spPr>
        <a:xfrm>
          <a:off x="9639300" y="13201374"/>
          <a:ext cx="838200" cy="21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171174</xdr:rowOff>
    </xdr:from>
    <xdr:to>
      <xdr:col>14</xdr:col>
      <xdr:colOff>28575</xdr:colOff>
      <xdr:row>77</xdr:row>
      <xdr:rowOff>125276</xdr:rowOff>
    </xdr:to>
    <xdr:cxnSp macro="">
      <xdr:nvCxnSpPr>
        <xdr:cNvPr id="415" name="直線コネクタ 414"/>
        <xdr:cNvCxnSpPr/>
      </xdr:nvCxnSpPr>
      <xdr:spPr>
        <a:xfrm flipV="1">
          <a:off x="8750300" y="13201374"/>
          <a:ext cx="889000" cy="1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163126</xdr:rowOff>
    </xdr:from>
    <xdr:to>
      <xdr:col>15</xdr:col>
      <xdr:colOff>231775</xdr:colOff>
      <xdr:row>78</xdr:row>
      <xdr:rowOff>93276</xdr:rowOff>
    </xdr:to>
    <xdr:sp macro="" textlink="">
      <xdr:nvSpPr>
        <xdr:cNvPr id="425" name="円/楕円 424"/>
        <xdr:cNvSpPr/>
      </xdr:nvSpPr>
      <xdr:spPr>
        <a:xfrm>
          <a:off x="10426700" y="133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14553</xdr:rowOff>
    </xdr:from>
    <xdr:ext cx="599010" cy="259045"/>
    <xdr:sp macro="" textlink="">
      <xdr:nvSpPr>
        <xdr:cNvPr id="426" name="普通建設事業費 （ うち新規整備　）該当値テキスト"/>
        <xdr:cNvSpPr txBox="1"/>
      </xdr:nvSpPr>
      <xdr:spPr>
        <a:xfrm>
          <a:off x="10528300" y="1321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120374</xdr:rowOff>
    </xdr:from>
    <xdr:to>
      <xdr:col>14</xdr:col>
      <xdr:colOff>79375</xdr:colOff>
      <xdr:row>77</xdr:row>
      <xdr:rowOff>50524</xdr:rowOff>
    </xdr:to>
    <xdr:sp macro="" textlink="">
      <xdr:nvSpPr>
        <xdr:cNvPr id="427" name="円/楕円 426"/>
        <xdr:cNvSpPr/>
      </xdr:nvSpPr>
      <xdr:spPr>
        <a:xfrm>
          <a:off x="9588500" y="131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67051</xdr:rowOff>
    </xdr:from>
    <xdr:ext cx="599010" cy="259045"/>
    <xdr:sp macro="" textlink="">
      <xdr:nvSpPr>
        <xdr:cNvPr id="428" name="テキスト ボックス 427"/>
        <xdr:cNvSpPr txBox="1"/>
      </xdr:nvSpPr>
      <xdr:spPr>
        <a:xfrm>
          <a:off x="9339794" y="1292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305,217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74476</xdr:rowOff>
    </xdr:from>
    <xdr:to>
      <xdr:col>12</xdr:col>
      <xdr:colOff>561975</xdr:colOff>
      <xdr:row>78</xdr:row>
      <xdr:rowOff>4626</xdr:rowOff>
    </xdr:to>
    <xdr:sp macro="" textlink="">
      <xdr:nvSpPr>
        <xdr:cNvPr id="429" name="円/楕円 428"/>
        <xdr:cNvSpPr/>
      </xdr:nvSpPr>
      <xdr:spPr>
        <a:xfrm>
          <a:off x="8699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21153</xdr:rowOff>
    </xdr:from>
    <xdr:ext cx="599010" cy="259045"/>
    <xdr:sp macro="" textlink="">
      <xdr:nvSpPr>
        <xdr:cNvPr id="430" name="テキスト ボックス 429"/>
        <xdr:cNvSpPr txBox="1"/>
      </xdr:nvSpPr>
      <xdr:spPr>
        <a:xfrm>
          <a:off x="8450794" y="130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143872</xdr:rowOff>
    </xdr:from>
    <xdr:to>
      <xdr:col>15</xdr:col>
      <xdr:colOff>180975</xdr:colOff>
      <xdr:row>99</xdr:row>
      <xdr:rowOff>28063</xdr:rowOff>
    </xdr:to>
    <xdr:cxnSp macro="">
      <xdr:nvCxnSpPr>
        <xdr:cNvPr id="459" name="直線コネクタ 458"/>
        <xdr:cNvCxnSpPr/>
      </xdr:nvCxnSpPr>
      <xdr:spPr>
        <a:xfrm flipV="1">
          <a:off x="9639300" y="16945972"/>
          <a:ext cx="8382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159708</xdr:rowOff>
    </xdr:from>
    <xdr:to>
      <xdr:col>14</xdr:col>
      <xdr:colOff>28575</xdr:colOff>
      <xdr:row>99</xdr:row>
      <xdr:rowOff>28063</xdr:rowOff>
    </xdr:to>
    <xdr:cxnSp macro="">
      <xdr:nvCxnSpPr>
        <xdr:cNvPr id="462" name="直線コネクタ 461"/>
        <xdr:cNvCxnSpPr/>
      </xdr:nvCxnSpPr>
      <xdr:spPr>
        <a:xfrm>
          <a:off x="8750300" y="16961808"/>
          <a:ext cx="889000" cy="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93072</xdr:rowOff>
    </xdr:from>
    <xdr:to>
      <xdr:col>15</xdr:col>
      <xdr:colOff>231775</xdr:colOff>
      <xdr:row>99</xdr:row>
      <xdr:rowOff>23222</xdr:rowOff>
    </xdr:to>
    <xdr:sp macro="" textlink="">
      <xdr:nvSpPr>
        <xdr:cNvPr id="472" name="円/楕円 471"/>
        <xdr:cNvSpPr/>
      </xdr:nvSpPr>
      <xdr:spPr>
        <a:xfrm>
          <a:off x="10426700" y="168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52449</xdr:rowOff>
    </xdr:from>
    <xdr:ext cx="599010" cy="259045"/>
    <xdr:sp macro="" textlink="">
      <xdr:nvSpPr>
        <xdr:cNvPr id="473" name="普通建設事業費 （ うち更新整備　）該当値テキスト"/>
        <xdr:cNvSpPr txBox="1"/>
      </xdr:nvSpPr>
      <xdr:spPr>
        <a:xfrm>
          <a:off x="10528300" y="166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189,050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148713</xdr:rowOff>
    </xdr:from>
    <xdr:to>
      <xdr:col>14</xdr:col>
      <xdr:colOff>79375</xdr:colOff>
      <xdr:row>99</xdr:row>
      <xdr:rowOff>78863</xdr:rowOff>
    </xdr:to>
    <xdr:sp macro="" textlink="">
      <xdr:nvSpPr>
        <xdr:cNvPr id="474" name="円/楕円 473"/>
        <xdr:cNvSpPr/>
      </xdr:nvSpPr>
      <xdr:spPr>
        <a:xfrm>
          <a:off x="9588500" y="169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69990</xdr:rowOff>
    </xdr:from>
    <xdr:ext cx="534377" cy="259045"/>
    <xdr:sp macro="" textlink="">
      <xdr:nvSpPr>
        <xdr:cNvPr id="475" name="テキスト ボックス 474"/>
        <xdr:cNvSpPr txBox="1"/>
      </xdr:nvSpPr>
      <xdr:spPr>
        <a:xfrm>
          <a:off x="9372111" y="170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108908</xdr:rowOff>
    </xdr:from>
    <xdr:to>
      <xdr:col>12</xdr:col>
      <xdr:colOff>561975</xdr:colOff>
      <xdr:row>99</xdr:row>
      <xdr:rowOff>39058</xdr:rowOff>
    </xdr:to>
    <xdr:sp macro="" textlink="">
      <xdr:nvSpPr>
        <xdr:cNvPr id="476" name="円/楕円 475"/>
        <xdr:cNvSpPr/>
      </xdr:nvSpPr>
      <xdr:spPr>
        <a:xfrm>
          <a:off x="8699500" y="169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55585</xdr:rowOff>
    </xdr:from>
    <xdr:ext cx="599010" cy="259045"/>
    <xdr:sp macro="" textlink="">
      <xdr:nvSpPr>
        <xdr:cNvPr id="477" name="テキスト ボックス 476"/>
        <xdr:cNvSpPr txBox="1"/>
      </xdr:nvSpPr>
      <xdr:spPr>
        <a:xfrm>
          <a:off x="8450794" y="1668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168275</xdr:rowOff>
    </xdr:from>
    <xdr:to>
      <xdr:col>23</xdr:col>
      <xdr:colOff>517525</xdr:colOff>
      <xdr:row>36</xdr:row>
      <xdr:rowOff>165155</xdr:rowOff>
    </xdr:to>
    <xdr:cxnSp macro="">
      <xdr:nvCxnSpPr>
        <xdr:cNvPr id="506" name="直線コネクタ 505"/>
        <xdr:cNvCxnSpPr/>
      </xdr:nvCxnSpPr>
      <xdr:spPr>
        <a:xfrm flipV="1">
          <a:off x="15481300" y="6169025"/>
          <a:ext cx="838200" cy="1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7"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165155</xdr:rowOff>
    </xdr:from>
    <xdr:to>
      <xdr:col>22</xdr:col>
      <xdr:colOff>365125</xdr:colOff>
      <xdr:row>39</xdr:row>
      <xdr:rowOff>44450</xdr:rowOff>
    </xdr:to>
    <xdr:cxnSp macro="">
      <xdr:nvCxnSpPr>
        <xdr:cNvPr id="509" name="直線コネクタ 508"/>
        <xdr:cNvCxnSpPr/>
      </xdr:nvCxnSpPr>
      <xdr:spPr>
        <a:xfrm flipV="1">
          <a:off x="14592300" y="6337355"/>
          <a:ext cx="889000" cy="39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24303</xdr:rowOff>
    </xdr:from>
    <xdr:to>
      <xdr:col>21</xdr:col>
      <xdr:colOff>161925</xdr:colOff>
      <xdr:row>39</xdr:row>
      <xdr:rowOff>44450</xdr:rowOff>
    </xdr:to>
    <xdr:cxnSp macro="">
      <xdr:nvCxnSpPr>
        <xdr:cNvPr id="512" name="直線コネクタ 511"/>
        <xdr:cNvCxnSpPr/>
      </xdr:nvCxnSpPr>
      <xdr:spPr>
        <a:xfrm>
          <a:off x="13703300" y="5510703"/>
          <a:ext cx="889000" cy="122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24303</xdr:rowOff>
    </xdr:from>
    <xdr:to>
      <xdr:col>19</xdr:col>
      <xdr:colOff>644525</xdr:colOff>
      <xdr:row>34</xdr:row>
      <xdr:rowOff>62266</xdr:rowOff>
    </xdr:to>
    <xdr:cxnSp macro="">
      <xdr:nvCxnSpPr>
        <xdr:cNvPr id="515" name="直線コネクタ 514"/>
        <xdr:cNvCxnSpPr/>
      </xdr:nvCxnSpPr>
      <xdr:spPr>
        <a:xfrm flipV="1">
          <a:off x="12814300" y="5510703"/>
          <a:ext cx="889000" cy="3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167446</xdr:rowOff>
    </xdr:from>
    <xdr:ext cx="534377" cy="259045"/>
    <xdr:sp macro="" textlink="">
      <xdr:nvSpPr>
        <xdr:cNvPr id="517" name="テキスト ボックス 516"/>
        <xdr:cNvSpPr txBox="1"/>
      </xdr:nvSpPr>
      <xdr:spPr>
        <a:xfrm>
          <a:off x="13436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117475</xdr:rowOff>
    </xdr:from>
    <xdr:to>
      <xdr:col>23</xdr:col>
      <xdr:colOff>568325</xdr:colOff>
      <xdr:row>36</xdr:row>
      <xdr:rowOff>47625</xdr:rowOff>
    </xdr:to>
    <xdr:sp macro="" textlink="">
      <xdr:nvSpPr>
        <xdr:cNvPr id="525" name="円/楕円 524"/>
        <xdr:cNvSpPr/>
      </xdr:nvSpPr>
      <xdr:spPr>
        <a:xfrm>
          <a:off x="162687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140352</xdr:rowOff>
    </xdr:from>
    <xdr:ext cx="599010" cy="259045"/>
    <xdr:sp macro="" textlink="">
      <xdr:nvSpPr>
        <xdr:cNvPr id="526" name="災害復旧事業費該当値テキスト"/>
        <xdr:cNvSpPr txBox="1"/>
      </xdr:nvSpPr>
      <xdr:spPr>
        <a:xfrm>
          <a:off x="16370300" y="596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147,500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114355</xdr:rowOff>
    </xdr:from>
    <xdr:to>
      <xdr:col>22</xdr:col>
      <xdr:colOff>415925</xdr:colOff>
      <xdr:row>37</xdr:row>
      <xdr:rowOff>44505</xdr:rowOff>
    </xdr:to>
    <xdr:sp macro="" textlink="">
      <xdr:nvSpPr>
        <xdr:cNvPr id="527" name="円/楕円 526"/>
        <xdr:cNvSpPr/>
      </xdr:nvSpPr>
      <xdr:spPr>
        <a:xfrm>
          <a:off x="15430500" y="62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61032</xdr:rowOff>
    </xdr:from>
    <xdr:ext cx="599010" cy="259045"/>
    <xdr:sp macro="" textlink="">
      <xdr:nvSpPr>
        <xdr:cNvPr id="528" name="テキスト ボックス 527"/>
        <xdr:cNvSpPr txBox="1"/>
      </xdr:nvSpPr>
      <xdr:spPr>
        <a:xfrm>
          <a:off x="15181794" y="606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144953</xdr:rowOff>
    </xdr:from>
    <xdr:to>
      <xdr:col>20</xdr:col>
      <xdr:colOff>9525</xdr:colOff>
      <xdr:row>32</xdr:row>
      <xdr:rowOff>75103</xdr:rowOff>
    </xdr:to>
    <xdr:sp macro="" textlink="">
      <xdr:nvSpPr>
        <xdr:cNvPr id="531" name="円/楕円 530"/>
        <xdr:cNvSpPr/>
      </xdr:nvSpPr>
      <xdr:spPr>
        <a:xfrm>
          <a:off x="13652500" y="54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30</xdr:row>
      <xdr:rowOff>91630</xdr:rowOff>
    </xdr:from>
    <xdr:ext cx="599010" cy="259045"/>
    <xdr:sp macro="" textlink="">
      <xdr:nvSpPr>
        <xdr:cNvPr id="532" name="テキスト ボックス 531"/>
        <xdr:cNvSpPr txBox="1"/>
      </xdr:nvSpPr>
      <xdr:spPr>
        <a:xfrm>
          <a:off x="13403794" y="52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320,288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11466</xdr:rowOff>
    </xdr:from>
    <xdr:to>
      <xdr:col>18</xdr:col>
      <xdr:colOff>492125</xdr:colOff>
      <xdr:row>34</xdr:row>
      <xdr:rowOff>113066</xdr:rowOff>
    </xdr:to>
    <xdr:sp macro="" textlink="">
      <xdr:nvSpPr>
        <xdr:cNvPr id="533" name="円/楕円 532"/>
        <xdr:cNvSpPr/>
      </xdr:nvSpPr>
      <xdr:spPr>
        <a:xfrm>
          <a:off x="12763500" y="58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32</xdr:row>
      <xdr:rowOff>129593</xdr:rowOff>
    </xdr:from>
    <xdr:ext cx="599010" cy="259045"/>
    <xdr:sp macro="" textlink="">
      <xdr:nvSpPr>
        <xdr:cNvPr id="534" name="テキスト ボックス 533"/>
        <xdr:cNvSpPr txBox="1"/>
      </xdr:nvSpPr>
      <xdr:spPr>
        <a:xfrm>
          <a:off x="12514794" y="561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62292</xdr:rowOff>
    </xdr:from>
    <xdr:to>
      <xdr:col>23</xdr:col>
      <xdr:colOff>517525</xdr:colOff>
      <xdr:row>77</xdr:row>
      <xdr:rowOff>62999</xdr:rowOff>
    </xdr:to>
    <xdr:cxnSp macro="">
      <xdr:nvCxnSpPr>
        <xdr:cNvPr id="618" name="直線コネクタ 617"/>
        <xdr:cNvCxnSpPr/>
      </xdr:nvCxnSpPr>
      <xdr:spPr>
        <a:xfrm flipV="1">
          <a:off x="15481300" y="13263942"/>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62109</xdr:rowOff>
    </xdr:from>
    <xdr:to>
      <xdr:col>22</xdr:col>
      <xdr:colOff>365125</xdr:colOff>
      <xdr:row>77</xdr:row>
      <xdr:rowOff>62999</xdr:rowOff>
    </xdr:to>
    <xdr:cxnSp macro="">
      <xdr:nvCxnSpPr>
        <xdr:cNvPr id="621" name="直線コネクタ 620"/>
        <xdr:cNvCxnSpPr/>
      </xdr:nvCxnSpPr>
      <xdr:spPr>
        <a:xfrm>
          <a:off x="14592300" y="1326375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43980</xdr:rowOff>
    </xdr:from>
    <xdr:to>
      <xdr:col>21</xdr:col>
      <xdr:colOff>161925</xdr:colOff>
      <xdr:row>77</xdr:row>
      <xdr:rowOff>62109</xdr:rowOff>
    </xdr:to>
    <xdr:cxnSp macro="">
      <xdr:nvCxnSpPr>
        <xdr:cNvPr id="624" name="直線コネクタ 623"/>
        <xdr:cNvCxnSpPr/>
      </xdr:nvCxnSpPr>
      <xdr:spPr>
        <a:xfrm>
          <a:off x="13703300" y="13245630"/>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30607</xdr:rowOff>
    </xdr:from>
    <xdr:to>
      <xdr:col>19</xdr:col>
      <xdr:colOff>644525</xdr:colOff>
      <xdr:row>77</xdr:row>
      <xdr:rowOff>43980</xdr:rowOff>
    </xdr:to>
    <xdr:cxnSp macro="">
      <xdr:nvCxnSpPr>
        <xdr:cNvPr id="627" name="直線コネクタ 626"/>
        <xdr:cNvCxnSpPr/>
      </xdr:nvCxnSpPr>
      <xdr:spPr>
        <a:xfrm>
          <a:off x="12814300" y="1323225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11492</xdr:rowOff>
    </xdr:from>
    <xdr:to>
      <xdr:col>23</xdr:col>
      <xdr:colOff>568325</xdr:colOff>
      <xdr:row>77</xdr:row>
      <xdr:rowOff>113092</xdr:rowOff>
    </xdr:to>
    <xdr:sp macro="" textlink="">
      <xdr:nvSpPr>
        <xdr:cNvPr id="637" name="円/楕円 636"/>
        <xdr:cNvSpPr/>
      </xdr:nvSpPr>
      <xdr:spPr>
        <a:xfrm>
          <a:off x="16268700" y="132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34369</xdr:rowOff>
    </xdr:from>
    <xdr:ext cx="599010" cy="259045"/>
    <xdr:sp macro="" textlink="">
      <xdr:nvSpPr>
        <xdr:cNvPr id="638" name="公債費該当値テキスト"/>
        <xdr:cNvSpPr txBox="1"/>
      </xdr:nvSpPr>
      <xdr:spPr>
        <a:xfrm>
          <a:off x="16370300" y="1306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255,951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12199</xdr:rowOff>
    </xdr:from>
    <xdr:to>
      <xdr:col>22</xdr:col>
      <xdr:colOff>415925</xdr:colOff>
      <xdr:row>77</xdr:row>
      <xdr:rowOff>113799</xdr:rowOff>
    </xdr:to>
    <xdr:sp macro="" textlink="">
      <xdr:nvSpPr>
        <xdr:cNvPr id="639" name="円/楕円 638"/>
        <xdr:cNvSpPr/>
      </xdr:nvSpPr>
      <xdr:spPr>
        <a:xfrm>
          <a:off x="15430500" y="132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130326</xdr:rowOff>
    </xdr:from>
    <xdr:ext cx="599010" cy="259045"/>
    <xdr:sp macro="" textlink="">
      <xdr:nvSpPr>
        <xdr:cNvPr id="640" name="テキスト ボックス 639"/>
        <xdr:cNvSpPr txBox="1"/>
      </xdr:nvSpPr>
      <xdr:spPr>
        <a:xfrm>
          <a:off x="15181794" y="1298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255,394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11309</xdr:rowOff>
    </xdr:from>
    <xdr:to>
      <xdr:col>21</xdr:col>
      <xdr:colOff>212725</xdr:colOff>
      <xdr:row>77</xdr:row>
      <xdr:rowOff>112909</xdr:rowOff>
    </xdr:to>
    <xdr:sp macro="" textlink="">
      <xdr:nvSpPr>
        <xdr:cNvPr id="641" name="円/楕円 640"/>
        <xdr:cNvSpPr/>
      </xdr:nvSpPr>
      <xdr:spPr>
        <a:xfrm>
          <a:off x="14541500" y="132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129436</xdr:rowOff>
    </xdr:from>
    <xdr:ext cx="599010" cy="259045"/>
    <xdr:sp macro="" textlink="">
      <xdr:nvSpPr>
        <xdr:cNvPr id="642" name="テキスト ボックス 641"/>
        <xdr:cNvSpPr txBox="1"/>
      </xdr:nvSpPr>
      <xdr:spPr>
        <a:xfrm>
          <a:off x="14292794" y="1298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164630</xdr:rowOff>
    </xdr:from>
    <xdr:to>
      <xdr:col>20</xdr:col>
      <xdr:colOff>9525</xdr:colOff>
      <xdr:row>77</xdr:row>
      <xdr:rowOff>94780</xdr:rowOff>
    </xdr:to>
    <xdr:sp macro="" textlink="">
      <xdr:nvSpPr>
        <xdr:cNvPr id="643" name="円/楕円 642"/>
        <xdr:cNvSpPr/>
      </xdr:nvSpPr>
      <xdr:spPr>
        <a:xfrm>
          <a:off x="13652500" y="131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111307</xdr:rowOff>
    </xdr:from>
    <xdr:ext cx="599010" cy="259045"/>
    <xdr:sp macro="" textlink="">
      <xdr:nvSpPr>
        <xdr:cNvPr id="644" name="テキスト ボックス 643"/>
        <xdr:cNvSpPr txBox="1"/>
      </xdr:nvSpPr>
      <xdr:spPr>
        <a:xfrm>
          <a:off x="13403794" y="1297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151257</xdr:rowOff>
    </xdr:from>
    <xdr:to>
      <xdr:col>18</xdr:col>
      <xdr:colOff>492125</xdr:colOff>
      <xdr:row>77</xdr:row>
      <xdr:rowOff>81407</xdr:rowOff>
    </xdr:to>
    <xdr:sp macro="" textlink="">
      <xdr:nvSpPr>
        <xdr:cNvPr id="645" name="円/楕円 644"/>
        <xdr:cNvSpPr/>
      </xdr:nvSpPr>
      <xdr:spPr>
        <a:xfrm>
          <a:off x="12763500" y="131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97934</xdr:rowOff>
    </xdr:from>
    <xdr:ext cx="599010" cy="259045"/>
    <xdr:sp macro="" textlink="">
      <xdr:nvSpPr>
        <xdr:cNvPr id="646" name="テキスト ボックス 645"/>
        <xdr:cNvSpPr txBox="1"/>
      </xdr:nvSpPr>
      <xdr:spPr>
        <a:xfrm>
          <a:off x="12514794" y="1295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66421</xdr:rowOff>
    </xdr:from>
    <xdr:to>
      <xdr:col>23</xdr:col>
      <xdr:colOff>517525</xdr:colOff>
      <xdr:row>98</xdr:row>
      <xdr:rowOff>111702</xdr:rowOff>
    </xdr:to>
    <xdr:cxnSp macro="">
      <xdr:nvCxnSpPr>
        <xdr:cNvPr id="673" name="直線コネクタ 672"/>
        <xdr:cNvCxnSpPr/>
      </xdr:nvCxnSpPr>
      <xdr:spPr>
        <a:xfrm>
          <a:off x="15481300" y="16868521"/>
          <a:ext cx="838200" cy="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66421</xdr:rowOff>
    </xdr:from>
    <xdr:to>
      <xdr:col>22</xdr:col>
      <xdr:colOff>365125</xdr:colOff>
      <xdr:row>98</xdr:row>
      <xdr:rowOff>102981</xdr:rowOff>
    </xdr:to>
    <xdr:cxnSp macro="">
      <xdr:nvCxnSpPr>
        <xdr:cNvPr id="676" name="直線コネクタ 675"/>
        <xdr:cNvCxnSpPr/>
      </xdr:nvCxnSpPr>
      <xdr:spPr>
        <a:xfrm flipV="1">
          <a:off x="14592300" y="16868521"/>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45876</xdr:rowOff>
    </xdr:from>
    <xdr:to>
      <xdr:col>21</xdr:col>
      <xdr:colOff>161925</xdr:colOff>
      <xdr:row>98</xdr:row>
      <xdr:rowOff>102981</xdr:rowOff>
    </xdr:to>
    <xdr:cxnSp macro="">
      <xdr:nvCxnSpPr>
        <xdr:cNvPr id="679" name="直線コネクタ 678"/>
        <xdr:cNvCxnSpPr/>
      </xdr:nvCxnSpPr>
      <xdr:spPr>
        <a:xfrm>
          <a:off x="13703300" y="16847976"/>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45876</xdr:rowOff>
    </xdr:from>
    <xdr:to>
      <xdr:col>19</xdr:col>
      <xdr:colOff>644525</xdr:colOff>
      <xdr:row>98</xdr:row>
      <xdr:rowOff>66215</xdr:rowOff>
    </xdr:to>
    <xdr:cxnSp macro="">
      <xdr:nvCxnSpPr>
        <xdr:cNvPr id="682" name="直線コネクタ 681"/>
        <xdr:cNvCxnSpPr/>
      </xdr:nvCxnSpPr>
      <xdr:spPr>
        <a:xfrm flipV="1">
          <a:off x="12814300" y="16847976"/>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60902</xdr:rowOff>
    </xdr:from>
    <xdr:to>
      <xdr:col>23</xdr:col>
      <xdr:colOff>568325</xdr:colOff>
      <xdr:row>98</xdr:row>
      <xdr:rowOff>162502</xdr:rowOff>
    </xdr:to>
    <xdr:sp macro="" textlink="">
      <xdr:nvSpPr>
        <xdr:cNvPr id="692" name="円/楕円 691"/>
        <xdr:cNvSpPr/>
      </xdr:nvSpPr>
      <xdr:spPr>
        <a:xfrm>
          <a:off x="162687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15621</xdr:rowOff>
    </xdr:from>
    <xdr:to>
      <xdr:col>22</xdr:col>
      <xdr:colOff>415925</xdr:colOff>
      <xdr:row>98</xdr:row>
      <xdr:rowOff>117221</xdr:rowOff>
    </xdr:to>
    <xdr:sp macro="" textlink="">
      <xdr:nvSpPr>
        <xdr:cNvPr id="694" name="円/楕円 693"/>
        <xdr:cNvSpPr/>
      </xdr:nvSpPr>
      <xdr:spPr>
        <a:xfrm>
          <a:off x="15430500" y="168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133748</xdr:rowOff>
    </xdr:from>
    <xdr:ext cx="534377" cy="259045"/>
    <xdr:sp macro="" textlink="">
      <xdr:nvSpPr>
        <xdr:cNvPr id="695" name="テキスト ボックス 694"/>
        <xdr:cNvSpPr txBox="1"/>
      </xdr:nvSpPr>
      <xdr:spPr>
        <a:xfrm>
          <a:off x="15214111" y="165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52181</xdr:rowOff>
    </xdr:from>
    <xdr:to>
      <xdr:col>21</xdr:col>
      <xdr:colOff>212725</xdr:colOff>
      <xdr:row>98</xdr:row>
      <xdr:rowOff>153781</xdr:rowOff>
    </xdr:to>
    <xdr:sp macro="" textlink="">
      <xdr:nvSpPr>
        <xdr:cNvPr id="696" name="円/楕円 695"/>
        <xdr:cNvSpPr/>
      </xdr:nvSpPr>
      <xdr:spPr>
        <a:xfrm>
          <a:off x="14541500" y="16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144908</xdr:rowOff>
    </xdr:from>
    <xdr:ext cx="534377" cy="259045"/>
    <xdr:sp macro="" textlink="">
      <xdr:nvSpPr>
        <xdr:cNvPr id="697" name="テキスト ボックス 696"/>
        <xdr:cNvSpPr txBox="1"/>
      </xdr:nvSpPr>
      <xdr:spPr>
        <a:xfrm>
          <a:off x="14325111" y="16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166526</xdr:rowOff>
    </xdr:from>
    <xdr:to>
      <xdr:col>20</xdr:col>
      <xdr:colOff>9525</xdr:colOff>
      <xdr:row>98</xdr:row>
      <xdr:rowOff>96676</xdr:rowOff>
    </xdr:to>
    <xdr:sp macro="" textlink="">
      <xdr:nvSpPr>
        <xdr:cNvPr id="698" name="円/楕円 697"/>
        <xdr:cNvSpPr/>
      </xdr:nvSpPr>
      <xdr:spPr>
        <a:xfrm>
          <a:off x="136525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113203</xdr:rowOff>
    </xdr:from>
    <xdr:ext cx="599010" cy="259045"/>
    <xdr:sp macro="" textlink="">
      <xdr:nvSpPr>
        <xdr:cNvPr id="699" name="テキスト ボックス 698"/>
        <xdr:cNvSpPr txBox="1"/>
      </xdr:nvSpPr>
      <xdr:spPr>
        <a:xfrm>
          <a:off x="13403794" y="165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15415</xdr:rowOff>
    </xdr:from>
    <xdr:to>
      <xdr:col>18</xdr:col>
      <xdr:colOff>492125</xdr:colOff>
      <xdr:row>98</xdr:row>
      <xdr:rowOff>117015</xdr:rowOff>
    </xdr:to>
    <xdr:sp macro="" textlink="">
      <xdr:nvSpPr>
        <xdr:cNvPr id="700" name="円/楕円 699"/>
        <xdr:cNvSpPr/>
      </xdr:nvSpPr>
      <xdr:spPr>
        <a:xfrm>
          <a:off x="12763500" y="168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108142</xdr:rowOff>
    </xdr:from>
    <xdr:ext cx="534377" cy="259045"/>
    <xdr:sp macro="" textlink="">
      <xdr:nvSpPr>
        <xdr:cNvPr id="701" name="テキスト ボックス 700"/>
        <xdr:cNvSpPr txBox="1"/>
      </xdr:nvSpPr>
      <xdr:spPr>
        <a:xfrm>
          <a:off x="12547111" y="1691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21361</xdr:rowOff>
    </xdr:from>
    <xdr:to>
      <xdr:col>32</xdr:col>
      <xdr:colOff>187325</xdr:colOff>
      <xdr:row>39</xdr:row>
      <xdr:rowOff>44450</xdr:rowOff>
    </xdr:to>
    <xdr:cxnSp macro="">
      <xdr:nvCxnSpPr>
        <xdr:cNvPr id="730" name="直線コネクタ 729"/>
        <xdr:cNvCxnSpPr/>
      </xdr:nvCxnSpPr>
      <xdr:spPr>
        <a:xfrm>
          <a:off x="21323300" y="6707911"/>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15608</xdr:rowOff>
    </xdr:from>
    <xdr:to>
      <xdr:col>31</xdr:col>
      <xdr:colOff>34925</xdr:colOff>
      <xdr:row>39</xdr:row>
      <xdr:rowOff>21361</xdr:rowOff>
    </xdr:to>
    <xdr:cxnSp macro="">
      <xdr:nvCxnSpPr>
        <xdr:cNvPr id="733" name="直線コネクタ 732"/>
        <xdr:cNvCxnSpPr/>
      </xdr:nvCxnSpPr>
      <xdr:spPr>
        <a:xfrm>
          <a:off x="20434300" y="6702158"/>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15075</xdr:rowOff>
    </xdr:from>
    <xdr:to>
      <xdr:col>29</xdr:col>
      <xdr:colOff>517525</xdr:colOff>
      <xdr:row>39</xdr:row>
      <xdr:rowOff>15608</xdr:rowOff>
    </xdr:to>
    <xdr:cxnSp macro="">
      <xdr:nvCxnSpPr>
        <xdr:cNvPr id="736" name="直線コネクタ 735"/>
        <xdr:cNvCxnSpPr/>
      </xdr:nvCxnSpPr>
      <xdr:spPr>
        <a:xfrm>
          <a:off x="19545300" y="670162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11075</xdr:rowOff>
    </xdr:from>
    <xdr:to>
      <xdr:col>28</xdr:col>
      <xdr:colOff>314325</xdr:colOff>
      <xdr:row>39</xdr:row>
      <xdr:rowOff>15075</xdr:rowOff>
    </xdr:to>
    <xdr:cxnSp macro="">
      <xdr:nvCxnSpPr>
        <xdr:cNvPr id="739" name="直線コネクタ 738"/>
        <xdr:cNvCxnSpPr/>
      </xdr:nvCxnSpPr>
      <xdr:spPr>
        <a:xfrm>
          <a:off x="18656300" y="669762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142011</xdr:rowOff>
    </xdr:from>
    <xdr:to>
      <xdr:col>31</xdr:col>
      <xdr:colOff>85725</xdr:colOff>
      <xdr:row>39</xdr:row>
      <xdr:rowOff>72161</xdr:rowOff>
    </xdr:to>
    <xdr:sp macro="" textlink="">
      <xdr:nvSpPr>
        <xdr:cNvPr id="751" name="円/楕円 750"/>
        <xdr:cNvSpPr/>
      </xdr:nvSpPr>
      <xdr:spPr>
        <a:xfrm>
          <a:off x="21272500" y="66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63288</xdr:rowOff>
    </xdr:from>
    <xdr:ext cx="378565" cy="259045"/>
    <xdr:sp macro="" textlink="">
      <xdr:nvSpPr>
        <xdr:cNvPr id="752" name="テキスト ボックス 751"/>
        <xdr:cNvSpPr txBox="1"/>
      </xdr:nvSpPr>
      <xdr:spPr>
        <a:xfrm>
          <a:off x="21134017" y="6749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136258</xdr:rowOff>
    </xdr:from>
    <xdr:to>
      <xdr:col>29</xdr:col>
      <xdr:colOff>568325</xdr:colOff>
      <xdr:row>39</xdr:row>
      <xdr:rowOff>66408</xdr:rowOff>
    </xdr:to>
    <xdr:sp macro="" textlink="">
      <xdr:nvSpPr>
        <xdr:cNvPr id="753" name="円/楕円 752"/>
        <xdr:cNvSpPr/>
      </xdr:nvSpPr>
      <xdr:spPr>
        <a:xfrm>
          <a:off x="20383500" y="66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57535</xdr:rowOff>
    </xdr:from>
    <xdr:ext cx="378565" cy="259045"/>
    <xdr:sp macro="" textlink="">
      <xdr:nvSpPr>
        <xdr:cNvPr id="754" name="テキスト ボックス 753"/>
        <xdr:cNvSpPr txBox="1"/>
      </xdr:nvSpPr>
      <xdr:spPr>
        <a:xfrm>
          <a:off x="20245017" y="674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135725</xdr:rowOff>
    </xdr:from>
    <xdr:to>
      <xdr:col>28</xdr:col>
      <xdr:colOff>365125</xdr:colOff>
      <xdr:row>39</xdr:row>
      <xdr:rowOff>65875</xdr:rowOff>
    </xdr:to>
    <xdr:sp macro="" textlink="">
      <xdr:nvSpPr>
        <xdr:cNvPr id="755" name="円/楕円 754"/>
        <xdr:cNvSpPr/>
      </xdr:nvSpPr>
      <xdr:spPr>
        <a:xfrm>
          <a:off x="19494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57002</xdr:rowOff>
    </xdr:from>
    <xdr:ext cx="378565" cy="259045"/>
    <xdr:sp macro="" textlink="">
      <xdr:nvSpPr>
        <xdr:cNvPr id="756" name="テキスト ボックス 755"/>
        <xdr:cNvSpPr txBox="1"/>
      </xdr:nvSpPr>
      <xdr:spPr>
        <a:xfrm>
          <a:off x="19356017" y="674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131725</xdr:rowOff>
    </xdr:from>
    <xdr:to>
      <xdr:col>27</xdr:col>
      <xdr:colOff>161925</xdr:colOff>
      <xdr:row>39</xdr:row>
      <xdr:rowOff>61875</xdr:rowOff>
    </xdr:to>
    <xdr:sp macro="" textlink="">
      <xdr:nvSpPr>
        <xdr:cNvPr id="757" name="円/楕円 756"/>
        <xdr:cNvSpPr/>
      </xdr:nvSpPr>
      <xdr:spPr>
        <a:xfrm>
          <a:off x="18605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53002</xdr:rowOff>
    </xdr:from>
    <xdr:ext cx="378565" cy="259045"/>
    <xdr:sp macro="" textlink="">
      <xdr:nvSpPr>
        <xdr:cNvPr id="758" name="テキスト ボックス 757"/>
        <xdr:cNvSpPr txBox="1"/>
      </xdr:nvSpPr>
      <xdr:spPr>
        <a:xfrm>
          <a:off x="18467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132316</xdr:rowOff>
    </xdr:from>
    <xdr:to>
      <xdr:col>32</xdr:col>
      <xdr:colOff>187325</xdr:colOff>
      <xdr:row>74</xdr:row>
      <xdr:rowOff>135663</xdr:rowOff>
    </xdr:to>
    <xdr:cxnSp macro="">
      <xdr:nvCxnSpPr>
        <xdr:cNvPr id="840" name="直線コネクタ 839"/>
        <xdr:cNvCxnSpPr/>
      </xdr:nvCxnSpPr>
      <xdr:spPr>
        <a:xfrm flipV="1">
          <a:off x="21323300" y="12819616"/>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135663</xdr:rowOff>
    </xdr:from>
    <xdr:to>
      <xdr:col>31</xdr:col>
      <xdr:colOff>34925</xdr:colOff>
      <xdr:row>75</xdr:row>
      <xdr:rowOff>36176</xdr:rowOff>
    </xdr:to>
    <xdr:cxnSp macro="">
      <xdr:nvCxnSpPr>
        <xdr:cNvPr id="843" name="直線コネクタ 842"/>
        <xdr:cNvCxnSpPr/>
      </xdr:nvCxnSpPr>
      <xdr:spPr>
        <a:xfrm flipV="1">
          <a:off x="20434300" y="12822963"/>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36176</xdr:rowOff>
    </xdr:from>
    <xdr:to>
      <xdr:col>29</xdr:col>
      <xdr:colOff>517525</xdr:colOff>
      <xdr:row>75</xdr:row>
      <xdr:rowOff>50230</xdr:rowOff>
    </xdr:to>
    <xdr:cxnSp macro="">
      <xdr:nvCxnSpPr>
        <xdr:cNvPr id="846" name="直線コネクタ 845"/>
        <xdr:cNvCxnSpPr/>
      </xdr:nvCxnSpPr>
      <xdr:spPr>
        <a:xfrm flipV="1">
          <a:off x="19545300" y="12894926"/>
          <a:ext cx="8890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50230</xdr:rowOff>
    </xdr:from>
    <xdr:to>
      <xdr:col>28</xdr:col>
      <xdr:colOff>314325</xdr:colOff>
      <xdr:row>75</xdr:row>
      <xdr:rowOff>91507</xdr:rowOff>
    </xdr:to>
    <xdr:cxnSp macro="">
      <xdr:nvCxnSpPr>
        <xdr:cNvPr id="849" name="直線コネクタ 848"/>
        <xdr:cNvCxnSpPr/>
      </xdr:nvCxnSpPr>
      <xdr:spPr>
        <a:xfrm flipV="1">
          <a:off x="18656300" y="12908980"/>
          <a:ext cx="889000" cy="4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81516</xdr:rowOff>
    </xdr:from>
    <xdr:to>
      <xdr:col>32</xdr:col>
      <xdr:colOff>238125</xdr:colOff>
      <xdr:row>75</xdr:row>
      <xdr:rowOff>11666</xdr:rowOff>
    </xdr:to>
    <xdr:sp macro="" textlink="">
      <xdr:nvSpPr>
        <xdr:cNvPr id="859" name="円/楕円 858"/>
        <xdr:cNvSpPr/>
      </xdr:nvSpPr>
      <xdr:spPr>
        <a:xfrm>
          <a:off x="22110700" y="12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104393</xdr:rowOff>
    </xdr:from>
    <xdr:ext cx="599010" cy="259045"/>
    <xdr:sp macro="" textlink="">
      <xdr:nvSpPr>
        <xdr:cNvPr id="860" name="繰出金該当値テキスト"/>
        <xdr:cNvSpPr txBox="1"/>
      </xdr:nvSpPr>
      <xdr:spPr>
        <a:xfrm>
          <a:off x="22212300" y="1262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151,615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84863</xdr:rowOff>
    </xdr:from>
    <xdr:to>
      <xdr:col>31</xdr:col>
      <xdr:colOff>85725</xdr:colOff>
      <xdr:row>75</xdr:row>
      <xdr:rowOff>15013</xdr:rowOff>
    </xdr:to>
    <xdr:sp macro="" textlink="">
      <xdr:nvSpPr>
        <xdr:cNvPr id="861" name="円/楕円 860"/>
        <xdr:cNvSpPr/>
      </xdr:nvSpPr>
      <xdr:spPr>
        <a:xfrm>
          <a:off x="21272500" y="127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31540</xdr:rowOff>
    </xdr:from>
    <xdr:ext cx="599010" cy="259045"/>
    <xdr:sp macro="" textlink="">
      <xdr:nvSpPr>
        <xdr:cNvPr id="862" name="テキスト ボックス 861"/>
        <xdr:cNvSpPr txBox="1"/>
      </xdr:nvSpPr>
      <xdr:spPr>
        <a:xfrm>
          <a:off x="21023794" y="1254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156826</xdr:rowOff>
    </xdr:from>
    <xdr:to>
      <xdr:col>29</xdr:col>
      <xdr:colOff>568325</xdr:colOff>
      <xdr:row>75</xdr:row>
      <xdr:rowOff>86976</xdr:rowOff>
    </xdr:to>
    <xdr:sp macro="" textlink="">
      <xdr:nvSpPr>
        <xdr:cNvPr id="863" name="円/楕円 862"/>
        <xdr:cNvSpPr/>
      </xdr:nvSpPr>
      <xdr:spPr>
        <a:xfrm>
          <a:off x="20383500" y="12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103503</xdr:rowOff>
    </xdr:from>
    <xdr:ext cx="599010" cy="259045"/>
    <xdr:sp macro="" textlink="">
      <xdr:nvSpPr>
        <xdr:cNvPr id="864" name="テキスト ボックス 863"/>
        <xdr:cNvSpPr txBox="1"/>
      </xdr:nvSpPr>
      <xdr:spPr>
        <a:xfrm>
          <a:off x="20134794" y="126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170880</xdr:rowOff>
    </xdr:from>
    <xdr:to>
      <xdr:col>28</xdr:col>
      <xdr:colOff>365125</xdr:colOff>
      <xdr:row>75</xdr:row>
      <xdr:rowOff>101030</xdr:rowOff>
    </xdr:to>
    <xdr:sp macro="" textlink="">
      <xdr:nvSpPr>
        <xdr:cNvPr id="865" name="円/楕円 864"/>
        <xdr:cNvSpPr/>
      </xdr:nvSpPr>
      <xdr:spPr>
        <a:xfrm>
          <a:off x="19494500" y="128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117557</xdr:rowOff>
    </xdr:from>
    <xdr:ext cx="599010" cy="259045"/>
    <xdr:sp macro="" textlink="">
      <xdr:nvSpPr>
        <xdr:cNvPr id="866" name="テキスト ボックス 865"/>
        <xdr:cNvSpPr txBox="1"/>
      </xdr:nvSpPr>
      <xdr:spPr>
        <a:xfrm>
          <a:off x="19245794" y="1263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132,069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40707</xdr:rowOff>
    </xdr:from>
    <xdr:to>
      <xdr:col>27</xdr:col>
      <xdr:colOff>161925</xdr:colOff>
      <xdr:row>75</xdr:row>
      <xdr:rowOff>142307</xdr:rowOff>
    </xdr:to>
    <xdr:sp macro="" textlink="">
      <xdr:nvSpPr>
        <xdr:cNvPr id="867" name="円/楕円 866"/>
        <xdr:cNvSpPr/>
      </xdr:nvSpPr>
      <xdr:spPr>
        <a:xfrm>
          <a:off x="18605500" y="128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158834</xdr:rowOff>
    </xdr:from>
    <xdr:ext cx="599010" cy="259045"/>
    <xdr:sp macro="" textlink="">
      <xdr:nvSpPr>
        <xdr:cNvPr id="868" name="テキスト ボックス 867"/>
        <xdr:cNvSpPr txBox="1"/>
      </xdr:nvSpPr>
      <xdr:spPr>
        <a:xfrm>
          <a:off x="18356794" y="1267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1,751,729</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a:t>
          </a:r>
          <a:r>
            <a:rPr kumimoji="1" lang="ja-JP" altLang="ja-JP" sz="1300">
              <a:solidFill>
                <a:schemeClr val="dk1"/>
              </a:solidFill>
              <a:effectLst/>
              <a:latin typeface="+mn-lt"/>
              <a:ea typeface="+mn-ea"/>
              <a:cs typeface="+mn-cs"/>
            </a:rPr>
            <a:t>主な構成項目である</a:t>
          </a:r>
          <a:r>
            <a:rPr kumimoji="1" lang="ja-JP" altLang="en-US" sz="1300">
              <a:solidFill>
                <a:schemeClr val="dk1"/>
              </a:solidFill>
              <a:effectLst/>
              <a:latin typeface="+mn-lt"/>
              <a:ea typeface="+mn-ea"/>
              <a:cs typeface="+mn-cs"/>
            </a:rPr>
            <a:t>人件</a:t>
          </a:r>
          <a:r>
            <a:rPr kumimoji="1" lang="ja-JP" altLang="ja-JP" sz="1300">
              <a:solidFill>
                <a:schemeClr val="dk1"/>
              </a:solidFill>
              <a:effectLst/>
              <a:latin typeface="+mn-lt"/>
              <a:ea typeface="+mn-ea"/>
              <a:cs typeface="+mn-cs"/>
            </a:rPr>
            <a:t>費については、住民一人当たり</a:t>
          </a:r>
          <a:r>
            <a:rPr kumimoji="1" lang="ja-JP" altLang="en-US" sz="1300">
              <a:solidFill>
                <a:schemeClr val="dk1"/>
              </a:solidFill>
              <a:effectLst/>
              <a:latin typeface="+mn-lt"/>
              <a:ea typeface="+mn-ea"/>
              <a:cs typeface="+mn-cs"/>
            </a:rPr>
            <a:t>２９１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９７３円となっており、平成２４年度から類似団体平均と比べて高い状態が続いている。</a:t>
          </a:r>
          <a:r>
            <a:rPr kumimoji="1" lang="ja-JP" altLang="ja-JP" sz="1300" baseline="0">
              <a:solidFill>
                <a:schemeClr val="dk1"/>
              </a:solidFill>
              <a:effectLst/>
              <a:latin typeface="+mn-lt"/>
              <a:ea typeface="+mn-ea"/>
              <a:cs typeface="+mn-cs"/>
            </a:rPr>
            <a:t>今後</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業務の適切な遂行・住民サービスを低下させることなく職員数を削減できるのか検討し、コストの低減を図っていく。</a:t>
          </a:r>
          <a:endParaRPr kumimoji="1" lang="en-US" altLang="ja-JP" sz="1300">
            <a:latin typeface="ＭＳ Ｐゴシック"/>
          </a:endParaRPr>
        </a:p>
        <a:p>
          <a:r>
            <a:rPr kumimoji="1" lang="ja-JP" altLang="en-US" sz="1300">
              <a:latin typeface="ＭＳ Ｐゴシック"/>
            </a:rPr>
            <a:t>　主な構成項目である扶助費については、住民一人当たりのコストが前年度と比較して</a:t>
          </a:r>
          <a:r>
            <a:rPr kumimoji="1" lang="en-US" altLang="ja-JP" sz="1300">
              <a:latin typeface="ＭＳ Ｐゴシック"/>
            </a:rPr>
            <a:t>10,368</a:t>
          </a:r>
          <a:r>
            <a:rPr kumimoji="1" lang="ja-JP" altLang="en-US" sz="1300">
              <a:latin typeface="ＭＳ Ｐゴシック"/>
            </a:rPr>
            <a:t>円も増加している。</a:t>
          </a:r>
          <a:r>
            <a:rPr kumimoji="1" lang="en-US" altLang="ja-JP" sz="1300">
              <a:latin typeface="ＭＳ Ｐゴシック"/>
            </a:rPr>
            <a:t>28</a:t>
          </a:r>
          <a:r>
            <a:rPr kumimoji="1" lang="ja-JP" altLang="en-US" sz="1300">
              <a:latin typeface="ＭＳ Ｐゴシック"/>
            </a:rPr>
            <a:t>年度からの新規事業、学校給食の無料化等が主な要因である。今後は住民サービスを低下させないようにし、扶助費の抑制も図る。</a:t>
          </a:r>
          <a:endParaRPr kumimoji="1" lang="en-US" altLang="ja-JP" sz="1300">
            <a:latin typeface="ＭＳ Ｐゴシック"/>
          </a:endParaRPr>
        </a:p>
        <a:p>
          <a:r>
            <a:rPr kumimoji="1" lang="ja-JP" altLang="en-US" sz="1300">
              <a:latin typeface="ＭＳ Ｐゴシック"/>
            </a:rPr>
            <a:t>　主な構成項目である補助費については、年々増加傾向にあり住民一人当たり</a:t>
          </a:r>
          <a:r>
            <a:rPr kumimoji="1" lang="en-US" altLang="ja-JP" sz="1300">
              <a:latin typeface="ＭＳ Ｐゴシック"/>
            </a:rPr>
            <a:t>219,781</a:t>
          </a:r>
          <a:r>
            <a:rPr kumimoji="1" lang="ja-JP" altLang="en-US" sz="1300">
              <a:latin typeface="ＭＳ Ｐゴシック"/>
            </a:rPr>
            <a:t>円となっている。</a:t>
          </a:r>
          <a:r>
            <a:rPr kumimoji="1" lang="en-US" altLang="ja-JP" sz="1300">
              <a:latin typeface="ＭＳ Ｐゴシック"/>
            </a:rPr>
            <a:t>28</a:t>
          </a:r>
          <a:r>
            <a:rPr kumimoji="1" lang="ja-JP" altLang="en-US" sz="1300">
              <a:latin typeface="ＭＳ Ｐゴシック"/>
            </a:rPr>
            <a:t>年度については、単年度のみの補助費（地方創生交付金事業に係る負担金等）によるものが大きな要因となっているが、今後、補助金等を交付する事業の成果や効果等を踏まえた見直しも必要となると思わ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主な構成項目である繰出金は、住民一人当たり</a:t>
          </a:r>
          <a:r>
            <a:rPr kumimoji="1" lang="en-US" altLang="ja-JP" sz="1300">
              <a:latin typeface="ＭＳ Ｐゴシック"/>
            </a:rPr>
            <a:t>151,615</a:t>
          </a:r>
          <a:r>
            <a:rPr kumimoji="1" lang="ja-JP" altLang="en-US" sz="1300">
              <a:latin typeface="ＭＳ Ｐゴシック"/>
            </a:rPr>
            <a:t>円となっており、年々増加傾向にある。</a:t>
          </a:r>
          <a:r>
            <a:rPr kumimoji="1" lang="ja-JP" altLang="ja-JP" sz="1300">
              <a:solidFill>
                <a:schemeClr val="dk1"/>
              </a:solidFill>
              <a:effectLst/>
              <a:latin typeface="+mn-lt"/>
              <a:ea typeface="+mn-ea"/>
              <a:cs typeface="+mn-cs"/>
            </a:rPr>
            <a:t>簡易水道の事業に係る借入の償還金に対する繰出金が今後も増加していく見込みである。今後、使用料等の料金の適正化を図りながら、特別会計の抑制に努める。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鹿児島県宇検村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
1,757
103.07
3,243,244
3,081,291
124,691
1,867,267
3,499,076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74949</xdr:rowOff>
    </xdr:from>
    <xdr:to>
      <xdr:col>6</xdr:col>
      <xdr:colOff>511175</xdr:colOff>
      <xdr:row>35</xdr:row>
      <xdr:rowOff>105105</xdr:rowOff>
    </xdr:to>
    <xdr:cxnSp macro="">
      <xdr:nvCxnSpPr>
        <xdr:cNvPr id="60" name="直線コネクタ 59"/>
        <xdr:cNvCxnSpPr/>
      </xdr:nvCxnSpPr>
      <xdr:spPr>
        <a:xfrm>
          <a:off x="3797300" y="6075699"/>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74949</xdr:rowOff>
    </xdr:from>
    <xdr:to>
      <xdr:col>5</xdr:col>
      <xdr:colOff>358775</xdr:colOff>
      <xdr:row>35</xdr:row>
      <xdr:rowOff>94685</xdr:rowOff>
    </xdr:to>
    <xdr:cxnSp macro="">
      <xdr:nvCxnSpPr>
        <xdr:cNvPr id="63" name="直線コネクタ 62"/>
        <xdr:cNvCxnSpPr/>
      </xdr:nvCxnSpPr>
      <xdr:spPr>
        <a:xfrm flipV="1">
          <a:off x="2908300" y="6075699"/>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94685</xdr:rowOff>
    </xdr:from>
    <xdr:to>
      <xdr:col>4</xdr:col>
      <xdr:colOff>155575</xdr:colOff>
      <xdr:row>35</xdr:row>
      <xdr:rowOff>120517</xdr:rowOff>
    </xdr:to>
    <xdr:cxnSp macro="">
      <xdr:nvCxnSpPr>
        <xdr:cNvPr id="66" name="直線コネクタ 65"/>
        <xdr:cNvCxnSpPr/>
      </xdr:nvCxnSpPr>
      <xdr:spPr>
        <a:xfrm flipV="1">
          <a:off x="2019300" y="609543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120517</xdr:rowOff>
    </xdr:from>
    <xdr:to>
      <xdr:col>2</xdr:col>
      <xdr:colOff>638175</xdr:colOff>
      <xdr:row>35</xdr:row>
      <xdr:rowOff>130404</xdr:rowOff>
    </xdr:to>
    <xdr:cxnSp macro="">
      <xdr:nvCxnSpPr>
        <xdr:cNvPr id="69" name="直線コネクタ 68"/>
        <xdr:cNvCxnSpPr/>
      </xdr:nvCxnSpPr>
      <xdr:spPr>
        <a:xfrm flipV="1">
          <a:off x="1130300" y="6121267"/>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54305</xdr:rowOff>
    </xdr:from>
    <xdr:to>
      <xdr:col>6</xdr:col>
      <xdr:colOff>561975</xdr:colOff>
      <xdr:row>35</xdr:row>
      <xdr:rowOff>155905</xdr:rowOff>
    </xdr:to>
    <xdr:sp macro="" textlink="">
      <xdr:nvSpPr>
        <xdr:cNvPr id="79" name="円/楕円 78"/>
        <xdr:cNvSpPr/>
      </xdr:nvSpPr>
      <xdr:spPr>
        <a:xfrm>
          <a:off x="45847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77182</xdr:rowOff>
    </xdr:from>
    <xdr:ext cx="534377" cy="259045"/>
    <xdr:sp macro="" textlink="">
      <xdr:nvSpPr>
        <xdr:cNvPr id="80" name="議会費該当値テキスト"/>
        <xdr:cNvSpPr txBox="1"/>
      </xdr:nvSpPr>
      <xdr:spPr>
        <a:xfrm>
          <a:off x="4686300"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24149</xdr:rowOff>
    </xdr:from>
    <xdr:to>
      <xdr:col>5</xdr:col>
      <xdr:colOff>409575</xdr:colOff>
      <xdr:row>35</xdr:row>
      <xdr:rowOff>125749</xdr:rowOff>
    </xdr:to>
    <xdr:sp macro="" textlink="">
      <xdr:nvSpPr>
        <xdr:cNvPr id="81" name="円/楕円 80"/>
        <xdr:cNvSpPr/>
      </xdr:nvSpPr>
      <xdr:spPr>
        <a:xfrm>
          <a:off x="3746500" y="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142276</xdr:rowOff>
    </xdr:from>
    <xdr:ext cx="534377" cy="259045"/>
    <xdr:sp macro="" textlink="">
      <xdr:nvSpPr>
        <xdr:cNvPr id="82" name="テキスト ボックス 81"/>
        <xdr:cNvSpPr txBox="1"/>
      </xdr:nvSpPr>
      <xdr:spPr>
        <a:xfrm>
          <a:off x="3530111" y="5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43885</xdr:rowOff>
    </xdr:from>
    <xdr:to>
      <xdr:col>4</xdr:col>
      <xdr:colOff>206375</xdr:colOff>
      <xdr:row>35</xdr:row>
      <xdr:rowOff>145485</xdr:rowOff>
    </xdr:to>
    <xdr:sp macro="" textlink="">
      <xdr:nvSpPr>
        <xdr:cNvPr id="83" name="円/楕円 82"/>
        <xdr:cNvSpPr/>
      </xdr:nvSpPr>
      <xdr:spPr>
        <a:xfrm>
          <a:off x="2857500" y="60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162012</xdr:rowOff>
    </xdr:from>
    <xdr:ext cx="534377" cy="259045"/>
    <xdr:sp macro="" textlink="">
      <xdr:nvSpPr>
        <xdr:cNvPr id="84" name="テキスト ボックス 83"/>
        <xdr:cNvSpPr txBox="1"/>
      </xdr:nvSpPr>
      <xdr:spPr>
        <a:xfrm>
          <a:off x="2641111" y="58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69717</xdr:rowOff>
    </xdr:from>
    <xdr:to>
      <xdr:col>3</xdr:col>
      <xdr:colOff>3175</xdr:colOff>
      <xdr:row>35</xdr:row>
      <xdr:rowOff>171317</xdr:rowOff>
    </xdr:to>
    <xdr:sp macro="" textlink="">
      <xdr:nvSpPr>
        <xdr:cNvPr id="85" name="円/楕円 84"/>
        <xdr:cNvSpPr/>
      </xdr:nvSpPr>
      <xdr:spPr>
        <a:xfrm>
          <a:off x="1968500" y="60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16394</xdr:rowOff>
    </xdr:from>
    <xdr:ext cx="534377" cy="259045"/>
    <xdr:sp macro="" textlink="">
      <xdr:nvSpPr>
        <xdr:cNvPr id="86" name="テキスト ボックス 85"/>
        <xdr:cNvSpPr txBox="1"/>
      </xdr:nvSpPr>
      <xdr:spPr>
        <a:xfrm>
          <a:off x="1752111" y="58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79604</xdr:rowOff>
    </xdr:from>
    <xdr:to>
      <xdr:col>1</xdr:col>
      <xdr:colOff>485775</xdr:colOff>
      <xdr:row>36</xdr:row>
      <xdr:rowOff>9754</xdr:rowOff>
    </xdr:to>
    <xdr:sp macro="" textlink="">
      <xdr:nvSpPr>
        <xdr:cNvPr id="87" name="円/楕円 86"/>
        <xdr:cNvSpPr/>
      </xdr:nvSpPr>
      <xdr:spPr>
        <a:xfrm>
          <a:off x="1079500" y="60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26281</xdr:rowOff>
    </xdr:from>
    <xdr:ext cx="534377" cy="259045"/>
    <xdr:sp macro="" textlink="">
      <xdr:nvSpPr>
        <xdr:cNvPr id="88" name="テキスト ボックス 87"/>
        <xdr:cNvSpPr txBox="1"/>
      </xdr:nvSpPr>
      <xdr:spPr>
        <a:xfrm>
          <a:off x="863111" y="5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139671</xdr:rowOff>
    </xdr:from>
    <xdr:to>
      <xdr:col>6</xdr:col>
      <xdr:colOff>511175</xdr:colOff>
      <xdr:row>57</xdr:row>
      <xdr:rowOff>152234</xdr:rowOff>
    </xdr:to>
    <xdr:cxnSp macro="">
      <xdr:nvCxnSpPr>
        <xdr:cNvPr id="117" name="直線コネクタ 116"/>
        <xdr:cNvCxnSpPr/>
      </xdr:nvCxnSpPr>
      <xdr:spPr>
        <a:xfrm flipV="1">
          <a:off x="3797300" y="9912321"/>
          <a:ext cx="8382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152234</xdr:rowOff>
    </xdr:from>
    <xdr:to>
      <xdr:col>5</xdr:col>
      <xdr:colOff>358775</xdr:colOff>
      <xdr:row>58</xdr:row>
      <xdr:rowOff>21771</xdr:rowOff>
    </xdr:to>
    <xdr:cxnSp macro="">
      <xdr:nvCxnSpPr>
        <xdr:cNvPr id="120" name="直線コネクタ 119"/>
        <xdr:cNvCxnSpPr/>
      </xdr:nvCxnSpPr>
      <xdr:spPr>
        <a:xfrm flipV="1">
          <a:off x="2908300" y="9924884"/>
          <a:ext cx="889000" cy="4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151388</xdr:rowOff>
    </xdr:from>
    <xdr:to>
      <xdr:col>4</xdr:col>
      <xdr:colOff>155575</xdr:colOff>
      <xdr:row>58</xdr:row>
      <xdr:rowOff>21771</xdr:rowOff>
    </xdr:to>
    <xdr:cxnSp macro="">
      <xdr:nvCxnSpPr>
        <xdr:cNvPr id="123" name="直線コネクタ 122"/>
        <xdr:cNvCxnSpPr/>
      </xdr:nvCxnSpPr>
      <xdr:spPr>
        <a:xfrm>
          <a:off x="2019300" y="9924038"/>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151388</xdr:rowOff>
    </xdr:from>
    <xdr:to>
      <xdr:col>2</xdr:col>
      <xdr:colOff>638175</xdr:colOff>
      <xdr:row>58</xdr:row>
      <xdr:rowOff>5859</xdr:rowOff>
    </xdr:to>
    <xdr:cxnSp macro="">
      <xdr:nvCxnSpPr>
        <xdr:cNvPr id="126" name="直線コネクタ 125"/>
        <xdr:cNvCxnSpPr/>
      </xdr:nvCxnSpPr>
      <xdr:spPr>
        <a:xfrm flipV="1">
          <a:off x="1130300" y="9924038"/>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88871</xdr:rowOff>
    </xdr:from>
    <xdr:to>
      <xdr:col>6</xdr:col>
      <xdr:colOff>561975</xdr:colOff>
      <xdr:row>58</xdr:row>
      <xdr:rowOff>19021</xdr:rowOff>
    </xdr:to>
    <xdr:sp macro="" textlink="">
      <xdr:nvSpPr>
        <xdr:cNvPr id="136" name="円/楕円 135"/>
        <xdr:cNvSpPr/>
      </xdr:nvSpPr>
      <xdr:spPr>
        <a:xfrm>
          <a:off x="4584700" y="98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111748</xdr:rowOff>
    </xdr:from>
    <xdr:ext cx="599010" cy="259045"/>
    <xdr:sp macro="" textlink="">
      <xdr:nvSpPr>
        <xdr:cNvPr id="137" name="総務費該当値テキスト"/>
        <xdr:cNvSpPr txBox="1"/>
      </xdr:nvSpPr>
      <xdr:spPr>
        <a:xfrm>
          <a:off x="4686300" y="97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101434</xdr:rowOff>
    </xdr:from>
    <xdr:to>
      <xdr:col>5</xdr:col>
      <xdr:colOff>409575</xdr:colOff>
      <xdr:row>58</xdr:row>
      <xdr:rowOff>31584</xdr:rowOff>
    </xdr:to>
    <xdr:sp macro="" textlink="">
      <xdr:nvSpPr>
        <xdr:cNvPr id="138" name="円/楕円 137"/>
        <xdr:cNvSpPr/>
      </xdr:nvSpPr>
      <xdr:spPr>
        <a:xfrm>
          <a:off x="3746500" y="98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48111</xdr:rowOff>
    </xdr:from>
    <xdr:ext cx="599010" cy="259045"/>
    <xdr:sp macro="" textlink="">
      <xdr:nvSpPr>
        <xdr:cNvPr id="139" name="テキスト ボックス 138"/>
        <xdr:cNvSpPr txBox="1"/>
      </xdr:nvSpPr>
      <xdr:spPr>
        <a:xfrm>
          <a:off x="3497794" y="96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142421</xdr:rowOff>
    </xdr:from>
    <xdr:to>
      <xdr:col>4</xdr:col>
      <xdr:colOff>206375</xdr:colOff>
      <xdr:row>58</xdr:row>
      <xdr:rowOff>72571</xdr:rowOff>
    </xdr:to>
    <xdr:sp macro="" textlink="">
      <xdr:nvSpPr>
        <xdr:cNvPr id="140" name="円/楕円 139"/>
        <xdr:cNvSpPr/>
      </xdr:nvSpPr>
      <xdr:spPr>
        <a:xfrm>
          <a:off x="2857500" y="99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89098</xdr:rowOff>
    </xdr:from>
    <xdr:ext cx="599010" cy="259045"/>
    <xdr:sp macro="" textlink="">
      <xdr:nvSpPr>
        <xdr:cNvPr id="141" name="テキスト ボックス 140"/>
        <xdr:cNvSpPr txBox="1"/>
      </xdr:nvSpPr>
      <xdr:spPr>
        <a:xfrm>
          <a:off x="2608794" y="969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100588</xdr:rowOff>
    </xdr:from>
    <xdr:to>
      <xdr:col>3</xdr:col>
      <xdr:colOff>3175</xdr:colOff>
      <xdr:row>58</xdr:row>
      <xdr:rowOff>30738</xdr:rowOff>
    </xdr:to>
    <xdr:sp macro="" textlink="">
      <xdr:nvSpPr>
        <xdr:cNvPr id="142" name="円/楕円 141"/>
        <xdr:cNvSpPr/>
      </xdr:nvSpPr>
      <xdr:spPr>
        <a:xfrm>
          <a:off x="1968500" y="98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47265</xdr:rowOff>
    </xdr:from>
    <xdr:ext cx="599010" cy="259045"/>
    <xdr:sp macro="" textlink="">
      <xdr:nvSpPr>
        <xdr:cNvPr id="143" name="テキスト ボックス 142"/>
        <xdr:cNvSpPr txBox="1"/>
      </xdr:nvSpPr>
      <xdr:spPr>
        <a:xfrm>
          <a:off x="1719794" y="964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126509</xdr:rowOff>
    </xdr:from>
    <xdr:to>
      <xdr:col>1</xdr:col>
      <xdr:colOff>485775</xdr:colOff>
      <xdr:row>58</xdr:row>
      <xdr:rowOff>56659</xdr:rowOff>
    </xdr:to>
    <xdr:sp macro="" textlink="">
      <xdr:nvSpPr>
        <xdr:cNvPr id="144" name="円/楕円 143"/>
        <xdr:cNvSpPr/>
      </xdr:nvSpPr>
      <xdr:spPr>
        <a:xfrm>
          <a:off x="1079500" y="98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73186</xdr:rowOff>
    </xdr:from>
    <xdr:ext cx="599010" cy="259045"/>
    <xdr:sp macro="" textlink="">
      <xdr:nvSpPr>
        <xdr:cNvPr id="145" name="テキスト ボックス 144"/>
        <xdr:cNvSpPr txBox="1"/>
      </xdr:nvSpPr>
      <xdr:spPr>
        <a:xfrm>
          <a:off x="830794" y="967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109451</xdr:rowOff>
    </xdr:from>
    <xdr:to>
      <xdr:col>6</xdr:col>
      <xdr:colOff>511175</xdr:colOff>
      <xdr:row>75</xdr:row>
      <xdr:rowOff>129710</xdr:rowOff>
    </xdr:to>
    <xdr:cxnSp macro="">
      <xdr:nvCxnSpPr>
        <xdr:cNvPr id="172" name="直線コネクタ 171"/>
        <xdr:cNvCxnSpPr/>
      </xdr:nvCxnSpPr>
      <xdr:spPr>
        <a:xfrm>
          <a:off x="3797300" y="12968201"/>
          <a:ext cx="8382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106160</xdr:rowOff>
    </xdr:from>
    <xdr:to>
      <xdr:col>5</xdr:col>
      <xdr:colOff>358775</xdr:colOff>
      <xdr:row>75</xdr:row>
      <xdr:rowOff>109451</xdr:rowOff>
    </xdr:to>
    <xdr:cxnSp macro="">
      <xdr:nvCxnSpPr>
        <xdr:cNvPr id="175" name="直線コネクタ 174"/>
        <xdr:cNvCxnSpPr/>
      </xdr:nvCxnSpPr>
      <xdr:spPr>
        <a:xfrm>
          <a:off x="2908300" y="1296491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106160</xdr:rowOff>
    </xdr:from>
    <xdr:to>
      <xdr:col>4</xdr:col>
      <xdr:colOff>155575</xdr:colOff>
      <xdr:row>76</xdr:row>
      <xdr:rowOff>9627</xdr:rowOff>
    </xdr:to>
    <xdr:cxnSp macro="">
      <xdr:nvCxnSpPr>
        <xdr:cNvPr id="178" name="直線コネクタ 177"/>
        <xdr:cNvCxnSpPr/>
      </xdr:nvCxnSpPr>
      <xdr:spPr>
        <a:xfrm flipV="1">
          <a:off x="2019300" y="12964910"/>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9627</xdr:rowOff>
    </xdr:from>
    <xdr:to>
      <xdr:col>2</xdr:col>
      <xdr:colOff>638175</xdr:colOff>
      <xdr:row>76</xdr:row>
      <xdr:rowOff>18414</xdr:rowOff>
    </xdr:to>
    <xdr:cxnSp macro="">
      <xdr:nvCxnSpPr>
        <xdr:cNvPr id="181" name="直線コネクタ 180"/>
        <xdr:cNvCxnSpPr/>
      </xdr:nvCxnSpPr>
      <xdr:spPr>
        <a:xfrm flipV="1">
          <a:off x="1130300" y="13039827"/>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78910</xdr:rowOff>
    </xdr:from>
    <xdr:to>
      <xdr:col>6</xdr:col>
      <xdr:colOff>561975</xdr:colOff>
      <xdr:row>76</xdr:row>
      <xdr:rowOff>9060</xdr:rowOff>
    </xdr:to>
    <xdr:sp macro="" textlink="">
      <xdr:nvSpPr>
        <xdr:cNvPr id="191" name="円/楕円 190"/>
        <xdr:cNvSpPr/>
      </xdr:nvSpPr>
      <xdr:spPr>
        <a:xfrm>
          <a:off x="45847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101787</xdr:rowOff>
    </xdr:from>
    <xdr:ext cx="599010" cy="259045"/>
    <xdr:sp macro="" textlink="">
      <xdr:nvSpPr>
        <xdr:cNvPr id="192" name="民生費該当値テキスト"/>
        <xdr:cNvSpPr txBox="1"/>
      </xdr:nvSpPr>
      <xdr:spPr>
        <a:xfrm>
          <a:off x="4686300" y="1278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58651</xdr:rowOff>
    </xdr:from>
    <xdr:to>
      <xdr:col>5</xdr:col>
      <xdr:colOff>409575</xdr:colOff>
      <xdr:row>75</xdr:row>
      <xdr:rowOff>160251</xdr:rowOff>
    </xdr:to>
    <xdr:sp macro="" textlink="">
      <xdr:nvSpPr>
        <xdr:cNvPr id="193" name="円/楕円 192"/>
        <xdr:cNvSpPr/>
      </xdr:nvSpPr>
      <xdr:spPr>
        <a:xfrm>
          <a:off x="3746500" y="129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5328</xdr:rowOff>
    </xdr:from>
    <xdr:ext cx="599010" cy="259045"/>
    <xdr:sp macro="" textlink="">
      <xdr:nvSpPr>
        <xdr:cNvPr id="194" name="テキスト ボックス 193"/>
        <xdr:cNvSpPr txBox="1"/>
      </xdr:nvSpPr>
      <xdr:spPr>
        <a:xfrm>
          <a:off x="3497794" y="12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238,232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55360</xdr:rowOff>
    </xdr:from>
    <xdr:to>
      <xdr:col>4</xdr:col>
      <xdr:colOff>206375</xdr:colOff>
      <xdr:row>75</xdr:row>
      <xdr:rowOff>156961</xdr:rowOff>
    </xdr:to>
    <xdr:sp macro="" textlink="">
      <xdr:nvSpPr>
        <xdr:cNvPr id="195" name="円/楕円 194"/>
        <xdr:cNvSpPr/>
      </xdr:nvSpPr>
      <xdr:spPr>
        <a:xfrm>
          <a:off x="2857500" y="1291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2037</xdr:rowOff>
    </xdr:from>
    <xdr:ext cx="599010" cy="259045"/>
    <xdr:sp macro="" textlink="">
      <xdr:nvSpPr>
        <xdr:cNvPr id="196" name="テキスト ボックス 195"/>
        <xdr:cNvSpPr txBox="1"/>
      </xdr:nvSpPr>
      <xdr:spPr>
        <a:xfrm>
          <a:off x="2608794" y="126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130277</xdr:rowOff>
    </xdr:from>
    <xdr:to>
      <xdr:col>3</xdr:col>
      <xdr:colOff>3175</xdr:colOff>
      <xdr:row>76</xdr:row>
      <xdr:rowOff>60427</xdr:rowOff>
    </xdr:to>
    <xdr:sp macro="" textlink="">
      <xdr:nvSpPr>
        <xdr:cNvPr id="197" name="円/楕円 196"/>
        <xdr:cNvSpPr/>
      </xdr:nvSpPr>
      <xdr:spPr>
        <a:xfrm>
          <a:off x="1968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76954</xdr:rowOff>
    </xdr:from>
    <xdr:ext cx="599010" cy="259045"/>
    <xdr:sp macro="" textlink="">
      <xdr:nvSpPr>
        <xdr:cNvPr id="198" name="テキスト ボックス 197"/>
        <xdr:cNvSpPr txBox="1"/>
      </xdr:nvSpPr>
      <xdr:spPr>
        <a:xfrm>
          <a:off x="1719794" y="127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139064</xdr:rowOff>
    </xdr:from>
    <xdr:to>
      <xdr:col>1</xdr:col>
      <xdr:colOff>485775</xdr:colOff>
      <xdr:row>76</xdr:row>
      <xdr:rowOff>69214</xdr:rowOff>
    </xdr:to>
    <xdr:sp macro="" textlink="">
      <xdr:nvSpPr>
        <xdr:cNvPr id="199" name="円/楕円 198"/>
        <xdr:cNvSpPr/>
      </xdr:nvSpPr>
      <xdr:spPr>
        <a:xfrm>
          <a:off x="1079500" y="12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85741</xdr:rowOff>
    </xdr:from>
    <xdr:ext cx="599010" cy="259045"/>
    <xdr:sp macro="" textlink="">
      <xdr:nvSpPr>
        <xdr:cNvPr id="200" name="テキスト ボックス 199"/>
        <xdr:cNvSpPr txBox="1"/>
      </xdr:nvSpPr>
      <xdr:spPr>
        <a:xfrm>
          <a:off x="830794" y="1277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52215</xdr:rowOff>
    </xdr:from>
    <xdr:to>
      <xdr:col>6</xdr:col>
      <xdr:colOff>511175</xdr:colOff>
      <xdr:row>97</xdr:row>
      <xdr:rowOff>73611</xdr:rowOff>
    </xdr:to>
    <xdr:cxnSp macro="">
      <xdr:nvCxnSpPr>
        <xdr:cNvPr id="229" name="直線コネクタ 228"/>
        <xdr:cNvCxnSpPr/>
      </xdr:nvCxnSpPr>
      <xdr:spPr>
        <a:xfrm flipV="1">
          <a:off x="3797300" y="16682865"/>
          <a:ext cx="8382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73611</xdr:rowOff>
    </xdr:from>
    <xdr:to>
      <xdr:col>5</xdr:col>
      <xdr:colOff>358775</xdr:colOff>
      <xdr:row>97</xdr:row>
      <xdr:rowOff>104397</xdr:rowOff>
    </xdr:to>
    <xdr:cxnSp macro="">
      <xdr:nvCxnSpPr>
        <xdr:cNvPr id="232" name="直線コネクタ 231"/>
        <xdr:cNvCxnSpPr/>
      </xdr:nvCxnSpPr>
      <xdr:spPr>
        <a:xfrm flipV="1">
          <a:off x="2908300" y="16704261"/>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104397</xdr:rowOff>
    </xdr:from>
    <xdr:to>
      <xdr:col>4</xdr:col>
      <xdr:colOff>155575</xdr:colOff>
      <xdr:row>97</xdr:row>
      <xdr:rowOff>138790</xdr:rowOff>
    </xdr:to>
    <xdr:cxnSp macro="">
      <xdr:nvCxnSpPr>
        <xdr:cNvPr id="235" name="直線コネクタ 234"/>
        <xdr:cNvCxnSpPr/>
      </xdr:nvCxnSpPr>
      <xdr:spPr>
        <a:xfrm flipV="1">
          <a:off x="2019300" y="16735047"/>
          <a:ext cx="889000" cy="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132538</xdr:rowOff>
    </xdr:from>
    <xdr:to>
      <xdr:col>2</xdr:col>
      <xdr:colOff>638175</xdr:colOff>
      <xdr:row>97</xdr:row>
      <xdr:rowOff>138790</xdr:rowOff>
    </xdr:to>
    <xdr:cxnSp macro="">
      <xdr:nvCxnSpPr>
        <xdr:cNvPr id="238" name="直線コネクタ 237"/>
        <xdr:cNvCxnSpPr/>
      </xdr:nvCxnSpPr>
      <xdr:spPr>
        <a:xfrm>
          <a:off x="1130300" y="16763188"/>
          <a:ext cx="889000" cy="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1415</xdr:rowOff>
    </xdr:from>
    <xdr:to>
      <xdr:col>6</xdr:col>
      <xdr:colOff>561975</xdr:colOff>
      <xdr:row>97</xdr:row>
      <xdr:rowOff>103015</xdr:rowOff>
    </xdr:to>
    <xdr:sp macro="" textlink="">
      <xdr:nvSpPr>
        <xdr:cNvPr id="248" name="円/楕円 247"/>
        <xdr:cNvSpPr/>
      </xdr:nvSpPr>
      <xdr:spPr>
        <a:xfrm>
          <a:off x="4584700" y="166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151292</xdr:rowOff>
    </xdr:from>
    <xdr:ext cx="534377" cy="259045"/>
    <xdr:sp macro="" textlink="">
      <xdr:nvSpPr>
        <xdr:cNvPr id="249" name="衛生費該当値テキスト"/>
        <xdr:cNvSpPr txBox="1"/>
      </xdr:nvSpPr>
      <xdr:spPr>
        <a:xfrm>
          <a:off x="4686300" y="166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22811</xdr:rowOff>
    </xdr:from>
    <xdr:to>
      <xdr:col>5</xdr:col>
      <xdr:colOff>409575</xdr:colOff>
      <xdr:row>97</xdr:row>
      <xdr:rowOff>124411</xdr:rowOff>
    </xdr:to>
    <xdr:sp macro="" textlink="">
      <xdr:nvSpPr>
        <xdr:cNvPr id="250" name="円/楕円 249"/>
        <xdr:cNvSpPr/>
      </xdr:nvSpPr>
      <xdr:spPr>
        <a:xfrm>
          <a:off x="37465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115538</xdr:rowOff>
    </xdr:from>
    <xdr:ext cx="534377" cy="259045"/>
    <xdr:sp macro="" textlink="">
      <xdr:nvSpPr>
        <xdr:cNvPr id="251" name="テキスト ボックス 250"/>
        <xdr:cNvSpPr txBox="1"/>
      </xdr:nvSpPr>
      <xdr:spPr>
        <a:xfrm>
          <a:off x="3530111" y="167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53597</xdr:rowOff>
    </xdr:from>
    <xdr:to>
      <xdr:col>4</xdr:col>
      <xdr:colOff>206375</xdr:colOff>
      <xdr:row>97</xdr:row>
      <xdr:rowOff>155197</xdr:rowOff>
    </xdr:to>
    <xdr:sp macro="" textlink="">
      <xdr:nvSpPr>
        <xdr:cNvPr id="252" name="円/楕円 251"/>
        <xdr:cNvSpPr/>
      </xdr:nvSpPr>
      <xdr:spPr>
        <a:xfrm>
          <a:off x="2857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146324</xdr:rowOff>
    </xdr:from>
    <xdr:ext cx="534377" cy="259045"/>
    <xdr:sp macro="" textlink="">
      <xdr:nvSpPr>
        <xdr:cNvPr id="253" name="テキスト ボックス 252"/>
        <xdr:cNvSpPr txBox="1"/>
      </xdr:nvSpPr>
      <xdr:spPr>
        <a:xfrm>
          <a:off x="2641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87990</xdr:rowOff>
    </xdr:from>
    <xdr:to>
      <xdr:col>3</xdr:col>
      <xdr:colOff>3175</xdr:colOff>
      <xdr:row>98</xdr:row>
      <xdr:rowOff>18140</xdr:rowOff>
    </xdr:to>
    <xdr:sp macro="" textlink="">
      <xdr:nvSpPr>
        <xdr:cNvPr id="254" name="円/楕円 253"/>
        <xdr:cNvSpPr/>
      </xdr:nvSpPr>
      <xdr:spPr>
        <a:xfrm>
          <a:off x="1968500" y="167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9267</xdr:rowOff>
    </xdr:from>
    <xdr:ext cx="534377" cy="259045"/>
    <xdr:sp macro="" textlink="">
      <xdr:nvSpPr>
        <xdr:cNvPr id="255" name="テキスト ボックス 254"/>
        <xdr:cNvSpPr txBox="1"/>
      </xdr:nvSpPr>
      <xdr:spPr>
        <a:xfrm>
          <a:off x="1752111" y="168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81738</xdr:rowOff>
    </xdr:from>
    <xdr:to>
      <xdr:col>1</xdr:col>
      <xdr:colOff>485775</xdr:colOff>
      <xdr:row>98</xdr:row>
      <xdr:rowOff>11888</xdr:rowOff>
    </xdr:to>
    <xdr:sp macro="" textlink="">
      <xdr:nvSpPr>
        <xdr:cNvPr id="256" name="円/楕円 255"/>
        <xdr:cNvSpPr/>
      </xdr:nvSpPr>
      <xdr:spPr>
        <a:xfrm>
          <a:off x="1079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3015</xdr:rowOff>
    </xdr:from>
    <xdr:ext cx="534377" cy="259045"/>
    <xdr:sp macro="" textlink="">
      <xdr:nvSpPr>
        <xdr:cNvPr id="257" name="テキスト ボックス 256"/>
        <xdr:cNvSpPr txBox="1"/>
      </xdr:nvSpPr>
      <xdr:spPr>
        <a:xfrm>
          <a:off x="863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146496</xdr:rowOff>
    </xdr:from>
    <xdr:to>
      <xdr:col>15</xdr:col>
      <xdr:colOff>180975</xdr:colOff>
      <xdr:row>58</xdr:row>
      <xdr:rowOff>152077</xdr:rowOff>
    </xdr:to>
    <xdr:cxnSp macro="">
      <xdr:nvCxnSpPr>
        <xdr:cNvPr id="343" name="直線コネクタ 342"/>
        <xdr:cNvCxnSpPr/>
      </xdr:nvCxnSpPr>
      <xdr:spPr>
        <a:xfrm flipV="1">
          <a:off x="9639300" y="10090596"/>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143832</xdr:rowOff>
    </xdr:from>
    <xdr:to>
      <xdr:col>14</xdr:col>
      <xdr:colOff>28575</xdr:colOff>
      <xdr:row>58</xdr:row>
      <xdr:rowOff>152077</xdr:rowOff>
    </xdr:to>
    <xdr:cxnSp macro="">
      <xdr:nvCxnSpPr>
        <xdr:cNvPr id="346" name="直線コネクタ 345"/>
        <xdr:cNvCxnSpPr/>
      </xdr:nvCxnSpPr>
      <xdr:spPr>
        <a:xfrm>
          <a:off x="8750300" y="10087932"/>
          <a:ext cx="889000" cy="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143832</xdr:rowOff>
    </xdr:from>
    <xdr:to>
      <xdr:col>12</xdr:col>
      <xdr:colOff>511175</xdr:colOff>
      <xdr:row>58</xdr:row>
      <xdr:rowOff>145498</xdr:rowOff>
    </xdr:to>
    <xdr:cxnSp macro="">
      <xdr:nvCxnSpPr>
        <xdr:cNvPr id="349" name="直線コネクタ 348"/>
        <xdr:cNvCxnSpPr/>
      </xdr:nvCxnSpPr>
      <xdr:spPr>
        <a:xfrm flipV="1">
          <a:off x="7861300" y="1008793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145498</xdr:rowOff>
    </xdr:from>
    <xdr:to>
      <xdr:col>11</xdr:col>
      <xdr:colOff>307975</xdr:colOff>
      <xdr:row>58</xdr:row>
      <xdr:rowOff>167225</xdr:rowOff>
    </xdr:to>
    <xdr:cxnSp macro="">
      <xdr:nvCxnSpPr>
        <xdr:cNvPr id="352" name="直線コネクタ 351"/>
        <xdr:cNvCxnSpPr/>
      </xdr:nvCxnSpPr>
      <xdr:spPr>
        <a:xfrm flipV="1">
          <a:off x="6972300" y="10089598"/>
          <a:ext cx="889000" cy="2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95696</xdr:rowOff>
    </xdr:from>
    <xdr:to>
      <xdr:col>15</xdr:col>
      <xdr:colOff>231775</xdr:colOff>
      <xdr:row>59</xdr:row>
      <xdr:rowOff>25846</xdr:rowOff>
    </xdr:to>
    <xdr:sp macro="" textlink="">
      <xdr:nvSpPr>
        <xdr:cNvPr id="362" name="円/楕円 361"/>
        <xdr:cNvSpPr/>
      </xdr:nvSpPr>
      <xdr:spPr>
        <a:xfrm>
          <a:off x="10426700" y="100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55073</xdr:rowOff>
    </xdr:from>
    <xdr:ext cx="599010" cy="259045"/>
    <xdr:sp macro="" textlink="">
      <xdr:nvSpPr>
        <xdr:cNvPr id="363" name="農林水産業費該当値テキスト"/>
        <xdr:cNvSpPr txBox="1"/>
      </xdr:nvSpPr>
      <xdr:spPr>
        <a:xfrm>
          <a:off x="10528300" y="982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101277</xdr:rowOff>
    </xdr:from>
    <xdr:to>
      <xdr:col>14</xdr:col>
      <xdr:colOff>79375</xdr:colOff>
      <xdr:row>59</xdr:row>
      <xdr:rowOff>31427</xdr:rowOff>
    </xdr:to>
    <xdr:sp macro="" textlink="">
      <xdr:nvSpPr>
        <xdr:cNvPr id="364" name="円/楕円 363"/>
        <xdr:cNvSpPr/>
      </xdr:nvSpPr>
      <xdr:spPr>
        <a:xfrm>
          <a:off x="9588500" y="100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47954</xdr:rowOff>
    </xdr:from>
    <xdr:ext cx="599010" cy="259045"/>
    <xdr:sp macro="" textlink="">
      <xdr:nvSpPr>
        <xdr:cNvPr id="365" name="テキスト ボックス 364"/>
        <xdr:cNvSpPr txBox="1"/>
      </xdr:nvSpPr>
      <xdr:spPr>
        <a:xfrm>
          <a:off x="9339794" y="98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167,515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93032</xdr:rowOff>
    </xdr:from>
    <xdr:to>
      <xdr:col>12</xdr:col>
      <xdr:colOff>561975</xdr:colOff>
      <xdr:row>59</xdr:row>
      <xdr:rowOff>23182</xdr:rowOff>
    </xdr:to>
    <xdr:sp macro="" textlink="">
      <xdr:nvSpPr>
        <xdr:cNvPr id="366" name="円/楕円 365"/>
        <xdr:cNvSpPr/>
      </xdr:nvSpPr>
      <xdr:spPr>
        <a:xfrm>
          <a:off x="8699500" y="100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39709</xdr:rowOff>
    </xdr:from>
    <xdr:ext cx="599010" cy="259045"/>
    <xdr:sp macro="" textlink="">
      <xdr:nvSpPr>
        <xdr:cNvPr id="367" name="テキスト ボックス 366"/>
        <xdr:cNvSpPr txBox="1"/>
      </xdr:nvSpPr>
      <xdr:spPr>
        <a:xfrm>
          <a:off x="8450794" y="981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94698</xdr:rowOff>
    </xdr:from>
    <xdr:to>
      <xdr:col>11</xdr:col>
      <xdr:colOff>358775</xdr:colOff>
      <xdr:row>59</xdr:row>
      <xdr:rowOff>24848</xdr:rowOff>
    </xdr:to>
    <xdr:sp macro="" textlink="">
      <xdr:nvSpPr>
        <xdr:cNvPr id="368" name="円/楕円 367"/>
        <xdr:cNvSpPr/>
      </xdr:nvSpPr>
      <xdr:spPr>
        <a:xfrm>
          <a:off x="7810500" y="100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41375</xdr:rowOff>
    </xdr:from>
    <xdr:ext cx="599010" cy="259045"/>
    <xdr:sp macro="" textlink="">
      <xdr:nvSpPr>
        <xdr:cNvPr id="369" name="テキスト ボックス 368"/>
        <xdr:cNvSpPr txBox="1"/>
      </xdr:nvSpPr>
      <xdr:spPr>
        <a:xfrm>
          <a:off x="7561794" y="981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116425</xdr:rowOff>
    </xdr:from>
    <xdr:to>
      <xdr:col>10</xdr:col>
      <xdr:colOff>155575</xdr:colOff>
      <xdr:row>59</xdr:row>
      <xdr:rowOff>46575</xdr:rowOff>
    </xdr:to>
    <xdr:sp macro="" textlink="">
      <xdr:nvSpPr>
        <xdr:cNvPr id="370" name="円/楕円 369"/>
        <xdr:cNvSpPr/>
      </xdr:nvSpPr>
      <xdr:spPr>
        <a:xfrm>
          <a:off x="6921500" y="100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37702</xdr:rowOff>
    </xdr:from>
    <xdr:ext cx="599010" cy="259045"/>
    <xdr:sp macro="" textlink="">
      <xdr:nvSpPr>
        <xdr:cNvPr id="371" name="テキスト ボックス 370"/>
        <xdr:cNvSpPr txBox="1"/>
      </xdr:nvSpPr>
      <xdr:spPr>
        <a:xfrm>
          <a:off x="6672794" y="1015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20470</xdr:rowOff>
    </xdr:from>
    <xdr:to>
      <xdr:col>15</xdr:col>
      <xdr:colOff>180975</xdr:colOff>
      <xdr:row>78</xdr:row>
      <xdr:rowOff>69417</xdr:rowOff>
    </xdr:to>
    <xdr:cxnSp macro="">
      <xdr:nvCxnSpPr>
        <xdr:cNvPr id="400" name="直線コネクタ 399"/>
        <xdr:cNvCxnSpPr/>
      </xdr:nvCxnSpPr>
      <xdr:spPr>
        <a:xfrm flipV="1">
          <a:off x="9639300" y="13393570"/>
          <a:ext cx="838200" cy="4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69417</xdr:rowOff>
    </xdr:from>
    <xdr:to>
      <xdr:col>14</xdr:col>
      <xdr:colOff>28575</xdr:colOff>
      <xdr:row>78</xdr:row>
      <xdr:rowOff>113697</xdr:rowOff>
    </xdr:to>
    <xdr:cxnSp macro="">
      <xdr:nvCxnSpPr>
        <xdr:cNvPr id="403" name="直線コネクタ 402"/>
        <xdr:cNvCxnSpPr/>
      </xdr:nvCxnSpPr>
      <xdr:spPr>
        <a:xfrm flipV="1">
          <a:off x="8750300" y="13442517"/>
          <a:ext cx="8890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113697</xdr:rowOff>
    </xdr:from>
    <xdr:to>
      <xdr:col>12</xdr:col>
      <xdr:colOff>511175</xdr:colOff>
      <xdr:row>78</xdr:row>
      <xdr:rowOff>113967</xdr:rowOff>
    </xdr:to>
    <xdr:cxnSp macro="">
      <xdr:nvCxnSpPr>
        <xdr:cNvPr id="406" name="直線コネクタ 405"/>
        <xdr:cNvCxnSpPr/>
      </xdr:nvCxnSpPr>
      <xdr:spPr>
        <a:xfrm flipV="1">
          <a:off x="7861300" y="1348679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113967</xdr:rowOff>
    </xdr:from>
    <xdr:to>
      <xdr:col>11</xdr:col>
      <xdr:colOff>307975</xdr:colOff>
      <xdr:row>78</xdr:row>
      <xdr:rowOff>132293</xdr:rowOff>
    </xdr:to>
    <xdr:cxnSp macro="">
      <xdr:nvCxnSpPr>
        <xdr:cNvPr id="409" name="直線コネクタ 408"/>
        <xdr:cNvCxnSpPr/>
      </xdr:nvCxnSpPr>
      <xdr:spPr>
        <a:xfrm flipV="1">
          <a:off x="6972300" y="13487067"/>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141120</xdr:rowOff>
    </xdr:from>
    <xdr:to>
      <xdr:col>15</xdr:col>
      <xdr:colOff>231775</xdr:colOff>
      <xdr:row>78</xdr:row>
      <xdr:rowOff>71270</xdr:rowOff>
    </xdr:to>
    <xdr:sp macro="" textlink="">
      <xdr:nvSpPr>
        <xdr:cNvPr id="419" name="円/楕円 418"/>
        <xdr:cNvSpPr/>
      </xdr:nvSpPr>
      <xdr:spPr>
        <a:xfrm>
          <a:off x="10426700" y="133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163997</xdr:rowOff>
    </xdr:from>
    <xdr:ext cx="534377" cy="259045"/>
    <xdr:sp macro="" textlink="">
      <xdr:nvSpPr>
        <xdr:cNvPr id="420" name="商工費該当値テキスト"/>
        <xdr:cNvSpPr txBox="1"/>
      </xdr:nvSpPr>
      <xdr:spPr>
        <a:xfrm>
          <a:off x="10528300" y="131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18617</xdr:rowOff>
    </xdr:from>
    <xdr:to>
      <xdr:col>14</xdr:col>
      <xdr:colOff>79375</xdr:colOff>
      <xdr:row>78</xdr:row>
      <xdr:rowOff>120217</xdr:rowOff>
    </xdr:to>
    <xdr:sp macro="" textlink="">
      <xdr:nvSpPr>
        <xdr:cNvPr id="421" name="円/楕円 420"/>
        <xdr:cNvSpPr/>
      </xdr:nvSpPr>
      <xdr:spPr>
        <a:xfrm>
          <a:off x="9588500" y="133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111344</xdr:rowOff>
    </xdr:from>
    <xdr:ext cx="534377" cy="259045"/>
    <xdr:sp macro="" textlink="">
      <xdr:nvSpPr>
        <xdr:cNvPr id="422" name="テキスト ボックス 421"/>
        <xdr:cNvSpPr txBox="1"/>
      </xdr:nvSpPr>
      <xdr:spPr>
        <a:xfrm>
          <a:off x="9372111" y="134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62897</xdr:rowOff>
    </xdr:from>
    <xdr:to>
      <xdr:col>12</xdr:col>
      <xdr:colOff>561975</xdr:colOff>
      <xdr:row>78</xdr:row>
      <xdr:rowOff>164497</xdr:rowOff>
    </xdr:to>
    <xdr:sp macro="" textlink="">
      <xdr:nvSpPr>
        <xdr:cNvPr id="423" name="円/楕円 422"/>
        <xdr:cNvSpPr/>
      </xdr:nvSpPr>
      <xdr:spPr>
        <a:xfrm>
          <a:off x="8699500" y="13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155624</xdr:rowOff>
    </xdr:from>
    <xdr:ext cx="534377" cy="259045"/>
    <xdr:sp macro="" textlink="">
      <xdr:nvSpPr>
        <xdr:cNvPr id="424" name="テキスト ボックス 423"/>
        <xdr:cNvSpPr txBox="1"/>
      </xdr:nvSpPr>
      <xdr:spPr>
        <a:xfrm>
          <a:off x="8483111" y="135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63167</xdr:rowOff>
    </xdr:from>
    <xdr:to>
      <xdr:col>11</xdr:col>
      <xdr:colOff>358775</xdr:colOff>
      <xdr:row>78</xdr:row>
      <xdr:rowOff>164767</xdr:rowOff>
    </xdr:to>
    <xdr:sp macro="" textlink="">
      <xdr:nvSpPr>
        <xdr:cNvPr id="425" name="円/楕円 424"/>
        <xdr:cNvSpPr/>
      </xdr:nvSpPr>
      <xdr:spPr>
        <a:xfrm>
          <a:off x="7810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155894</xdr:rowOff>
    </xdr:from>
    <xdr:ext cx="534377" cy="259045"/>
    <xdr:sp macro="" textlink="">
      <xdr:nvSpPr>
        <xdr:cNvPr id="426" name="テキスト ボックス 425"/>
        <xdr:cNvSpPr txBox="1"/>
      </xdr:nvSpPr>
      <xdr:spPr>
        <a:xfrm>
          <a:off x="7594111" y="135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81493</xdr:rowOff>
    </xdr:from>
    <xdr:to>
      <xdr:col>10</xdr:col>
      <xdr:colOff>155575</xdr:colOff>
      <xdr:row>79</xdr:row>
      <xdr:rowOff>11643</xdr:rowOff>
    </xdr:to>
    <xdr:sp macro="" textlink="">
      <xdr:nvSpPr>
        <xdr:cNvPr id="427" name="円/楕円 426"/>
        <xdr:cNvSpPr/>
      </xdr:nvSpPr>
      <xdr:spPr>
        <a:xfrm>
          <a:off x="6921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2770</xdr:rowOff>
    </xdr:from>
    <xdr:ext cx="534377" cy="259045"/>
    <xdr:sp macro="" textlink="">
      <xdr:nvSpPr>
        <xdr:cNvPr id="428" name="テキスト ボックス 427"/>
        <xdr:cNvSpPr txBox="1"/>
      </xdr:nvSpPr>
      <xdr:spPr>
        <a:xfrm>
          <a:off x="6705111" y="1354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52769</xdr:rowOff>
    </xdr:from>
    <xdr:to>
      <xdr:col>15</xdr:col>
      <xdr:colOff>180975</xdr:colOff>
      <xdr:row>98</xdr:row>
      <xdr:rowOff>73430</xdr:rowOff>
    </xdr:to>
    <xdr:cxnSp macro="">
      <xdr:nvCxnSpPr>
        <xdr:cNvPr id="455" name="直線コネクタ 454"/>
        <xdr:cNvCxnSpPr/>
      </xdr:nvCxnSpPr>
      <xdr:spPr>
        <a:xfrm flipV="1">
          <a:off x="9639300" y="16854869"/>
          <a:ext cx="8382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58679</xdr:rowOff>
    </xdr:from>
    <xdr:to>
      <xdr:col>14</xdr:col>
      <xdr:colOff>28575</xdr:colOff>
      <xdr:row>98</xdr:row>
      <xdr:rowOff>73430</xdr:rowOff>
    </xdr:to>
    <xdr:cxnSp macro="">
      <xdr:nvCxnSpPr>
        <xdr:cNvPr id="458" name="直線コネクタ 457"/>
        <xdr:cNvCxnSpPr/>
      </xdr:nvCxnSpPr>
      <xdr:spPr>
        <a:xfrm>
          <a:off x="8750300" y="16860779"/>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47715</xdr:rowOff>
    </xdr:from>
    <xdr:to>
      <xdr:col>12</xdr:col>
      <xdr:colOff>511175</xdr:colOff>
      <xdr:row>98</xdr:row>
      <xdr:rowOff>58679</xdr:rowOff>
    </xdr:to>
    <xdr:cxnSp macro="">
      <xdr:nvCxnSpPr>
        <xdr:cNvPr id="461" name="直線コネクタ 460"/>
        <xdr:cNvCxnSpPr/>
      </xdr:nvCxnSpPr>
      <xdr:spPr>
        <a:xfrm>
          <a:off x="7861300" y="16849815"/>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47715</xdr:rowOff>
    </xdr:from>
    <xdr:to>
      <xdr:col>11</xdr:col>
      <xdr:colOff>307975</xdr:colOff>
      <xdr:row>98</xdr:row>
      <xdr:rowOff>64697</xdr:rowOff>
    </xdr:to>
    <xdr:cxnSp macro="">
      <xdr:nvCxnSpPr>
        <xdr:cNvPr id="464" name="直線コネクタ 463"/>
        <xdr:cNvCxnSpPr/>
      </xdr:nvCxnSpPr>
      <xdr:spPr>
        <a:xfrm flipV="1">
          <a:off x="6972300" y="1684981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1969</xdr:rowOff>
    </xdr:from>
    <xdr:to>
      <xdr:col>15</xdr:col>
      <xdr:colOff>231775</xdr:colOff>
      <xdr:row>98</xdr:row>
      <xdr:rowOff>103569</xdr:rowOff>
    </xdr:to>
    <xdr:sp macro="" textlink="">
      <xdr:nvSpPr>
        <xdr:cNvPr id="474" name="円/楕円 473"/>
        <xdr:cNvSpPr/>
      </xdr:nvSpPr>
      <xdr:spPr>
        <a:xfrm>
          <a:off x="10426700" y="168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132796</xdr:rowOff>
    </xdr:from>
    <xdr:ext cx="599010" cy="259045"/>
    <xdr:sp macro="" textlink="">
      <xdr:nvSpPr>
        <xdr:cNvPr id="475" name="土木費該当値テキスト"/>
        <xdr:cNvSpPr txBox="1"/>
      </xdr:nvSpPr>
      <xdr:spPr>
        <a:xfrm>
          <a:off x="10528300" y="165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22630</xdr:rowOff>
    </xdr:from>
    <xdr:to>
      <xdr:col>14</xdr:col>
      <xdr:colOff>79375</xdr:colOff>
      <xdr:row>98</xdr:row>
      <xdr:rowOff>124230</xdr:rowOff>
    </xdr:to>
    <xdr:sp macro="" textlink="">
      <xdr:nvSpPr>
        <xdr:cNvPr id="476" name="円/楕円 475"/>
        <xdr:cNvSpPr/>
      </xdr:nvSpPr>
      <xdr:spPr>
        <a:xfrm>
          <a:off x="9588500" y="168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140757</xdr:rowOff>
    </xdr:from>
    <xdr:ext cx="599010" cy="259045"/>
    <xdr:sp macro="" textlink="">
      <xdr:nvSpPr>
        <xdr:cNvPr id="477" name="テキスト ボックス 476"/>
        <xdr:cNvSpPr txBox="1"/>
      </xdr:nvSpPr>
      <xdr:spPr>
        <a:xfrm>
          <a:off x="9339794" y="1659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7879</xdr:rowOff>
    </xdr:from>
    <xdr:to>
      <xdr:col>12</xdr:col>
      <xdr:colOff>561975</xdr:colOff>
      <xdr:row>98</xdr:row>
      <xdr:rowOff>109479</xdr:rowOff>
    </xdr:to>
    <xdr:sp macro="" textlink="">
      <xdr:nvSpPr>
        <xdr:cNvPr id="478" name="円/楕円 477"/>
        <xdr:cNvSpPr/>
      </xdr:nvSpPr>
      <xdr:spPr>
        <a:xfrm>
          <a:off x="8699500" y="1680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126006</xdr:rowOff>
    </xdr:from>
    <xdr:ext cx="599010" cy="259045"/>
    <xdr:sp macro="" textlink="">
      <xdr:nvSpPr>
        <xdr:cNvPr id="479" name="テキスト ボックス 478"/>
        <xdr:cNvSpPr txBox="1"/>
      </xdr:nvSpPr>
      <xdr:spPr>
        <a:xfrm>
          <a:off x="8450794" y="1658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177,212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168365</xdr:rowOff>
    </xdr:from>
    <xdr:to>
      <xdr:col>11</xdr:col>
      <xdr:colOff>358775</xdr:colOff>
      <xdr:row>98</xdr:row>
      <xdr:rowOff>98515</xdr:rowOff>
    </xdr:to>
    <xdr:sp macro="" textlink="">
      <xdr:nvSpPr>
        <xdr:cNvPr id="480" name="円/楕円 479"/>
        <xdr:cNvSpPr/>
      </xdr:nvSpPr>
      <xdr:spPr>
        <a:xfrm>
          <a:off x="7810500" y="16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115042</xdr:rowOff>
    </xdr:from>
    <xdr:ext cx="599010" cy="259045"/>
    <xdr:sp macro="" textlink="">
      <xdr:nvSpPr>
        <xdr:cNvPr id="481" name="テキスト ボックス 480"/>
        <xdr:cNvSpPr txBox="1"/>
      </xdr:nvSpPr>
      <xdr:spPr>
        <a:xfrm>
          <a:off x="7561794" y="1657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201,193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13897</xdr:rowOff>
    </xdr:from>
    <xdr:to>
      <xdr:col>10</xdr:col>
      <xdr:colOff>155575</xdr:colOff>
      <xdr:row>98</xdr:row>
      <xdr:rowOff>115497</xdr:rowOff>
    </xdr:to>
    <xdr:sp macro="" textlink="">
      <xdr:nvSpPr>
        <xdr:cNvPr id="482" name="円/楕円 481"/>
        <xdr:cNvSpPr/>
      </xdr:nvSpPr>
      <xdr:spPr>
        <a:xfrm>
          <a:off x="6921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132024</xdr:rowOff>
    </xdr:from>
    <xdr:ext cx="599010" cy="259045"/>
    <xdr:sp macro="" textlink="">
      <xdr:nvSpPr>
        <xdr:cNvPr id="483" name="テキスト ボックス 482"/>
        <xdr:cNvSpPr txBox="1"/>
      </xdr:nvSpPr>
      <xdr:spPr>
        <a:xfrm>
          <a:off x="6672794" y="1659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19838</xdr:rowOff>
    </xdr:from>
    <xdr:to>
      <xdr:col>23</xdr:col>
      <xdr:colOff>517525</xdr:colOff>
      <xdr:row>36</xdr:row>
      <xdr:rowOff>55301</xdr:rowOff>
    </xdr:to>
    <xdr:cxnSp macro="">
      <xdr:nvCxnSpPr>
        <xdr:cNvPr id="512" name="直線コネクタ 511"/>
        <xdr:cNvCxnSpPr/>
      </xdr:nvCxnSpPr>
      <xdr:spPr>
        <a:xfrm>
          <a:off x="15481300" y="6192038"/>
          <a:ext cx="838200"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163032</xdr:rowOff>
    </xdr:from>
    <xdr:to>
      <xdr:col>22</xdr:col>
      <xdr:colOff>365125</xdr:colOff>
      <xdr:row>36</xdr:row>
      <xdr:rowOff>19838</xdr:rowOff>
    </xdr:to>
    <xdr:cxnSp macro="">
      <xdr:nvCxnSpPr>
        <xdr:cNvPr id="515" name="直線コネクタ 514"/>
        <xdr:cNvCxnSpPr/>
      </xdr:nvCxnSpPr>
      <xdr:spPr>
        <a:xfrm>
          <a:off x="14592300" y="6163782"/>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163032</xdr:rowOff>
    </xdr:from>
    <xdr:to>
      <xdr:col>21</xdr:col>
      <xdr:colOff>161925</xdr:colOff>
      <xdr:row>36</xdr:row>
      <xdr:rowOff>58349</xdr:rowOff>
    </xdr:to>
    <xdr:cxnSp macro="">
      <xdr:nvCxnSpPr>
        <xdr:cNvPr id="518" name="直線コネクタ 517"/>
        <xdr:cNvCxnSpPr/>
      </xdr:nvCxnSpPr>
      <xdr:spPr>
        <a:xfrm flipV="1">
          <a:off x="13703300" y="6163782"/>
          <a:ext cx="889000" cy="6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45852</xdr:rowOff>
    </xdr:from>
    <xdr:to>
      <xdr:col>19</xdr:col>
      <xdr:colOff>644525</xdr:colOff>
      <xdr:row>36</xdr:row>
      <xdr:rowOff>58349</xdr:rowOff>
    </xdr:to>
    <xdr:cxnSp macro="">
      <xdr:nvCxnSpPr>
        <xdr:cNvPr id="521" name="直線コネクタ 520"/>
        <xdr:cNvCxnSpPr/>
      </xdr:nvCxnSpPr>
      <xdr:spPr>
        <a:xfrm>
          <a:off x="12814300" y="621805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4501</xdr:rowOff>
    </xdr:from>
    <xdr:to>
      <xdr:col>23</xdr:col>
      <xdr:colOff>568325</xdr:colOff>
      <xdr:row>36</xdr:row>
      <xdr:rowOff>106101</xdr:rowOff>
    </xdr:to>
    <xdr:sp macro="" textlink="">
      <xdr:nvSpPr>
        <xdr:cNvPr id="531" name="円/楕円 530"/>
        <xdr:cNvSpPr/>
      </xdr:nvSpPr>
      <xdr:spPr>
        <a:xfrm>
          <a:off x="16268700" y="61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27378</xdr:rowOff>
    </xdr:from>
    <xdr:ext cx="534377" cy="259045"/>
    <xdr:sp macro="" textlink="">
      <xdr:nvSpPr>
        <xdr:cNvPr id="532" name="消防費該当値テキスト"/>
        <xdr:cNvSpPr txBox="1"/>
      </xdr:nvSpPr>
      <xdr:spPr>
        <a:xfrm>
          <a:off x="16370300" y="60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140488</xdr:rowOff>
    </xdr:from>
    <xdr:to>
      <xdr:col>22</xdr:col>
      <xdr:colOff>415925</xdr:colOff>
      <xdr:row>36</xdr:row>
      <xdr:rowOff>70638</xdr:rowOff>
    </xdr:to>
    <xdr:sp macro="" textlink="">
      <xdr:nvSpPr>
        <xdr:cNvPr id="533" name="円/楕円 532"/>
        <xdr:cNvSpPr/>
      </xdr:nvSpPr>
      <xdr:spPr>
        <a:xfrm>
          <a:off x="15430500" y="61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87165</xdr:rowOff>
    </xdr:from>
    <xdr:ext cx="534377" cy="259045"/>
    <xdr:sp macro="" textlink="">
      <xdr:nvSpPr>
        <xdr:cNvPr id="534" name="テキスト ボックス 533"/>
        <xdr:cNvSpPr txBox="1"/>
      </xdr:nvSpPr>
      <xdr:spPr>
        <a:xfrm>
          <a:off x="15214111" y="59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70,730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112232</xdr:rowOff>
    </xdr:from>
    <xdr:to>
      <xdr:col>21</xdr:col>
      <xdr:colOff>212725</xdr:colOff>
      <xdr:row>36</xdr:row>
      <xdr:rowOff>42382</xdr:rowOff>
    </xdr:to>
    <xdr:sp macro="" textlink="">
      <xdr:nvSpPr>
        <xdr:cNvPr id="535" name="円/楕円 534"/>
        <xdr:cNvSpPr/>
      </xdr:nvSpPr>
      <xdr:spPr>
        <a:xfrm>
          <a:off x="14541500" y="61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58909</xdr:rowOff>
    </xdr:from>
    <xdr:ext cx="534377" cy="259045"/>
    <xdr:sp macro="" textlink="">
      <xdr:nvSpPr>
        <xdr:cNvPr id="536" name="テキスト ボックス 535"/>
        <xdr:cNvSpPr txBox="1"/>
      </xdr:nvSpPr>
      <xdr:spPr>
        <a:xfrm>
          <a:off x="14325111" y="58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7549</xdr:rowOff>
    </xdr:from>
    <xdr:to>
      <xdr:col>20</xdr:col>
      <xdr:colOff>9525</xdr:colOff>
      <xdr:row>36</xdr:row>
      <xdr:rowOff>109149</xdr:rowOff>
    </xdr:to>
    <xdr:sp macro="" textlink="">
      <xdr:nvSpPr>
        <xdr:cNvPr id="537" name="円/楕円 536"/>
        <xdr:cNvSpPr/>
      </xdr:nvSpPr>
      <xdr:spPr>
        <a:xfrm>
          <a:off x="13652500" y="61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125676</xdr:rowOff>
    </xdr:from>
    <xdr:ext cx="534377" cy="259045"/>
    <xdr:sp macro="" textlink="">
      <xdr:nvSpPr>
        <xdr:cNvPr id="538" name="テキスト ボックス 537"/>
        <xdr:cNvSpPr txBox="1"/>
      </xdr:nvSpPr>
      <xdr:spPr>
        <a:xfrm>
          <a:off x="13436111" y="59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166502</xdr:rowOff>
    </xdr:from>
    <xdr:to>
      <xdr:col>18</xdr:col>
      <xdr:colOff>492125</xdr:colOff>
      <xdr:row>36</xdr:row>
      <xdr:rowOff>96652</xdr:rowOff>
    </xdr:to>
    <xdr:sp macro="" textlink="">
      <xdr:nvSpPr>
        <xdr:cNvPr id="539" name="円/楕円 538"/>
        <xdr:cNvSpPr/>
      </xdr:nvSpPr>
      <xdr:spPr>
        <a:xfrm>
          <a:off x="12763500" y="61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113179</xdr:rowOff>
    </xdr:from>
    <xdr:ext cx="534377" cy="259045"/>
    <xdr:sp macro="" textlink="">
      <xdr:nvSpPr>
        <xdr:cNvPr id="540" name="テキスト ボックス 539"/>
        <xdr:cNvSpPr txBox="1"/>
      </xdr:nvSpPr>
      <xdr:spPr>
        <a:xfrm>
          <a:off x="12547111" y="59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161840</xdr:rowOff>
    </xdr:from>
    <xdr:to>
      <xdr:col>23</xdr:col>
      <xdr:colOff>517525</xdr:colOff>
      <xdr:row>57</xdr:row>
      <xdr:rowOff>37933</xdr:rowOff>
    </xdr:to>
    <xdr:cxnSp macro="">
      <xdr:nvCxnSpPr>
        <xdr:cNvPr id="569" name="直線コネクタ 568"/>
        <xdr:cNvCxnSpPr/>
      </xdr:nvCxnSpPr>
      <xdr:spPr>
        <a:xfrm>
          <a:off x="15481300" y="9591590"/>
          <a:ext cx="838200" cy="2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161840</xdr:rowOff>
    </xdr:from>
    <xdr:to>
      <xdr:col>22</xdr:col>
      <xdr:colOff>365125</xdr:colOff>
      <xdr:row>57</xdr:row>
      <xdr:rowOff>16067</xdr:rowOff>
    </xdr:to>
    <xdr:cxnSp macro="">
      <xdr:nvCxnSpPr>
        <xdr:cNvPr id="572" name="直線コネクタ 571"/>
        <xdr:cNvCxnSpPr/>
      </xdr:nvCxnSpPr>
      <xdr:spPr>
        <a:xfrm flipV="1">
          <a:off x="14592300" y="9591590"/>
          <a:ext cx="889000" cy="1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16067</xdr:rowOff>
    </xdr:from>
    <xdr:to>
      <xdr:col>21</xdr:col>
      <xdr:colOff>161925</xdr:colOff>
      <xdr:row>58</xdr:row>
      <xdr:rowOff>5801</xdr:rowOff>
    </xdr:to>
    <xdr:cxnSp macro="">
      <xdr:nvCxnSpPr>
        <xdr:cNvPr id="575" name="直線コネクタ 574"/>
        <xdr:cNvCxnSpPr/>
      </xdr:nvCxnSpPr>
      <xdr:spPr>
        <a:xfrm flipV="1">
          <a:off x="13703300" y="9788717"/>
          <a:ext cx="889000" cy="1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168218</xdr:rowOff>
    </xdr:from>
    <xdr:to>
      <xdr:col>19</xdr:col>
      <xdr:colOff>644525</xdr:colOff>
      <xdr:row>58</xdr:row>
      <xdr:rowOff>5801</xdr:rowOff>
    </xdr:to>
    <xdr:cxnSp macro="">
      <xdr:nvCxnSpPr>
        <xdr:cNvPr id="578" name="直線コネクタ 577"/>
        <xdr:cNvCxnSpPr/>
      </xdr:nvCxnSpPr>
      <xdr:spPr>
        <a:xfrm>
          <a:off x="12814300" y="9940868"/>
          <a:ext cx="889000" cy="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158583</xdr:rowOff>
    </xdr:from>
    <xdr:to>
      <xdr:col>23</xdr:col>
      <xdr:colOff>568325</xdr:colOff>
      <xdr:row>57</xdr:row>
      <xdr:rowOff>88733</xdr:rowOff>
    </xdr:to>
    <xdr:sp macro="" textlink="">
      <xdr:nvSpPr>
        <xdr:cNvPr id="588" name="円/楕円 587"/>
        <xdr:cNvSpPr/>
      </xdr:nvSpPr>
      <xdr:spPr>
        <a:xfrm>
          <a:off x="16268700" y="9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10010</xdr:rowOff>
    </xdr:from>
    <xdr:ext cx="599010" cy="259045"/>
    <xdr:sp macro="" textlink="">
      <xdr:nvSpPr>
        <xdr:cNvPr id="589" name="教育費該当値テキスト"/>
        <xdr:cNvSpPr txBox="1"/>
      </xdr:nvSpPr>
      <xdr:spPr>
        <a:xfrm>
          <a:off x="16370300" y="961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111040</xdr:rowOff>
    </xdr:from>
    <xdr:to>
      <xdr:col>22</xdr:col>
      <xdr:colOff>415925</xdr:colOff>
      <xdr:row>56</xdr:row>
      <xdr:rowOff>41190</xdr:rowOff>
    </xdr:to>
    <xdr:sp macro="" textlink="">
      <xdr:nvSpPr>
        <xdr:cNvPr id="590" name="円/楕円 589"/>
        <xdr:cNvSpPr/>
      </xdr:nvSpPr>
      <xdr:spPr>
        <a:xfrm>
          <a:off x="15430500" y="95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57717</xdr:rowOff>
    </xdr:from>
    <xdr:ext cx="599010" cy="259045"/>
    <xdr:sp macro="" textlink="">
      <xdr:nvSpPr>
        <xdr:cNvPr id="591" name="テキスト ボックス 590"/>
        <xdr:cNvSpPr txBox="1"/>
      </xdr:nvSpPr>
      <xdr:spPr>
        <a:xfrm>
          <a:off x="15181794" y="93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136717</xdr:rowOff>
    </xdr:from>
    <xdr:to>
      <xdr:col>21</xdr:col>
      <xdr:colOff>212725</xdr:colOff>
      <xdr:row>57</xdr:row>
      <xdr:rowOff>66867</xdr:rowOff>
    </xdr:to>
    <xdr:sp macro="" textlink="">
      <xdr:nvSpPr>
        <xdr:cNvPr id="592" name="円/楕円 591"/>
        <xdr:cNvSpPr/>
      </xdr:nvSpPr>
      <xdr:spPr>
        <a:xfrm>
          <a:off x="14541500" y="97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83394</xdr:rowOff>
    </xdr:from>
    <xdr:ext cx="599010" cy="259045"/>
    <xdr:sp macro="" textlink="">
      <xdr:nvSpPr>
        <xdr:cNvPr id="593" name="テキスト ボックス 592"/>
        <xdr:cNvSpPr txBox="1"/>
      </xdr:nvSpPr>
      <xdr:spPr>
        <a:xfrm>
          <a:off x="14292794" y="951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126451</xdr:rowOff>
    </xdr:from>
    <xdr:to>
      <xdr:col>20</xdr:col>
      <xdr:colOff>9525</xdr:colOff>
      <xdr:row>58</xdr:row>
      <xdr:rowOff>56601</xdr:rowOff>
    </xdr:to>
    <xdr:sp macro="" textlink="">
      <xdr:nvSpPr>
        <xdr:cNvPr id="594" name="円/楕円 593"/>
        <xdr:cNvSpPr/>
      </xdr:nvSpPr>
      <xdr:spPr>
        <a:xfrm>
          <a:off x="13652500" y="98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47728</xdr:rowOff>
    </xdr:from>
    <xdr:ext cx="599010" cy="259045"/>
    <xdr:sp macro="" textlink="">
      <xdr:nvSpPr>
        <xdr:cNvPr id="595" name="テキスト ボックス 594"/>
        <xdr:cNvSpPr txBox="1"/>
      </xdr:nvSpPr>
      <xdr:spPr>
        <a:xfrm>
          <a:off x="13403794" y="99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117418</xdr:rowOff>
    </xdr:from>
    <xdr:to>
      <xdr:col>18</xdr:col>
      <xdr:colOff>492125</xdr:colOff>
      <xdr:row>58</xdr:row>
      <xdr:rowOff>47568</xdr:rowOff>
    </xdr:to>
    <xdr:sp macro="" textlink="">
      <xdr:nvSpPr>
        <xdr:cNvPr id="596" name="円/楕円 595"/>
        <xdr:cNvSpPr/>
      </xdr:nvSpPr>
      <xdr:spPr>
        <a:xfrm>
          <a:off x="12763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64095</xdr:rowOff>
    </xdr:from>
    <xdr:ext cx="599010" cy="259045"/>
    <xdr:sp macro="" textlink="">
      <xdr:nvSpPr>
        <xdr:cNvPr id="597" name="テキスト ボックス 596"/>
        <xdr:cNvSpPr txBox="1"/>
      </xdr:nvSpPr>
      <xdr:spPr>
        <a:xfrm>
          <a:off x="12514794" y="966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168275</xdr:rowOff>
    </xdr:from>
    <xdr:to>
      <xdr:col>23</xdr:col>
      <xdr:colOff>517525</xdr:colOff>
      <xdr:row>76</xdr:row>
      <xdr:rowOff>165154</xdr:rowOff>
    </xdr:to>
    <xdr:cxnSp macro="">
      <xdr:nvCxnSpPr>
        <xdr:cNvPr id="626" name="直線コネクタ 625"/>
        <xdr:cNvCxnSpPr/>
      </xdr:nvCxnSpPr>
      <xdr:spPr>
        <a:xfrm flipV="1">
          <a:off x="15481300" y="13027025"/>
          <a:ext cx="838200" cy="1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165154</xdr:rowOff>
    </xdr:from>
    <xdr:to>
      <xdr:col>22</xdr:col>
      <xdr:colOff>365125</xdr:colOff>
      <xdr:row>79</xdr:row>
      <xdr:rowOff>44450</xdr:rowOff>
    </xdr:to>
    <xdr:cxnSp macro="">
      <xdr:nvCxnSpPr>
        <xdr:cNvPr id="629" name="直線コネクタ 628"/>
        <xdr:cNvCxnSpPr/>
      </xdr:nvCxnSpPr>
      <xdr:spPr>
        <a:xfrm flipV="1">
          <a:off x="14592300" y="13195354"/>
          <a:ext cx="889000" cy="3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24302</xdr:rowOff>
    </xdr:from>
    <xdr:to>
      <xdr:col>21</xdr:col>
      <xdr:colOff>161925</xdr:colOff>
      <xdr:row>79</xdr:row>
      <xdr:rowOff>44450</xdr:rowOff>
    </xdr:to>
    <xdr:cxnSp macro="">
      <xdr:nvCxnSpPr>
        <xdr:cNvPr id="632" name="直線コネクタ 631"/>
        <xdr:cNvCxnSpPr/>
      </xdr:nvCxnSpPr>
      <xdr:spPr>
        <a:xfrm>
          <a:off x="13703300" y="12368702"/>
          <a:ext cx="889000" cy="12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24302</xdr:rowOff>
    </xdr:from>
    <xdr:to>
      <xdr:col>19</xdr:col>
      <xdr:colOff>644525</xdr:colOff>
      <xdr:row>74</xdr:row>
      <xdr:rowOff>62265</xdr:rowOff>
    </xdr:to>
    <xdr:cxnSp macro="">
      <xdr:nvCxnSpPr>
        <xdr:cNvPr id="635" name="直線コネクタ 634"/>
        <xdr:cNvCxnSpPr/>
      </xdr:nvCxnSpPr>
      <xdr:spPr>
        <a:xfrm flipV="1">
          <a:off x="12814300" y="12368702"/>
          <a:ext cx="889000" cy="38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167446</xdr:rowOff>
    </xdr:from>
    <xdr:ext cx="534377" cy="259045"/>
    <xdr:sp macro="" textlink="">
      <xdr:nvSpPr>
        <xdr:cNvPr id="637" name="テキスト ボックス 636"/>
        <xdr:cNvSpPr txBox="1"/>
      </xdr:nvSpPr>
      <xdr:spPr>
        <a:xfrm>
          <a:off x="13436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117475</xdr:rowOff>
    </xdr:from>
    <xdr:to>
      <xdr:col>23</xdr:col>
      <xdr:colOff>568325</xdr:colOff>
      <xdr:row>76</xdr:row>
      <xdr:rowOff>47625</xdr:rowOff>
    </xdr:to>
    <xdr:sp macro="" textlink="">
      <xdr:nvSpPr>
        <xdr:cNvPr id="645" name="円/楕円 644"/>
        <xdr:cNvSpPr/>
      </xdr:nvSpPr>
      <xdr:spPr>
        <a:xfrm>
          <a:off x="162687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140352</xdr:rowOff>
    </xdr:from>
    <xdr:ext cx="599010" cy="259045"/>
    <xdr:sp macro="" textlink="">
      <xdr:nvSpPr>
        <xdr:cNvPr id="646" name="災害復旧費該当値テキスト"/>
        <xdr:cNvSpPr txBox="1"/>
      </xdr:nvSpPr>
      <xdr:spPr>
        <a:xfrm>
          <a:off x="16370300" y="1282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147,500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114354</xdr:rowOff>
    </xdr:from>
    <xdr:to>
      <xdr:col>22</xdr:col>
      <xdr:colOff>415925</xdr:colOff>
      <xdr:row>77</xdr:row>
      <xdr:rowOff>44504</xdr:rowOff>
    </xdr:to>
    <xdr:sp macro="" textlink="">
      <xdr:nvSpPr>
        <xdr:cNvPr id="647" name="円/楕円 646"/>
        <xdr:cNvSpPr/>
      </xdr:nvSpPr>
      <xdr:spPr>
        <a:xfrm>
          <a:off x="15430500" y="131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61031</xdr:rowOff>
    </xdr:from>
    <xdr:ext cx="599010" cy="259045"/>
    <xdr:sp macro="" textlink="">
      <xdr:nvSpPr>
        <xdr:cNvPr id="648" name="テキスト ボックス 647"/>
        <xdr:cNvSpPr txBox="1"/>
      </xdr:nvSpPr>
      <xdr:spPr>
        <a:xfrm>
          <a:off x="15181794" y="129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144952</xdr:rowOff>
    </xdr:from>
    <xdr:to>
      <xdr:col>20</xdr:col>
      <xdr:colOff>9525</xdr:colOff>
      <xdr:row>72</xdr:row>
      <xdr:rowOff>75102</xdr:rowOff>
    </xdr:to>
    <xdr:sp macro="" textlink="">
      <xdr:nvSpPr>
        <xdr:cNvPr id="651" name="円/楕円 650"/>
        <xdr:cNvSpPr/>
      </xdr:nvSpPr>
      <xdr:spPr>
        <a:xfrm>
          <a:off x="13652500" y="123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91629</xdr:rowOff>
    </xdr:from>
    <xdr:ext cx="599010" cy="259045"/>
    <xdr:sp macro="" textlink="">
      <xdr:nvSpPr>
        <xdr:cNvPr id="652" name="テキスト ボックス 651"/>
        <xdr:cNvSpPr txBox="1"/>
      </xdr:nvSpPr>
      <xdr:spPr>
        <a:xfrm>
          <a:off x="13403794" y="1209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11465</xdr:rowOff>
    </xdr:from>
    <xdr:to>
      <xdr:col>18</xdr:col>
      <xdr:colOff>492125</xdr:colOff>
      <xdr:row>74</xdr:row>
      <xdr:rowOff>113065</xdr:rowOff>
    </xdr:to>
    <xdr:sp macro="" textlink="">
      <xdr:nvSpPr>
        <xdr:cNvPr id="653" name="円/楕円 652"/>
        <xdr:cNvSpPr/>
      </xdr:nvSpPr>
      <xdr:spPr>
        <a:xfrm>
          <a:off x="12763500" y="126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129592</xdr:rowOff>
    </xdr:from>
    <xdr:ext cx="599010" cy="259045"/>
    <xdr:sp macro="" textlink="">
      <xdr:nvSpPr>
        <xdr:cNvPr id="654" name="テキスト ボックス 653"/>
        <xdr:cNvSpPr txBox="1"/>
      </xdr:nvSpPr>
      <xdr:spPr>
        <a:xfrm>
          <a:off x="12514794" y="1247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62292</xdr:rowOff>
    </xdr:from>
    <xdr:to>
      <xdr:col>23</xdr:col>
      <xdr:colOff>517525</xdr:colOff>
      <xdr:row>97</xdr:row>
      <xdr:rowOff>62999</xdr:rowOff>
    </xdr:to>
    <xdr:cxnSp macro="">
      <xdr:nvCxnSpPr>
        <xdr:cNvPr id="683" name="直線コネクタ 682"/>
        <xdr:cNvCxnSpPr/>
      </xdr:nvCxnSpPr>
      <xdr:spPr>
        <a:xfrm flipV="1">
          <a:off x="15481300" y="16692942"/>
          <a:ext cx="8382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62109</xdr:rowOff>
    </xdr:from>
    <xdr:to>
      <xdr:col>22</xdr:col>
      <xdr:colOff>365125</xdr:colOff>
      <xdr:row>97</xdr:row>
      <xdr:rowOff>62999</xdr:rowOff>
    </xdr:to>
    <xdr:cxnSp macro="">
      <xdr:nvCxnSpPr>
        <xdr:cNvPr id="686" name="直線コネクタ 685"/>
        <xdr:cNvCxnSpPr/>
      </xdr:nvCxnSpPr>
      <xdr:spPr>
        <a:xfrm>
          <a:off x="14592300" y="1669275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43980</xdr:rowOff>
    </xdr:from>
    <xdr:to>
      <xdr:col>21</xdr:col>
      <xdr:colOff>161925</xdr:colOff>
      <xdr:row>97</xdr:row>
      <xdr:rowOff>62109</xdr:rowOff>
    </xdr:to>
    <xdr:cxnSp macro="">
      <xdr:nvCxnSpPr>
        <xdr:cNvPr id="689" name="直線コネクタ 688"/>
        <xdr:cNvCxnSpPr/>
      </xdr:nvCxnSpPr>
      <xdr:spPr>
        <a:xfrm>
          <a:off x="13703300" y="16674630"/>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30607</xdr:rowOff>
    </xdr:from>
    <xdr:to>
      <xdr:col>19</xdr:col>
      <xdr:colOff>644525</xdr:colOff>
      <xdr:row>97</xdr:row>
      <xdr:rowOff>43980</xdr:rowOff>
    </xdr:to>
    <xdr:cxnSp macro="">
      <xdr:nvCxnSpPr>
        <xdr:cNvPr id="692" name="直線コネクタ 691"/>
        <xdr:cNvCxnSpPr/>
      </xdr:nvCxnSpPr>
      <xdr:spPr>
        <a:xfrm>
          <a:off x="12814300" y="1666125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11492</xdr:rowOff>
    </xdr:from>
    <xdr:to>
      <xdr:col>23</xdr:col>
      <xdr:colOff>568325</xdr:colOff>
      <xdr:row>97</xdr:row>
      <xdr:rowOff>113092</xdr:rowOff>
    </xdr:to>
    <xdr:sp macro="" textlink="">
      <xdr:nvSpPr>
        <xdr:cNvPr id="702" name="円/楕円 701"/>
        <xdr:cNvSpPr/>
      </xdr:nvSpPr>
      <xdr:spPr>
        <a:xfrm>
          <a:off x="16268700" y="166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34369</xdr:rowOff>
    </xdr:from>
    <xdr:ext cx="599010" cy="259045"/>
    <xdr:sp macro="" textlink="">
      <xdr:nvSpPr>
        <xdr:cNvPr id="703" name="公債費該当値テキスト"/>
        <xdr:cNvSpPr txBox="1"/>
      </xdr:nvSpPr>
      <xdr:spPr>
        <a:xfrm>
          <a:off x="16370300" y="164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255,951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12199</xdr:rowOff>
    </xdr:from>
    <xdr:to>
      <xdr:col>22</xdr:col>
      <xdr:colOff>415925</xdr:colOff>
      <xdr:row>97</xdr:row>
      <xdr:rowOff>113799</xdr:rowOff>
    </xdr:to>
    <xdr:sp macro="" textlink="">
      <xdr:nvSpPr>
        <xdr:cNvPr id="704" name="円/楕円 703"/>
        <xdr:cNvSpPr/>
      </xdr:nvSpPr>
      <xdr:spPr>
        <a:xfrm>
          <a:off x="15430500" y="166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130326</xdr:rowOff>
    </xdr:from>
    <xdr:ext cx="599010" cy="259045"/>
    <xdr:sp macro="" textlink="">
      <xdr:nvSpPr>
        <xdr:cNvPr id="705" name="テキスト ボックス 704"/>
        <xdr:cNvSpPr txBox="1"/>
      </xdr:nvSpPr>
      <xdr:spPr>
        <a:xfrm>
          <a:off x="15181794" y="164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11309</xdr:rowOff>
    </xdr:from>
    <xdr:to>
      <xdr:col>21</xdr:col>
      <xdr:colOff>212725</xdr:colOff>
      <xdr:row>97</xdr:row>
      <xdr:rowOff>112909</xdr:rowOff>
    </xdr:to>
    <xdr:sp macro="" textlink="">
      <xdr:nvSpPr>
        <xdr:cNvPr id="706" name="円/楕円 705"/>
        <xdr:cNvSpPr/>
      </xdr:nvSpPr>
      <xdr:spPr>
        <a:xfrm>
          <a:off x="14541500" y="166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129436</xdr:rowOff>
    </xdr:from>
    <xdr:ext cx="599010" cy="259045"/>
    <xdr:sp macro="" textlink="">
      <xdr:nvSpPr>
        <xdr:cNvPr id="707" name="テキスト ボックス 706"/>
        <xdr:cNvSpPr txBox="1"/>
      </xdr:nvSpPr>
      <xdr:spPr>
        <a:xfrm>
          <a:off x="14292794" y="1641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164630</xdr:rowOff>
    </xdr:from>
    <xdr:to>
      <xdr:col>20</xdr:col>
      <xdr:colOff>9525</xdr:colOff>
      <xdr:row>97</xdr:row>
      <xdr:rowOff>94780</xdr:rowOff>
    </xdr:to>
    <xdr:sp macro="" textlink="">
      <xdr:nvSpPr>
        <xdr:cNvPr id="708" name="円/楕円 707"/>
        <xdr:cNvSpPr/>
      </xdr:nvSpPr>
      <xdr:spPr>
        <a:xfrm>
          <a:off x="13652500" y="166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111307</xdr:rowOff>
    </xdr:from>
    <xdr:ext cx="599010" cy="259045"/>
    <xdr:sp macro="" textlink="">
      <xdr:nvSpPr>
        <xdr:cNvPr id="709" name="テキスト ボックス 708"/>
        <xdr:cNvSpPr txBox="1"/>
      </xdr:nvSpPr>
      <xdr:spPr>
        <a:xfrm>
          <a:off x="13403794" y="1639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151257</xdr:rowOff>
    </xdr:from>
    <xdr:to>
      <xdr:col>18</xdr:col>
      <xdr:colOff>492125</xdr:colOff>
      <xdr:row>97</xdr:row>
      <xdr:rowOff>81407</xdr:rowOff>
    </xdr:to>
    <xdr:sp macro="" textlink="">
      <xdr:nvSpPr>
        <xdr:cNvPr id="710" name="円/楕円 709"/>
        <xdr:cNvSpPr/>
      </xdr:nvSpPr>
      <xdr:spPr>
        <a:xfrm>
          <a:off x="127635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97934</xdr:rowOff>
    </xdr:from>
    <xdr:ext cx="599010" cy="259045"/>
    <xdr:sp macro="" textlink="">
      <xdr:nvSpPr>
        <xdr:cNvPr id="711" name="テキスト ボックス 710"/>
        <xdr:cNvSpPr txBox="1"/>
      </xdr:nvSpPr>
      <xdr:spPr>
        <a:xfrm>
          <a:off x="12514794" y="1638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主な項目の総務費は、住民一人当たり</a:t>
          </a:r>
          <a:r>
            <a:rPr kumimoji="1" lang="en-US" altLang="ja-JP" sz="1300">
              <a:latin typeface="ＭＳ Ｐゴシック"/>
            </a:rPr>
            <a:t>325,039</a:t>
          </a:r>
          <a:r>
            <a:rPr kumimoji="1" lang="ja-JP" altLang="en-US" sz="1300">
              <a:latin typeface="ＭＳ Ｐゴシック"/>
            </a:rPr>
            <a:t>円となっており、平成２４年度から類似団体平均と比べて高い状態が続いている。職員数が多いため、総務費の人件費の支出が影響していると思われる。</a:t>
          </a:r>
          <a:r>
            <a:rPr kumimoji="1" lang="ja-JP" altLang="ja-JP" sz="1300" baseline="0">
              <a:solidFill>
                <a:schemeClr val="dk1"/>
              </a:solidFill>
              <a:effectLst/>
              <a:latin typeface="+mn-lt"/>
              <a:ea typeface="+mn-ea"/>
              <a:cs typeface="+mn-cs"/>
            </a:rPr>
            <a:t>今後、業務の適切な遂行・住民サービスを低下させることなく職員数を削減できるのか検討し、コストの低減を図っていく。</a:t>
          </a:r>
          <a:endParaRPr kumimoji="1" lang="en-US" altLang="ja-JP" sz="1300">
            <a:latin typeface="ＭＳ Ｐゴシック"/>
          </a:endParaRPr>
        </a:p>
        <a:p>
          <a:r>
            <a:rPr kumimoji="1" lang="ja-JP" altLang="en-US" sz="1300">
              <a:latin typeface="ＭＳ Ｐゴシック"/>
            </a:rPr>
            <a:t>　主な項目の商工費は、前年度より</a:t>
          </a:r>
          <a:r>
            <a:rPr kumimoji="1" lang="en-US" altLang="ja-JP" sz="1300">
              <a:latin typeface="ＭＳ Ｐゴシック"/>
            </a:rPr>
            <a:t>12,847</a:t>
          </a:r>
          <a:r>
            <a:rPr kumimoji="1" lang="ja-JP" altLang="en-US" sz="1300">
              <a:latin typeface="ＭＳ Ｐゴシック"/>
            </a:rPr>
            <a:t>円増となり類似団体平均を上回り、住民一人当たり</a:t>
          </a:r>
          <a:r>
            <a:rPr kumimoji="1" lang="en-US" altLang="ja-JP" sz="1300">
              <a:latin typeface="ＭＳ Ｐゴシック"/>
            </a:rPr>
            <a:t>51,294</a:t>
          </a:r>
          <a:r>
            <a:rPr kumimoji="1" lang="ja-JP" altLang="en-US" sz="1300">
              <a:latin typeface="ＭＳ Ｐゴシック"/>
            </a:rPr>
            <a:t>円となっている。対馬丸慰霊碑建立に係る経費や観光施設の整備事業が増となったことが主な要因である。</a:t>
          </a:r>
          <a:endParaRPr kumimoji="1" lang="en-US" altLang="ja-JP" sz="1300">
            <a:latin typeface="ＭＳ Ｐゴシック"/>
          </a:endParaRPr>
        </a:p>
        <a:p>
          <a:r>
            <a:rPr kumimoji="1" lang="ja-JP" altLang="en-US" sz="1300">
              <a:latin typeface="ＭＳ Ｐゴシック"/>
            </a:rPr>
            <a:t>　主な項目の土木費は、住民一人当たり</a:t>
          </a:r>
          <a:r>
            <a:rPr kumimoji="1" lang="en-US" altLang="ja-JP" sz="1300">
              <a:latin typeface="ＭＳ Ｐゴシック"/>
            </a:rPr>
            <a:t>190,138</a:t>
          </a:r>
          <a:r>
            <a:rPr kumimoji="1" lang="ja-JP" altLang="en-US" sz="1300">
              <a:latin typeface="ＭＳ Ｐゴシック"/>
            </a:rPr>
            <a:t>円となっており、平成２４年度から類似団体平均と比べて高い状態が続いている。港湾及び道路整備を国庫補助の継続事業で行っており、今後数年は高い状態が続くと思われる</a:t>
          </a:r>
          <a:endParaRPr kumimoji="1" lang="en-US" altLang="ja-JP" sz="1300">
            <a:latin typeface="ＭＳ Ｐゴシック"/>
          </a:endParaRPr>
        </a:p>
        <a:p>
          <a:r>
            <a:rPr kumimoji="1" lang="ja-JP" altLang="en-US" sz="1300">
              <a:latin typeface="ＭＳ Ｐゴシック"/>
            </a:rPr>
            <a:t>　主な項目の公債費は、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j-ea"/>
              <a:ea typeface="+mj-ea"/>
              <a:cs typeface="+mn-cs"/>
            </a:rPr>
            <a:t>255,951</a:t>
          </a:r>
          <a:r>
            <a:rPr kumimoji="1" lang="ja-JP" altLang="ja-JP" sz="1300">
              <a:solidFill>
                <a:schemeClr val="dk1"/>
              </a:solidFill>
              <a:effectLst/>
              <a:latin typeface="+mn-lt"/>
              <a:ea typeface="+mn-ea"/>
              <a:cs typeface="+mn-cs"/>
            </a:rPr>
            <a:t>円となっており、平成２４年度から類似団体平均と比べて高い状態が続いている。</a:t>
          </a:r>
          <a:r>
            <a:rPr kumimoji="1" lang="ja-JP" altLang="en-US" sz="1300">
              <a:solidFill>
                <a:schemeClr val="dk1"/>
              </a:solidFill>
              <a:effectLst/>
              <a:latin typeface="+mn-lt"/>
              <a:ea typeface="+mn-ea"/>
              <a:cs typeface="+mn-cs"/>
            </a:rPr>
            <a:t>平成５年度から平成８年度に実施した大規模な普通建設事業に係る償還が主な要因である。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標準財政規模に対する実質収支額の割合は、</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となっており財政運営の健全性は維持されている。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また、財政調整基金残高の割合は</a:t>
          </a:r>
          <a:r>
            <a:rPr kumimoji="1" lang="en-US" altLang="ja-JP" sz="1400">
              <a:latin typeface="ＭＳ ゴシック" pitchFamily="49" charset="-128"/>
              <a:ea typeface="ＭＳ ゴシック" pitchFamily="49" charset="-128"/>
            </a:rPr>
            <a:t>29.07</a:t>
          </a:r>
          <a:r>
            <a:rPr kumimoji="1" lang="ja-JP" altLang="en-US" sz="1400">
              <a:latin typeface="ＭＳ ゴシック" pitchFamily="49" charset="-128"/>
              <a:ea typeface="ＭＳ ゴシック" pitchFamily="49" charset="-128"/>
            </a:rPr>
            <a:t>となっており、今後も適正水準を確保するとともに、適時適切な基金の活用に努める。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すべての特別会計が一般会計からの繰出しが必要な状況が続いている。特別会計においては、税・使用料の見直しの検討、また下水道事業における加入（接続）の促進を図り、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3243244</v>
      </c>
      <c r="BO4" s="381"/>
      <c r="BP4" s="381"/>
      <c r="BQ4" s="381"/>
      <c r="BR4" s="381"/>
      <c r="BS4" s="381"/>
      <c r="BT4" s="381"/>
      <c r="BU4" s="382"/>
      <c r="BV4" s="380">
        <v>3277294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6.7</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3081291</v>
      </c>
      <c r="BO5" s="418"/>
      <c r="BP5" s="418"/>
      <c r="BQ5" s="418"/>
      <c r="BR5" s="418"/>
      <c r="BS5" s="418"/>
      <c r="BT5" s="418"/>
      <c r="BU5" s="419"/>
      <c r="BV5" s="417">
        <v>3134323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90.2</v>
      </c>
      <c r="CU5" s="415"/>
      <c r="CV5" s="415"/>
      <c r="CW5" s="415"/>
      <c r="CX5" s="415"/>
      <c r="CY5" s="415"/>
      <c r="CZ5" s="415"/>
      <c r="DA5" s="416"/>
      <c r="DB5" s="414">
        <v>87.1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161953</v>
      </c>
      <c r="BO6" s="418"/>
      <c r="BP6" s="418"/>
      <c r="BQ6" s="418"/>
      <c r="BR6" s="418"/>
      <c r="BS6" s="418"/>
      <c r="BT6" s="418"/>
      <c r="BU6" s="419"/>
      <c r="BV6" s="417">
        <v>142971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93.5</v>
      </c>
      <c r="CU6" s="455"/>
      <c r="CV6" s="455"/>
      <c r="CW6" s="455"/>
      <c r="CX6" s="455"/>
      <c r="CY6" s="455"/>
      <c r="CZ6" s="455"/>
      <c r="DA6" s="456"/>
      <c r="DB6" s="454">
        <v>91.2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37262</v>
      </c>
      <c r="BO7" s="418"/>
      <c r="BP7" s="418"/>
      <c r="BQ7" s="418"/>
      <c r="BR7" s="418"/>
      <c r="BS7" s="418"/>
      <c r="BT7" s="418"/>
      <c r="BU7" s="419"/>
      <c r="BV7" s="417">
        <v>19221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1867267</v>
      </c>
      <c r="CU7" s="418"/>
      <c r="CV7" s="418"/>
      <c r="CW7" s="418"/>
      <c r="CX7" s="418"/>
      <c r="CY7" s="418"/>
      <c r="CZ7" s="418"/>
      <c r="DA7" s="419"/>
      <c r="DB7" s="417">
        <v>1854687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124691</v>
      </c>
      <c r="BO8" s="418"/>
      <c r="BP8" s="418"/>
      <c r="BQ8" s="418"/>
      <c r="BR8" s="418"/>
      <c r="BS8" s="418"/>
      <c r="BT8" s="418"/>
      <c r="BU8" s="419"/>
      <c r="BV8" s="417">
        <v>123750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1722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941</v>
      </c>
      <c r="BO9" s="418"/>
      <c r="BP9" s="418"/>
      <c r="BQ9" s="418"/>
      <c r="BR9" s="418"/>
      <c r="BS9" s="418"/>
      <c r="BT9" s="418"/>
      <c r="BU9" s="419"/>
      <c r="BV9" s="417">
        <v>55398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20.2</v>
      </c>
      <c r="CU9" s="415"/>
      <c r="CV9" s="415"/>
      <c r="CW9" s="415"/>
      <c r="CX9" s="415"/>
      <c r="CY9" s="415"/>
      <c r="CZ9" s="415"/>
      <c r="DA9" s="416"/>
      <c r="DB9" s="414">
        <v>19.899999999999999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1932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513</v>
      </c>
      <c r="BO10" s="418"/>
      <c r="BP10" s="418"/>
      <c r="BQ10" s="418"/>
      <c r="BR10" s="418"/>
      <c r="BS10" s="418"/>
      <c r="BT10" s="418"/>
      <c r="BU10" s="419"/>
      <c r="BV10" s="417">
        <v>40001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1759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1757</v>
      </c>
      <c r="S13" s="499"/>
      <c r="T13" s="499"/>
      <c r="U13" s="499"/>
      <c r="V13" s="500"/>
      <c r="W13" s="433" t="s">
        <v>124</v>
      </c>
      <c r="X13" s="434"/>
      <c r="Y13" s="434"/>
      <c r="Z13" s="434"/>
      <c r="AA13" s="434"/>
      <c r="AB13" s="424"/>
      <c r="AC13" s="468">
        <v>181</v>
      </c>
      <c r="AD13" s="469"/>
      <c r="AE13" s="469"/>
      <c r="AF13" s="469"/>
      <c r="AG13" s="508"/>
      <c r="AH13" s="468">
        <v>231</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1454</v>
      </c>
      <c r="BO13" s="418"/>
      <c r="BP13" s="418"/>
      <c r="BQ13" s="418"/>
      <c r="BR13" s="418"/>
      <c r="BS13" s="418"/>
      <c r="BT13" s="418"/>
      <c r="BU13" s="419"/>
      <c r="BV13" s="417">
        <v>95399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11.3</v>
      </c>
      <c r="CU13" s="415"/>
      <c r="CV13" s="415"/>
      <c r="CW13" s="415"/>
      <c r="CX13" s="415"/>
      <c r="CY13" s="415"/>
      <c r="CZ13" s="415"/>
      <c r="DA13" s="416"/>
      <c r="DB13" s="414">
        <v>12.3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1799</v>
      </c>
      <c r="S14" s="499"/>
      <c r="T14" s="499"/>
      <c r="U14" s="499"/>
      <c r="V14" s="500"/>
      <c r="W14" s="407"/>
      <c r="X14" s="408"/>
      <c r="Y14" s="408"/>
      <c r="Z14" s="408"/>
      <c r="AA14" s="408"/>
      <c r="AB14" s="397"/>
      <c r="AC14" s="501">
        <v>24.4</v>
      </c>
      <c r="AD14" s="502"/>
      <c r="AE14" s="502"/>
      <c r="AF14" s="502"/>
      <c r="AG14" s="503"/>
      <c r="AH14" s="501">
        <v>27.8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v>0.2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1797</v>
      </c>
      <c r="S15" s="499"/>
      <c r="T15" s="499"/>
      <c r="U15" s="499"/>
      <c r="V15" s="500"/>
      <c r="W15" s="433" t="s">
        <v>130</v>
      </c>
      <c r="X15" s="434"/>
      <c r="Y15" s="434"/>
      <c r="Z15" s="434"/>
      <c r="AA15" s="434"/>
      <c r="AB15" s="424"/>
      <c r="AC15" s="468">
        <v>122</v>
      </c>
      <c r="AD15" s="469"/>
      <c r="AE15" s="469"/>
      <c r="AF15" s="469"/>
      <c r="AG15" s="508"/>
      <c r="AH15" s="468">
        <v>160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217178</v>
      </c>
      <c r="BO15" s="381"/>
      <c r="BP15" s="381"/>
      <c r="BQ15" s="381"/>
      <c r="BR15" s="381"/>
      <c r="BS15" s="381"/>
      <c r="BT15" s="381"/>
      <c r="BU15" s="382"/>
      <c r="BV15" s="380">
        <v>154583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16.399999999999999</v>
      </c>
      <c r="AD16" s="502"/>
      <c r="AE16" s="502"/>
      <c r="AF16" s="502"/>
      <c r="AG16" s="503"/>
      <c r="AH16" s="501">
        <v>19.3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1746643</v>
      </c>
      <c r="BO16" s="418"/>
      <c r="BP16" s="418"/>
      <c r="BQ16" s="418"/>
      <c r="BR16" s="418"/>
      <c r="BS16" s="418"/>
      <c r="BT16" s="418"/>
      <c r="BU16" s="419"/>
      <c r="BV16" s="417">
        <v>1730098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440</v>
      </c>
      <c r="AD17" s="469"/>
      <c r="AE17" s="469"/>
      <c r="AF17" s="469"/>
      <c r="AG17" s="508"/>
      <c r="AH17" s="468">
        <v>439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275801</v>
      </c>
      <c r="BO17" s="418"/>
      <c r="BP17" s="418"/>
      <c r="BQ17" s="418"/>
      <c r="BR17" s="418"/>
      <c r="BS17" s="418"/>
      <c r="BT17" s="418"/>
      <c r="BU17" s="419"/>
      <c r="BV17" s="417">
        <v>192753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103.07</v>
      </c>
      <c r="M18" s="530"/>
      <c r="N18" s="530"/>
      <c r="O18" s="530"/>
      <c r="P18" s="530"/>
      <c r="Q18" s="530"/>
      <c r="R18" s="531"/>
      <c r="S18" s="531"/>
      <c r="T18" s="531"/>
      <c r="U18" s="531"/>
      <c r="V18" s="532"/>
      <c r="W18" s="435"/>
      <c r="X18" s="436"/>
      <c r="Y18" s="436"/>
      <c r="Z18" s="436"/>
      <c r="AA18" s="436"/>
      <c r="AB18" s="427"/>
      <c r="AC18" s="533">
        <v>59.2</v>
      </c>
      <c r="AD18" s="534"/>
      <c r="AE18" s="534"/>
      <c r="AF18" s="534"/>
      <c r="AG18" s="535"/>
      <c r="AH18" s="533">
        <v>52.9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1615817</v>
      </c>
      <c r="BO18" s="418"/>
      <c r="BP18" s="418"/>
      <c r="BQ18" s="418"/>
      <c r="BR18" s="418"/>
      <c r="BS18" s="418"/>
      <c r="BT18" s="418"/>
      <c r="BU18" s="419"/>
      <c r="BV18" s="417">
        <v>1659620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2155038</v>
      </c>
      <c r="BO19" s="418"/>
      <c r="BP19" s="418"/>
      <c r="BQ19" s="418"/>
      <c r="BR19" s="418"/>
      <c r="BS19" s="418"/>
      <c r="BT19" s="418"/>
      <c r="BU19" s="419"/>
      <c r="BV19" s="417">
        <v>2214398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3499076</v>
      </c>
      <c r="BO23" s="418"/>
      <c r="BP23" s="418"/>
      <c r="BQ23" s="418"/>
      <c r="BR23" s="418"/>
      <c r="BS23" s="418"/>
      <c r="BT23" s="418"/>
      <c r="BU23" s="419"/>
      <c r="BV23" s="417">
        <v>3534932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6849</v>
      </c>
      <c r="R24" s="469"/>
      <c r="S24" s="469"/>
      <c r="T24" s="469"/>
      <c r="U24" s="469"/>
      <c r="V24" s="508"/>
      <c r="W24" s="563"/>
      <c r="X24" s="551"/>
      <c r="Y24" s="552"/>
      <c r="Z24" s="467" t="s">
        <v>153</v>
      </c>
      <c r="AA24" s="447"/>
      <c r="AB24" s="447"/>
      <c r="AC24" s="447"/>
      <c r="AD24" s="447"/>
      <c r="AE24" s="447"/>
      <c r="AF24" s="447"/>
      <c r="AG24" s="448"/>
      <c r="AH24" s="468">
        <v>57</v>
      </c>
      <c r="AI24" s="469"/>
      <c r="AJ24" s="469"/>
      <c r="AK24" s="469"/>
      <c r="AL24" s="508"/>
      <c r="AM24" s="468">
        <v>167238</v>
      </c>
      <c r="AN24" s="469"/>
      <c r="AO24" s="469"/>
      <c r="AP24" s="469"/>
      <c r="AQ24" s="469"/>
      <c r="AR24" s="508"/>
      <c r="AS24" s="468">
        <v>2934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2994160</v>
      </c>
      <c r="BO24" s="418"/>
      <c r="BP24" s="418"/>
      <c r="BQ24" s="418"/>
      <c r="BR24" s="418"/>
      <c r="BS24" s="418"/>
      <c r="BT24" s="418"/>
      <c r="BU24" s="419"/>
      <c r="BV24" s="417">
        <v>3076295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5400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37446</v>
      </c>
      <c r="BO25" s="381"/>
      <c r="BP25" s="381"/>
      <c r="BQ25" s="381"/>
      <c r="BR25" s="381"/>
      <c r="BS25" s="381"/>
      <c r="BT25" s="381"/>
      <c r="BU25" s="382"/>
      <c r="BV25" s="380">
        <v>49175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5103</v>
      </c>
      <c r="R26" s="469"/>
      <c r="S26" s="469"/>
      <c r="T26" s="469"/>
      <c r="U26" s="469"/>
      <c r="V26" s="508"/>
      <c r="W26" s="563"/>
      <c r="X26" s="551"/>
      <c r="Y26" s="552"/>
      <c r="Z26" s="467" t="s">
        <v>159</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3040</v>
      </c>
      <c r="R27" s="469"/>
      <c r="S27" s="469"/>
      <c r="T27" s="469"/>
      <c r="U27" s="469"/>
      <c r="V27" s="508"/>
      <c r="W27" s="563"/>
      <c r="X27" s="551"/>
      <c r="Y27" s="552"/>
      <c r="Z27" s="467" t="s">
        <v>162</v>
      </c>
      <c r="AA27" s="447"/>
      <c r="AB27" s="447"/>
      <c r="AC27" s="447"/>
      <c r="AD27" s="447"/>
      <c r="AE27" s="447"/>
      <c r="AF27" s="447"/>
      <c r="AG27" s="448"/>
      <c r="AH27" s="468">
        <v>1</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26395</v>
      </c>
      <c r="BO27" s="587"/>
      <c r="BP27" s="587"/>
      <c r="BQ27" s="587"/>
      <c r="BR27" s="587"/>
      <c r="BS27" s="587"/>
      <c r="BT27" s="587"/>
      <c r="BU27" s="588"/>
      <c r="BV27" s="586">
        <v>26352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2510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542897</v>
      </c>
      <c r="BO28" s="381"/>
      <c r="BP28" s="381"/>
      <c r="BQ28" s="381"/>
      <c r="BR28" s="381"/>
      <c r="BS28" s="381"/>
      <c r="BT28" s="381"/>
      <c r="BU28" s="382"/>
      <c r="BV28" s="380">
        <v>542384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6</v>
      </c>
      <c r="M29" s="469"/>
      <c r="N29" s="469"/>
      <c r="O29" s="469"/>
      <c r="P29" s="508"/>
      <c r="Q29" s="468">
        <v>2280</v>
      </c>
      <c r="R29" s="469"/>
      <c r="S29" s="469"/>
      <c r="T29" s="469"/>
      <c r="U29" s="469"/>
      <c r="V29" s="508"/>
      <c r="W29" s="564"/>
      <c r="X29" s="565"/>
      <c r="Y29" s="566"/>
      <c r="Z29" s="467" t="s">
        <v>170</v>
      </c>
      <c r="AA29" s="447"/>
      <c r="AB29" s="447"/>
      <c r="AC29" s="447"/>
      <c r="AD29" s="447"/>
      <c r="AE29" s="447"/>
      <c r="AF29" s="447"/>
      <c r="AG29" s="448"/>
      <c r="AH29" s="468">
        <v>58</v>
      </c>
      <c r="AI29" s="469"/>
      <c r="AJ29" s="469"/>
      <c r="AK29" s="469"/>
      <c r="AL29" s="508"/>
      <c r="AM29" s="468">
        <v>170865</v>
      </c>
      <c r="AN29" s="469"/>
      <c r="AO29" s="469"/>
      <c r="AP29" s="469"/>
      <c r="AQ29" s="469"/>
      <c r="AR29" s="508"/>
      <c r="AS29" s="468">
        <v>2946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379514</v>
      </c>
      <c r="BO29" s="418"/>
      <c r="BP29" s="418"/>
      <c r="BQ29" s="418"/>
      <c r="BR29" s="418"/>
      <c r="BS29" s="418"/>
      <c r="BT29" s="418"/>
      <c r="BU29" s="419"/>
      <c r="BV29" s="417">
        <v>378809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731247</v>
      </c>
      <c r="BO30" s="587"/>
      <c r="BP30" s="587"/>
      <c r="BQ30" s="587"/>
      <c r="BR30" s="587"/>
      <c r="BS30" s="587"/>
      <c r="BT30" s="587"/>
      <c r="BU30" s="588"/>
      <c r="BV30" s="586">
        <v>678607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宇検村元気の出る公社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健康保険特別会計（施設勘定）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大島地区衛生組合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漁港漁村集落排水事業特別会計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大島地区消防組合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奄美群島広域事務組合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大島農業共済事務組合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奄美大島地区介護保険一部事務組合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鹿児島県後期高齢者医療広域連合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鹿児島県後期高齢者医療広域連合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3.68</v>
      </c>
      <c r="G34" s="33">
        <v>3.91</v>
      </c>
      <c r="H34" s="33">
        <v>3.88</v>
      </c>
      <c r="I34" s="33">
        <v>6.67</v>
      </c>
      <c r="J34" s="34">
        <v>6.67</v>
      </c>
      <c r="K34" s="22"/>
      <c r="L34" s="22"/>
      <c r="M34" s="22"/>
      <c r="N34" s="22"/>
      <c r="O34" s="22"/>
      <c r="P34" s="22"/>
    </row>
    <row r="35" spans="1:16" ht="39" customHeight="1" x14ac:dyDescent="0.15">
      <c r="A35" s="22"/>
      <c r="B35" s="35"/>
      <c r="C35" s="1178" t="s">
        <v>525</v>
      </c>
      <c r="D35" s="1179"/>
      <c r="E35" s="1180"/>
      <c r="F35" s="36">
        <v>0.53</v>
      </c>
      <c r="G35" s="37">
        <v>0.47</v>
      </c>
      <c r="H35" s="37">
        <v>0.63</v>
      </c>
      <c r="I35" s="37">
        <v>0.33</v>
      </c>
      <c r="J35" s="38">
        <v>0.33</v>
      </c>
      <c r="K35" s="22"/>
      <c r="L35" s="22"/>
      <c r="M35" s="22"/>
      <c r="N35" s="22"/>
      <c r="O35" s="22"/>
      <c r="P35" s="22"/>
    </row>
    <row r="36" spans="1:16" ht="39" customHeight="1" x14ac:dyDescent="0.15">
      <c r="A36" s="22"/>
      <c r="B36" s="35"/>
      <c r="C36" s="1178" t="s">
        <v>526</v>
      </c>
      <c r="D36" s="1179"/>
      <c r="E36" s="1180"/>
      <c r="F36" s="36">
        <v>0.91</v>
      </c>
      <c r="G36" s="37">
        <v>0.43</v>
      </c>
      <c r="H36" s="37">
        <v>0.02</v>
      </c>
      <c r="I36" s="37">
        <v>0.2</v>
      </c>
      <c r="J36" s="38">
        <v>0.26</v>
      </c>
      <c r="K36" s="22"/>
      <c r="L36" s="22"/>
      <c r="M36" s="22"/>
      <c r="N36" s="22"/>
      <c r="O36" s="22"/>
      <c r="P36" s="22"/>
    </row>
    <row r="37" spans="1:16" ht="39" customHeight="1" x14ac:dyDescent="0.15">
      <c r="A37" s="22"/>
      <c r="B37" s="35"/>
      <c r="C37" s="1178" t="s">
        <v>527</v>
      </c>
      <c r="D37" s="1179"/>
      <c r="E37" s="1180"/>
      <c r="F37" s="36">
        <v>0.11</v>
      </c>
      <c r="G37" s="37">
        <v>0.04</v>
      </c>
      <c r="H37" s="37">
        <v>0.02</v>
      </c>
      <c r="I37" s="37">
        <v>0.03</v>
      </c>
      <c r="J37" s="38">
        <v>0.08</v>
      </c>
      <c r="K37" s="22"/>
      <c r="L37" s="22"/>
      <c r="M37" s="22"/>
      <c r="N37" s="22"/>
      <c r="O37" s="22"/>
      <c r="P37" s="22"/>
    </row>
    <row r="38" spans="1:16" ht="39" customHeight="1" x14ac:dyDescent="0.15">
      <c r="A38" s="22"/>
      <c r="B38" s="35"/>
      <c r="C38" s="1178" t="s">
        <v>528</v>
      </c>
      <c r="D38" s="1179"/>
      <c r="E38" s="1180"/>
      <c r="F38" s="36">
        <v>0.41</v>
      </c>
      <c r="G38" s="37">
        <v>0.01</v>
      </c>
      <c r="H38" s="37">
        <v>0</v>
      </c>
      <c r="I38" s="37">
        <v>0</v>
      </c>
      <c r="J38" s="38">
        <v>0</v>
      </c>
      <c r="K38" s="22"/>
      <c r="L38" s="22"/>
      <c r="M38" s="22"/>
      <c r="N38" s="22"/>
      <c r="O38" s="22"/>
      <c r="P38" s="22"/>
    </row>
    <row r="39" spans="1:16" ht="39" customHeight="1" x14ac:dyDescent="0.15">
      <c r="A39" s="22"/>
      <c r="B39" s="35"/>
      <c r="C39" s="1178" t="s">
        <v>529</v>
      </c>
      <c r="D39" s="1179"/>
      <c r="E39" s="1180"/>
      <c r="F39" s="36">
        <v>0.01</v>
      </c>
      <c r="G39" s="37">
        <v>0</v>
      </c>
      <c r="H39" s="37">
        <v>0</v>
      </c>
      <c r="I39" s="37">
        <v>0</v>
      </c>
      <c r="J39" s="38">
        <v>0</v>
      </c>
      <c r="K39" s="22"/>
      <c r="L39" s="22"/>
      <c r="M39" s="22"/>
      <c r="N39" s="22"/>
      <c r="O39" s="22"/>
      <c r="P39" s="22"/>
    </row>
    <row r="40" spans="1:16" ht="39" customHeight="1" x14ac:dyDescent="0.15">
      <c r="A40" s="22"/>
      <c r="B40" s="35"/>
      <c r="C40" s="1178" t="s">
        <v>530</v>
      </c>
      <c r="D40" s="1179"/>
      <c r="E40" s="1180"/>
      <c r="F40" s="36">
        <v>0</v>
      </c>
      <c r="G40" s="37">
        <v>0.01</v>
      </c>
      <c r="H40" s="37">
        <v>0.01</v>
      </c>
      <c r="I40" s="37">
        <v>0.02</v>
      </c>
      <c r="J40" s="38">
        <v>0</v>
      </c>
      <c r="K40" s="22"/>
      <c r="L40" s="22"/>
      <c r="M40" s="22"/>
      <c r="N40" s="22"/>
      <c r="O40" s="22"/>
      <c r="P40" s="22"/>
    </row>
    <row r="41" spans="1:16" ht="39" customHeight="1" x14ac:dyDescent="0.15">
      <c r="A41" s="22"/>
      <c r="B41" s="35"/>
      <c r="C41" s="1178" t="s">
        <v>531</v>
      </c>
      <c r="D41" s="1179"/>
      <c r="E41" s="1180"/>
      <c r="F41" s="36">
        <v>0.01</v>
      </c>
      <c r="G41" s="37">
        <v>0</v>
      </c>
      <c r="H41" s="37">
        <v>0</v>
      </c>
      <c r="I41" s="37">
        <v>0.01</v>
      </c>
      <c r="J41" s="38">
        <v>0</v>
      </c>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532</v>
      </c>
      <c r="L45" s="60">
        <v>507</v>
      </c>
      <c r="M45" s="60">
        <v>470</v>
      </c>
      <c r="N45" s="60">
        <v>459</v>
      </c>
      <c r="O45" s="61">
        <v>450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75</v>
      </c>
      <c r="L48" s="64">
        <v>76</v>
      </c>
      <c r="M48" s="64">
        <v>83</v>
      </c>
      <c r="N48" s="64">
        <v>86</v>
      </c>
      <c r="O48" s="65">
        <v>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3</v>
      </c>
      <c r="M49" s="64">
        <v>3</v>
      </c>
      <c r="N49" s="64">
        <v>0</v>
      </c>
      <c r="O49" s="65" t="s">
        <v>478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415</v>
      </c>
      <c r="L52" s="64">
        <v>394</v>
      </c>
      <c r="M52" s="64">
        <v>382</v>
      </c>
      <c r="N52" s="64">
        <v>380</v>
      </c>
      <c r="O52" s="65">
        <v>381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195</v>
      </c>
      <c r="L53" s="69">
        <v>192</v>
      </c>
      <c r="M53" s="69">
        <v>174</v>
      </c>
      <c r="N53" s="69">
        <v>165</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3528</v>
      </c>
      <c r="J41" s="83">
        <v>3519</v>
      </c>
      <c r="K41" s="83">
        <v>3482</v>
      </c>
      <c r="L41" s="83">
        <v>3535</v>
      </c>
      <c r="M41" s="84">
        <v>3499</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942</v>
      </c>
      <c r="J43" s="87">
        <v>962</v>
      </c>
      <c r="K43" s="87">
        <v>1006</v>
      </c>
      <c r="L43" s="87">
        <v>1045</v>
      </c>
      <c r="M43" s="88">
        <v>1083</v>
      </c>
    </row>
    <row r="44" spans="2:13" ht="27.75" customHeight="1" x14ac:dyDescent="0.15">
      <c r="B44" s="1204"/>
      <c r="C44" s="1205"/>
      <c r="D44" s="85"/>
      <c r="E44" s="1210" t="s">
        <v>28</v>
      </c>
      <c r="F44" s="1210"/>
      <c r="G44" s="1210"/>
      <c r="H44" s="1211"/>
      <c r="I44" s="86">
        <v>6</v>
      </c>
      <c r="J44" s="87">
        <v>3</v>
      </c>
      <c r="K44" s="87">
        <v>0</v>
      </c>
      <c r="L44" s="87" t="s">
        <v>478</v>
      </c>
      <c r="M44" s="88" t="s">
        <v>478</v>
      </c>
    </row>
    <row r="45" spans="2:13" ht="27.75" customHeight="1" x14ac:dyDescent="0.15">
      <c r="B45" s="1204"/>
      <c r="C45" s="1205"/>
      <c r="D45" s="85"/>
      <c r="E45" s="1210" t="s">
        <v>29</v>
      </c>
      <c r="F45" s="1210"/>
      <c r="G45" s="1210"/>
      <c r="H45" s="1211"/>
      <c r="I45" s="86">
        <v>517</v>
      </c>
      <c r="J45" s="87">
        <v>463</v>
      </c>
      <c r="K45" s="87">
        <v>435</v>
      </c>
      <c r="L45" s="87">
        <v>415</v>
      </c>
      <c r="M45" s="88">
        <v>395</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v>0</v>
      </c>
      <c r="J49" s="87" t="s">
        <v>478</v>
      </c>
      <c r="K49" s="87">
        <v>0</v>
      </c>
      <c r="L49" s="87" t="s">
        <v>478</v>
      </c>
      <c r="M49" s="88" t="s">
        <v>478</v>
      </c>
    </row>
    <row r="50" spans="2:13" ht="27.75" customHeight="1" x14ac:dyDescent="0.15">
      <c r="B50" s="1215" t="s">
        <v>34</v>
      </c>
      <c r="C50" s="1216"/>
      <c r="D50" s="91"/>
      <c r="E50" s="1210" t="s">
        <v>35</v>
      </c>
      <c r="F50" s="1210"/>
      <c r="G50" s="1210"/>
      <c r="H50" s="1211"/>
      <c r="I50" s="86">
        <v>1302</v>
      </c>
      <c r="J50" s="87">
        <v>1462</v>
      </c>
      <c r="K50" s="87">
        <v>1533</v>
      </c>
      <c r="L50" s="87">
        <v>1674</v>
      </c>
      <c r="M50" s="88">
        <v>1725</v>
      </c>
    </row>
    <row r="51" spans="2:13" ht="27.75" customHeight="1" x14ac:dyDescent="0.15">
      <c r="B51" s="1204"/>
      <c r="C51" s="1205"/>
      <c r="D51" s="85"/>
      <c r="E51" s="1210" t="s">
        <v>36</v>
      </c>
      <c r="F51" s="1210"/>
      <c r="G51" s="1210"/>
      <c r="H51" s="1211"/>
      <c r="I51" s="86">
        <v>256</v>
      </c>
      <c r="J51" s="87">
        <v>246</v>
      </c>
      <c r="K51" s="87">
        <v>229</v>
      </c>
      <c r="L51" s="87">
        <v>261</v>
      </c>
      <c r="M51" s="88">
        <v>244</v>
      </c>
    </row>
    <row r="52" spans="2:13" ht="27.75" customHeight="1" x14ac:dyDescent="0.15">
      <c r="B52" s="1206"/>
      <c r="C52" s="1207"/>
      <c r="D52" s="85"/>
      <c r="E52" s="1210" t="s">
        <v>37</v>
      </c>
      <c r="F52" s="1210"/>
      <c r="G52" s="1210"/>
      <c r="H52" s="1211"/>
      <c r="I52" s="86">
        <v>3091</v>
      </c>
      <c r="J52" s="87">
        <v>3011</v>
      </c>
      <c r="K52" s="87">
        <v>3011</v>
      </c>
      <c r="L52" s="87">
        <v>3057</v>
      </c>
      <c r="M52" s="88">
        <v>3078</v>
      </c>
    </row>
    <row r="53" spans="2:13" ht="27.75" customHeight="1" thickBot="1" x14ac:dyDescent="0.2">
      <c r="B53" s="1217" t="s">
        <v>21</v>
      </c>
      <c r="C53" s="1218"/>
      <c r="D53" s="92"/>
      <c r="E53" s="1219" t="s">
        <v>38</v>
      </c>
      <c r="F53" s="1219"/>
      <c r="G53" s="1219"/>
      <c r="H53" s="1220"/>
      <c r="I53" s="93">
        <v>343</v>
      </c>
      <c r="J53" s="94">
        <v>228</v>
      </c>
      <c r="K53" s="94">
        <v>151</v>
      </c>
      <c r="L53" s="94">
        <v>3</v>
      </c>
      <c r="M53" s="95">
        <v>-70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551</v>
      </c>
      <c r="H51" s="1234"/>
      <c r="I51" s="1239" t="s">
        <v>552</v>
      </c>
      <c r="J51" s="1239"/>
      <c r="K51" s="1241"/>
      <c r="L51" s="1241"/>
      <c r="M51" s="1241"/>
      <c r="N51" s="1242">
        <v>0.2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50"/>
      <c r="L53" s="1250"/>
      <c r="M53" s="1250"/>
      <c r="N53" s="1252">
        <v>60.8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552</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558</v>
      </c>
      <c r="J57" s="1253"/>
      <c r="K57" s="1250"/>
      <c r="L57" s="1250"/>
      <c r="M57" s="1250"/>
      <c r="N57" s="1252">
        <v>54.2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551</v>
      </c>
      <c r="H73" s="1234"/>
      <c r="I73" s="1239" t="s">
        <v>552</v>
      </c>
      <c r="J73" s="1239"/>
      <c r="K73" s="1254">
        <v>23.7</v>
      </c>
      <c r="L73" s="1254">
        <v>16</v>
      </c>
      <c r="M73" s="1242">
        <v>10.8</v>
      </c>
      <c r="N73" s="1242">
        <v>0.2</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556</v>
      </c>
      <c r="J75" s="1243"/>
      <c r="K75" s="1252">
        <v>14.2</v>
      </c>
      <c r="L75" s="1252">
        <v>13.8</v>
      </c>
      <c r="M75" s="1252">
        <v>13.1</v>
      </c>
      <c r="N75" s="1252">
        <v>12.3</v>
      </c>
      <c r="O75" s="1252">
        <v>11.3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552</v>
      </c>
      <c r="J77" s="1243"/>
      <c r="K77" s="1254">
        <v>0</v>
      </c>
      <c r="L77" s="1254">
        <v>0</v>
      </c>
      <c r="M77" s="1242">
        <v>0</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556</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219895</v>
      </c>
      <c r="E3" s="118"/>
      <c r="F3" s="119">
        <v>228305</v>
      </c>
      <c r="G3" s="120"/>
      <c r="H3" s="121"/>
    </row>
    <row r="4" spans="1:8" x14ac:dyDescent="0.15">
      <c r="A4" s="122"/>
      <c r="B4" s="123"/>
      <c r="C4" s="124"/>
      <c r="D4" s="125">
        <v>51436</v>
      </c>
      <c r="E4" s="126"/>
      <c r="F4" s="127">
        <v>86611</v>
      </c>
      <c r="G4" s="128"/>
      <c r="H4" s="129"/>
    </row>
    <row r="5" spans="1:8" x14ac:dyDescent="0.15">
      <c r="A5" s="110" t="s">
        <v>512</v>
      </c>
      <c r="B5" s="115"/>
      <c r="C5" s="116"/>
      <c r="D5" s="117">
        <v>287570</v>
      </c>
      <c r="E5" s="118"/>
      <c r="F5" s="119">
        <v>316331</v>
      </c>
      <c r="G5" s="120"/>
      <c r="H5" s="121"/>
    </row>
    <row r="6" spans="1:8" x14ac:dyDescent="0.15">
      <c r="A6" s="122"/>
      <c r="B6" s="123"/>
      <c r="C6" s="124"/>
      <c r="D6" s="125">
        <v>81640</v>
      </c>
      <c r="E6" s="126"/>
      <c r="F6" s="127">
        <v>106387</v>
      </c>
      <c r="G6" s="128"/>
      <c r="H6" s="129"/>
    </row>
    <row r="7" spans="1:8" x14ac:dyDescent="0.15">
      <c r="A7" s="110" t="s">
        <v>513</v>
      </c>
      <c r="B7" s="115"/>
      <c r="C7" s="116"/>
      <c r="D7" s="117">
        <v>357467</v>
      </c>
      <c r="E7" s="118"/>
      <c r="F7" s="119">
        <v>333013</v>
      </c>
      <c r="G7" s="120"/>
      <c r="H7" s="121"/>
    </row>
    <row r="8" spans="1:8" x14ac:dyDescent="0.15">
      <c r="A8" s="122"/>
      <c r="B8" s="123"/>
      <c r="C8" s="124"/>
      <c r="D8" s="125">
        <v>91170</v>
      </c>
      <c r="E8" s="126"/>
      <c r="F8" s="127">
        <v>126732</v>
      </c>
      <c r="G8" s="128"/>
      <c r="H8" s="129"/>
    </row>
    <row r="9" spans="1:8" x14ac:dyDescent="0.15">
      <c r="A9" s="110" t="s">
        <v>514</v>
      </c>
      <c r="B9" s="115"/>
      <c r="C9" s="116"/>
      <c r="D9" s="117">
        <v>351028</v>
      </c>
      <c r="E9" s="118"/>
      <c r="F9" s="119">
        <v>280458</v>
      </c>
      <c r="G9" s="120"/>
      <c r="H9" s="121"/>
    </row>
    <row r="10" spans="1:8" x14ac:dyDescent="0.15">
      <c r="A10" s="122"/>
      <c r="B10" s="123"/>
      <c r="C10" s="124"/>
      <c r="D10" s="125">
        <v>72343</v>
      </c>
      <c r="E10" s="126"/>
      <c r="F10" s="127">
        <v>127286</v>
      </c>
      <c r="G10" s="128"/>
      <c r="H10" s="129"/>
    </row>
    <row r="11" spans="1:8" x14ac:dyDescent="0.15">
      <c r="A11" s="110" t="s">
        <v>515</v>
      </c>
      <c r="B11" s="115"/>
      <c r="C11" s="116"/>
      <c r="D11" s="117">
        <v>329840</v>
      </c>
      <c r="E11" s="118"/>
      <c r="F11" s="119">
        <v>291945</v>
      </c>
      <c r="G11" s="120"/>
      <c r="H11" s="121"/>
    </row>
    <row r="12" spans="1:8" x14ac:dyDescent="0.15">
      <c r="A12" s="122"/>
      <c r="B12" s="123"/>
      <c r="C12" s="130"/>
      <c r="D12" s="125">
        <v>105736</v>
      </c>
      <c r="E12" s="126"/>
      <c r="F12" s="127">
        <v>127651</v>
      </c>
      <c r="G12" s="128"/>
      <c r="H12" s="129"/>
    </row>
    <row r="13" spans="1:8" x14ac:dyDescent="0.15">
      <c r="A13" s="110"/>
      <c r="B13" s="115"/>
      <c r="C13" s="131"/>
      <c r="D13" s="132">
        <v>309160</v>
      </c>
      <c r="E13" s="133"/>
      <c r="F13" s="134">
        <v>290010</v>
      </c>
      <c r="G13" s="135"/>
      <c r="H13" s="121"/>
    </row>
    <row r="14" spans="1:8" x14ac:dyDescent="0.15">
      <c r="A14" s="122"/>
      <c r="B14" s="123"/>
      <c r="C14" s="124"/>
      <c r="D14" s="125">
        <v>80465</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3.68</v>
      </c>
      <c r="C19" s="136">
        <f>ROUND(VALUE(SUBSTITUTE(実質収支比率等に係る経年分析!G$48,"▲","-")),2)</f>
        <v>3.92</v>
      </c>
      <c r="D19" s="136">
        <f>ROUND(VALUE(SUBSTITUTE(実質収支比率等に係る経年分析!H$48,"▲","-")),2)</f>
        <v>3.89</v>
      </c>
      <c r="E19" s="136">
        <f>ROUND(VALUE(SUBSTITUTE(実質収支比率等に係る経年分析!I$48,"▲","-")),2)</f>
        <v>6.67</v>
      </c>
      <c r="F19" s="136">
        <f>ROUND(VALUE(SUBSTITUTE(実質収支比率等に係る経年分析!J$48,"▲","-")),2)</f>
        <v>6.68</v>
      </c>
    </row>
    <row r="20" spans="1:11" x14ac:dyDescent="0.15">
      <c r="A20" s="136" t="s">
        <v>43</v>
      </c>
      <c r="B20" s="136">
        <f>ROUND(VALUE(SUBSTITUTE(実質収支比率等に係る経年分析!F$47,"▲","-")),2)</f>
        <v>25.71</v>
      </c>
      <c r="C20" s="136">
        <f>ROUND(VALUE(SUBSTITUTE(実質収支比率等に係る経年分析!G$47,"▲","-")),2)</f>
        <v>26.79</v>
      </c>
      <c r="D20" s="136">
        <f>ROUND(VALUE(SUBSTITUTE(実質収支比率等に係る経年分析!H$47,"▲","-")),2)</f>
        <v>28.57</v>
      </c>
      <c r="E20" s="136">
        <f>ROUND(VALUE(SUBSTITUTE(実質収支比率等に係る経年分析!I$47,"▲","-")),2)</f>
        <v>29.24</v>
      </c>
      <c r="F20" s="136">
        <f>ROUND(VALUE(SUBSTITUTE(実質収支比率等に係る経年分析!J$47,"▲","-")),2)</f>
        <v>29.07</v>
      </c>
    </row>
    <row r="21" spans="1:11" x14ac:dyDescent="0.15">
      <c r="A21" s="136" t="s">
        <v>44</v>
      </c>
      <c r="B21" s="136">
        <f>IF(ISNUMBER(VALUE(SUBSTITUTE(実質収支比率等に係る経年分析!F$49,"▲","-"))),ROUND(VALUE(SUBSTITUTE(実質収支比率等に係る経年分析!F$49,"▲","-")),2),NA())</f>
        <v>-0.1</v>
      </c>
      <c r="C21" s="136">
        <f>IF(ISNUMBER(VALUE(SUBSTITUTE(実質収支比率等に係る経年分析!G$49,"▲","-"))),ROUND(VALUE(SUBSTITUTE(実質収支比率等に係る経年分析!G$49,"▲","-")),2),NA())</f>
        <v>0.77</v>
      </c>
      <c r="D21" s="136">
        <f>IF(ISNUMBER(VALUE(SUBSTITUTE(実質収支比率等に係る経年分析!H$49,"▲","-"))),ROUND(VALUE(SUBSTITUTE(実質収支比率等に係る経年分析!H$49,"▲","-")),2),NA())</f>
        <v>1.02</v>
      </c>
      <c r="E21" s="136">
        <f>IF(ISNUMBER(VALUE(SUBSTITUTE(実質収支比率等に係る経年分析!I$49,"▲","-"))),ROUND(VALUE(SUBSTITUTE(実質収支比率等に係る経年分析!I$49,"▲","-")),2),NA())</f>
        <v>5.14</v>
      </c>
      <c r="F21" s="136">
        <f>IF(ISNUMBER(VALUE(SUBSTITUTE(実質収支比率等に係る経年分析!J$49,"▲","-"))),ROUND(VALUE(SUBSTITUTE(実質収支比率等に係る経年分析!J$49,"▲","-")),2),NA())</f>
        <v>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漁港漁村集落排水事業特別会計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健康保険特別会計（施設勘定）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x14ac:dyDescent="0.15">
      <c r="A34" s="137" t="str">
        <f>IF(連結実質赤字比率に係る赤字・黒字の構成分析!C$36="",NA(),連結実質赤字比率に係る赤字・黒字の構成分析!C$36)</f>
        <v>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0.26</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0.33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415</v>
      </c>
      <c r="E42" s="138"/>
      <c r="F42" s="138"/>
      <c r="G42" s="138">
        <f>'実質公債費比率（分子）の構造'!L$52</f>
        <v>394</v>
      </c>
      <c r="H42" s="138"/>
      <c r="I42" s="138"/>
      <c r="J42" s="138">
        <f>'実質公債費比率（分子）の構造'!M$52</f>
        <v>382</v>
      </c>
      <c r="K42" s="138"/>
      <c r="L42" s="138"/>
      <c r="M42" s="138">
        <f>'実質公債費比率（分子）の構造'!N$52</f>
        <v>380</v>
      </c>
      <c r="N42" s="138"/>
      <c r="O42" s="138"/>
      <c r="P42" s="138">
        <f>'実質公債費比率（分子）の構造'!O$52</f>
        <v>381</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3</v>
      </c>
      <c r="C45" s="138"/>
      <c r="D45" s="138"/>
      <c r="E45" s="138">
        <f>'実質公債費比率（分子）の構造'!L$49</f>
        <v>3</v>
      </c>
      <c r="F45" s="138"/>
      <c r="G45" s="138"/>
      <c r="H45" s="138">
        <f>'実質公債費比率（分子）の構造'!M$49</f>
        <v>3</v>
      </c>
      <c r="I45" s="138"/>
      <c r="J45" s="138"/>
      <c r="K45" s="138">
        <f>'実質公債費比率（分子）の構造'!N$49</f>
        <v>0</v>
      </c>
      <c r="L45" s="138"/>
      <c r="M45" s="138"/>
      <c r="N45" s="138" t="str">
        <f>'実質公債費比率（分子）の構造'!O$49</f>
        <v>-</v>
      </c>
      <c r="O45" s="138"/>
      <c r="P45" s="138"/>
    </row>
    <row r="46" spans="1:16" x14ac:dyDescent="0.15">
      <c r="A46" s="138" t="s">
        <v>55</v>
      </c>
      <c r="B46" s="138">
        <f>'実質公債費比率（分子）の構造'!K$48</f>
        <v>75</v>
      </c>
      <c r="C46" s="138"/>
      <c r="D46" s="138"/>
      <c r="E46" s="138">
        <f>'実質公債費比率（分子）の構造'!L$48</f>
        <v>76</v>
      </c>
      <c r="F46" s="138"/>
      <c r="G46" s="138"/>
      <c r="H46" s="138">
        <f>'実質公債費比率（分子）の構造'!M$48</f>
        <v>83</v>
      </c>
      <c r="I46" s="138"/>
      <c r="J46" s="138"/>
      <c r="K46" s="138">
        <f>'実質公債費比率（分子）の構造'!N$48</f>
        <v>86</v>
      </c>
      <c r="L46" s="138"/>
      <c r="M46" s="138"/>
      <c r="N46" s="138">
        <f>'実質公債費比率（分子）の構造'!O$48</f>
        <v>88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532</v>
      </c>
      <c r="C49" s="138"/>
      <c r="D49" s="138"/>
      <c r="E49" s="138">
        <f>'実質公債費比率（分子）の構造'!L$45</f>
        <v>507</v>
      </c>
      <c r="F49" s="138"/>
      <c r="G49" s="138"/>
      <c r="H49" s="138">
        <f>'実質公債費比率（分子）の構造'!M$45</f>
        <v>470</v>
      </c>
      <c r="I49" s="138"/>
      <c r="J49" s="138"/>
      <c r="K49" s="138">
        <f>'実質公債費比率（分子）の構造'!N$45</f>
        <v>459</v>
      </c>
      <c r="L49" s="138"/>
      <c r="M49" s="138"/>
      <c r="N49" s="138">
        <f>'実質公債費比率（分子）の構造'!O$45</f>
        <v>450</v>
      </c>
      <c r="O49" s="138"/>
      <c r="P49" s="138"/>
    </row>
    <row r="50" spans="1:16" x14ac:dyDescent="0.15">
      <c r="A50" s="138" t="s">
        <v>59</v>
      </c>
      <c r="B50" s="138" t="e">
        <f>NA()</f>
        <v>#N/A</v>
      </c>
      <c r="C50" s="138">
        <f>IF(ISNUMBER('実質公債費比率（分子）の構造'!K$53),'実質公債費比率（分子）の構造'!K$53,NA())</f>
        <v>195</v>
      </c>
      <c r="D50" s="138" t="e">
        <f>NA()</f>
        <v>#N/A</v>
      </c>
      <c r="E50" s="138" t="e">
        <f>NA()</f>
        <v>#N/A</v>
      </c>
      <c r="F50" s="138">
        <f>IF(ISNUMBER('実質公債費比率（分子）の構造'!L$53),'実質公債費比率（分子）の構造'!L$53,NA())</f>
        <v>192</v>
      </c>
      <c r="G50" s="138" t="e">
        <f>NA()</f>
        <v>#N/A</v>
      </c>
      <c r="H50" s="138" t="e">
        <f>NA()</f>
        <v>#N/A</v>
      </c>
      <c r="I50" s="138">
        <f>IF(ISNUMBER('実質公債費比率（分子）の構造'!M$53),'実質公債費比率（分子）の構造'!M$53,NA())</f>
        <v>174</v>
      </c>
      <c r="J50" s="138" t="e">
        <f>NA()</f>
        <v>#N/A</v>
      </c>
      <c r="K50" s="138" t="e">
        <f>NA()</f>
        <v>#N/A</v>
      </c>
      <c r="L50" s="138">
        <f>IF(ISNUMBER('実質公債費比率（分子）の構造'!N$53),'実質公債費比率（分子）の構造'!N$53,NA())</f>
        <v>165</v>
      </c>
      <c r="M50" s="138" t="e">
        <f>NA()</f>
        <v>#N/A</v>
      </c>
      <c r="N50" s="138" t="e">
        <f>NA()</f>
        <v>#N/A</v>
      </c>
      <c r="O50" s="138">
        <f>IF(ISNUMBER('実質公債費比率（分子）の構造'!O$53),'実質公債費比率（分子）の構造'!O$53,NA())</f>
        <v>157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3091</v>
      </c>
      <c r="E56" s="137"/>
      <c r="F56" s="137"/>
      <c r="G56" s="137">
        <f>'将来負担比率（分子）の構造'!J$52</f>
        <v>3011</v>
      </c>
      <c r="H56" s="137"/>
      <c r="I56" s="137"/>
      <c r="J56" s="137">
        <f>'将来負担比率（分子）の構造'!K$52</f>
        <v>3011</v>
      </c>
      <c r="K56" s="137"/>
      <c r="L56" s="137"/>
      <c r="M56" s="137">
        <f>'将来負担比率（分子）の構造'!L$52</f>
        <v>3057</v>
      </c>
      <c r="N56" s="137"/>
      <c r="O56" s="137"/>
      <c r="P56" s="137">
        <f>'将来負担比率（分子）の構造'!M$52</f>
        <v>3078</v>
      </c>
    </row>
    <row r="57" spans="1:16" x14ac:dyDescent="0.15">
      <c r="A57" s="137" t="s">
        <v>36</v>
      </c>
      <c r="B57" s="137"/>
      <c r="C57" s="137"/>
      <c r="D57" s="137">
        <f>'将来負担比率（分子）の構造'!I$51</f>
        <v>256</v>
      </c>
      <c r="E57" s="137"/>
      <c r="F57" s="137"/>
      <c r="G57" s="137">
        <f>'将来負担比率（分子）の構造'!J$51</f>
        <v>246</v>
      </c>
      <c r="H57" s="137"/>
      <c r="I57" s="137"/>
      <c r="J57" s="137">
        <f>'将来負担比率（分子）の構造'!K$51</f>
        <v>229</v>
      </c>
      <c r="K57" s="137"/>
      <c r="L57" s="137"/>
      <c r="M57" s="137">
        <f>'将来負担比率（分子）の構造'!L$51</f>
        <v>261</v>
      </c>
      <c r="N57" s="137"/>
      <c r="O57" s="137"/>
      <c r="P57" s="137">
        <f>'将来負担比率（分子）の構造'!M$51</f>
        <v>244</v>
      </c>
    </row>
    <row r="58" spans="1:16" x14ac:dyDescent="0.15">
      <c r="A58" s="137" t="s">
        <v>35</v>
      </c>
      <c r="B58" s="137"/>
      <c r="C58" s="137"/>
      <c r="D58" s="137">
        <f>'将来負担比率（分子）の構造'!I$50</f>
        <v>1302</v>
      </c>
      <c r="E58" s="137"/>
      <c r="F58" s="137"/>
      <c r="G58" s="137">
        <f>'将来負担比率（分子）の構造'!J$50</f>
        <v>1462</v>
      </c>
      <c r="H58" s="137"/>
      <c r="I58" s="137"/>
      <c r="J58" s="137">
        <f>'将来負担比率（分子）の構造'!K$50</f>
        <v>1533</v>
      </c>
      <c r="K58" s="137"/>
      <c r="L58" s="137"/>
      <c r="M58" s="137">
        <f>'将来負担比率（分子）の構造'!L$50</f>
        <v>1674</v>
      </c>
      <c r="N58" s="137"/>
      <c r="O58" s="137"/>
      <c r="P58" s="137">
        <f>'将来負担比率（分子）の構造'!M$50</f>
        <v>1725</v>
      </c>
    </row>
    <row r="59" spans="1:16" x14ac:dyDescent="0.15">
      <c r="A59" s="137" t="s">
        <v>33</v>
      </c>
      <c r="B59" s="137">
        <f>'将来負担比率（分子）の構造'!I$49</f>
        <v>0</v>
      </c>
      <c r="C59" s="137"/>
      <c r="D59" s="137"/>
      <c r="E59" s="137" t="str">
        <f>'将来負担比率（分子）の構造'!J$49</f>
        <v>-</v>
      </c>
      <c r="F59" s="137"/>
      <c r="G59" s="137"/>
      <c r="H59" s="137">
        <f>'将来負担比率（分子）の構造'!K$49</f>
        <v>0</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517</v>
      </c>
      <c r="C62" s="137"/>
      <c r="D62" s="137"/>
      <c r="E62" s="137">
        <f>'将来負担比率（分子）の構造'!J$45</f>
        <v>463</v>
      </c>
      <c r="F62" s="137"/>
      <c r="G62" s="137"/>
      <c r="H62" s="137">
        <f>'将来負担比率（分子）の構造'!K$45</f>
        <v>435</v>
      </c>
      <c r="I62" s="137"/>
      <c r="J62" s="137"/>
      <c r="K62" s="137">
        <f>'将来負担比率（分子）の構造'!L$45</f>
        <v>415</v>
      </c>
      <c r="L62" s="137"/>
      <c r="M62" s="137"/>
      <c r="N62" s="137">
        <f>'将来負担比率（分子）の構造'!M$45</f>
        <v>395</v>
      </c>
      <c r="O62" s="137"/>
      <c r="P62" s="137"/>
    </row>
    <row r="63" spans="1:16" x14ac:dyDescent="0.15">
      <c r="A63" s="137" t="s">
        <v>28</v>
      </c>
      <c r="B63" s="137">
        <f>'将来負担比率（分子）の構造'!I$44</f>
        <v>6</v>
      </c>
      <c r="C63" s="137"/>
      <c r="D63" s="137"/>
      <c r="E63" s="137">
        <f>'将来負担比率（分子）の構造'!J$44</f>
        <v>3</v>
      </c>
      <c r="F63" s="137"/>
      <c r="G63" s="137"/>
      <c r="H63" s="137">
        <f>'将来負担比率（分子）の構造'!K$44</f>
        <v>0</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942</v>
      </c>
      <c r="C64" s="137"/>
      <c r="D64" s="137"/>
      <c r="E64" s="137">
        <f>'将来負担比率（分子）の構造'!J$43</f>
        <v>962</v>
      </c>
      <c r="F64" s="137"/>
      <c r="G64" s="137"/>
      <c r="H64" s="137">
        <f>'将来負担比率（分子）の構造'!K$43</f>
        <v>1006</v>
      </c>
      <c r="I64" s="137"/>
      <c r="J64" s="137"/>
      <c r="K64" s="137">
        <f>'将来負担比率（分子）の構造'!L$43</f>
        <v>1045</v>
      </c>
      <c r="L64" s="137"/>
      <c r="M64" s="137"/>
      <c r="N64" s="137">
        <f>'将来負担比率（分子）の構造'!M$43</f>
        <v>1083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3528</v>
      </c>
      <c r="C66" s="137"/>
      <c r="D66" s="137"/>
      <c r="E66" s="137">
        <f>'将来負担比率（分子）の構造'!J$41</f>
        <v>3519</v>
      </c>
      <c r="F66" s="137"/>
      <c r="G66" s="137"/>
      <c r="H66" s="137">
        <f>'将来負担比率（分子）の構造'!K$41</f>
        <v>3482</v>
      </c>
      <c r="I66" s="137"/>
      <c r="J66" s="137"/>
      <c r="K66" s="137">
        <f>'将来負担比率（分子）の構造'!L$41</f>
        <v>3535</v>
      </c>
      <c r="L66" s="137"/>
      <c r="M66" s="137"/>
      <c r="N66" s="137">
        <f>'将来負担比率（分子）の構造'!M$41</f>
        <v>3499</v>
      </c>
      <c r="O66" s="137"/>
      <c r="P66" s="137"/>
    </row>
    <row r="67" spans="1:16" x14ac:dyDescent="0.15">
      <c r="A67" s="137" t="s">
        <v>63</v>
      </c>
      <c r="B67" s="137" t="e">
        <f>NA()</f>
        <v>#N/A</v>
      </c>
      <c r="C67" s="137">
        <f>IF(ISNUMBER('将来負担比率（分子）の構造'!I$53), IF('将来負担比率（分子）の構造'!I$53 &lt; 0, 0, '将来負担比率（分子）の構造'!I$53), NA())</f>
        <v>343</v>
      </c>
      <c r="D67" s="137" t="e">
        <f>NA()</f>
        <v>#N/A</v>
      </c>
      <c r="E67" s="137" t="e">
        <f>NA()</f>
        <v>#N/A</v>
      </c>
      <c r="F67" s="137">
        <f>IF(ISNUMBER('将来負担比率（分子）の構造'!J$53), IF('将来負担比率（分子）の構造'!J$53 &lt; 0, 0, '将来負担比率（分子）の構造'!J$53), NA())</f>
        <v>228</v>
      </c>
      <c r="G67" s="137" t="e">
        <f>NA()</f>
        <v>#N/A</v>
      </c>
      <c r="H67" s="137" t="e">
        <f>NA()</f>
        <v>#N/A</v>
      </c>
      <c r="I67" s="137">
        <f>IF(ISNUMBER('将来負担比率（分子）の構造'!K$53), IF('将来負担比率（分子）の構造'!K$53 &lt; 0, 0, '将来負担比率（分子）の構造'!K$53), NA())</f>
        <v>151</v>
      </c>
      <c r="J67" s="137" t="e">
        <f>NA()</f>
        <v>#N/A</v>
      </c>
      <c r="K67" s="137" t="e">
        <f>NA()</f>
        <v>#N/A</v>
      </c>
      <c r="L67" s="137">
        <f>IF(ISNUMBER('将来負担比率（分子）の構造'!L$53), IF('将来負担比率（分子）の構造'!L$53 &lt; 0, 0, '将来負担比率（分子）の構造'!L$53), NA())</f>
        <v>3</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141322</v>
      </c>
      <c r="S5" s="615"/>
      <c r="T5" s="615"/>
      <c r="U5" s="615"/>
      <c r="V5" s="615"/>
      <c r="W5" s="615"/>
      <c r="X5" s="615"/>
      <c r="Y5" s="616"/>
      <c r="Z5" s="617">
        <v>4.4000000000000004</v>
      </c>
      <c r="AA5" s="617"/>
      <c r="AB5" s="617"/>
      <c r="AC5" s="617"/>
      <c r="AD5" s="618">
        <v>141322</v>
      </c>
      <c r="AE5" s="618"/>
      <c r="AF5" s="618"/>
      <c r="AG5" s="618"/>
      <c r="AH5" s="618"/>
      <c r="AI5" s="618"/>
      <c r="AJ5" s="618"/>
      <c r="AK5" s="618"/>
      <c r="AL5" s="619">
        <v>8.1999999999999993</v>
      </c>
      <c r="AM5" s="620"/>
      <c r="AN5" s="620"/>
      <c r="AO5" s="621"/>
      <c r="AP5" s="611" t="s">
        <v>209</v>
      </c>
      <c r="AQ5" s="612"/>
      <c r="AR5" s="612"/>
      <c r="AS5" s="612"/>
      <c r="AT5" s="612"/>
      <c r="AU5" s="612"/>
      <c r="AV5" s="612"/>
      <c r="AW5" s="612"/>
      <c r="AX5" s="612"/>
      <c r="AY5" s="612"/>
      <c r="AZ5" s="612"/>
      <c r="BA5" s="612"/>
      <c r="BB5" s="612"/>
      <c r="BC5" s="612"/>
      <c r="BD5" s="612"/>
      <c r="BE5" s="612"/>
      <c r="BF5" s="613"/>
      <c r="BG5" s="625">
        <v>141322</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16847</v>
      </c>
      <c r="S6" s="626"/>
      <c r="T6" s="626"/>
      <c r="U6" s="626"/>
      <c r="V6" s="626"/>
      <c r="W6" s="626"/>
      <c r="X6" s="626"/>
      <c r="Y6" s="627"/>
      <c r="Z6" s="628">
        <v>0.5</v>
      </c>
      <c r="AA6" s="628"/>
      <c r="AB6" s="628"/>
      <c r="AC6" s="628"/>
      <c r="AD6" s="629">
        <v>16847</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141322</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57724</v>
      </c>
      <c r="CS6" s="626"/>
      <c r="CT6" s="626"/>
      <c r="CU6" s="626"/>
      <c r="CV6" s="626"/>
      <c r="CW6" s="626"/>
      <c r="CX6" s="626"/>
      <c r="CY6" s="627"/>
      <c r="CZ6" s="628">
        <v>1.9</v>
      </c>
      <c r="DA6" s="628"/>
      <c r="DB6" s="628"/>
      <c r="DC6" s="628"/>
      <c r="DD6" s="634" t="s">
        <v>210</v>
      </c>
      <c r="DE6" s="626"/>
      <c r="DF6" s="626"/>
      <c r="DG6" s="626"/>
      <c r="DH6" s="626"/>
      <c r="DI6" s="626"/>
      <c r="DJ6" s="626"/>
      <c r="DK6" s="626"/>
      <c r="DL6" s="626"/>
      <c r="DM6" s="626"/>
      <c r="DN6" s="626"/>
      <c r="DO6" s="626"/>
      <c r="DP6" s="627"/>
      <c r="DQ6" s="634">
        <v>57724</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102</v>
      </c>
      <c r="S7" s="626"/>
      <c r="T7" s="626"/>
      <c r="U7" s="626"/>
      <c r="V7" s="626"/>
      <c r="W7" s="626"/>
      <c r="X7" s="626"/>
      <c r="Y7" s="627"/>
      <c r="Z7" s="628">
        <v>0</v>
      </c>
      <c r="AA7" s="628"/>
      <c r="AB7" s="628"/>
      <c r="AC7" s="628"/>
      <c r="AD7" s="629">
        <v>102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61258</v>
      </c>
      <c r="BH7" s="626"/>
      <c r="BI7" s="626"/>
      <c r="BJ7" s="626"/>
      <c r="BK7" s="626"/>
      <c r="BL7" s="626"/>
      <c r="BM7" s="626"/>
      <c r="BN7" s="627"/>
      <c r="BO7" s="628">
        <v>43.3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571743</v>
      </c>
      <c r="CS7" s="626"/>
      <c r="CT7" s="626"/>
      <c r="CU7" s="626"/>
      <c r="CV7" s="626"/>
      <c r="CW7" s="626"/>
      <c r="CX7" s="626"/>
      <c r="CY7" s="627"/>
      <c r="CZ7" s="628">
        <v>18.600000000000001</v>
      </c>
      <c r="DA7" s="628"/>
      <c r="DB7" s="628"/>
      <c r="DC7" s="628"/>
      <c r="DD7" s="634">
        <v>54769</v>
      </c>
      <c r="DE7" s="626"/>
      <c r="DF7" s="626"/>
      <c r="DG7" s="626"/>
      <c r="DH7" s="626"/>
      <c r="DI7" s="626"/>
      <c r="DJ7" s="626"/>
      <c r="DK7" s="626"/>
      <c r="DL7" s="626"/>
      <c r="DM7" s="626"/>
      <c r="DN7" s="626"/>
      <c r="DO7" s="626"/>
      <c r="DP7" s="627"/>
      <c r="DQ7" s="634">
        <v>489761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258</v>
      </c>
      <c r="S8" s="626"/>
      <c r="T8" s="626"/>
      <c r="U8" s="626"/>
      <c r="V8" s="626"/>
      <c r="W8" s="626"/>
      <c r="X8" s="626"/>
      <c r="Y8" s="627"/>
      <c r="Z8" s="628">
        <v>0</v>
      </c>
      <c r="AA8" s="628"/>
      <c r="AB8" s="628"/>
      <c r="AC8" s="628"/>
      <c r="AD8" s="629">
        <v>258</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2339</v>
      </c>
      <c r="BH8" s="626"/>
      <c r="BI8" s="626"/>
      <c r="BJ8" s="626"/>
      <c r="BK8" s="626"/>
      <c r="BL8" s="626"/>
      <c r="BM8" s="626"/>
      <c r="BN8" s="627"/>
      <c r="BO8" s="628">
        <v>1.7</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403461</v>
      </c>
      <c r="CS8" s="626"/>
      <c r="CT8" s="626"/>
      <c r="CU8" s="626"/>
      <c r="CV8" s="626"/>
      <c r="CW8" s="626"/>
      <c r="CX8" s="626"/>
      <c r="CY8" s="627"/>
      <c r="CZ8" s="628">
        <v>13.1</v>
      </c>
      <c r="DA8" s="628"/>
      <c r="DB8" s="628"/>
      <c r="DC8" s="628"/>
      <c r="DD8" s="634">
        <v>3040</v>
      </c>
      <c r="DE8" s="626"/>
      <c r="DF8" s="626"/>
      <c r="DG8" s="626"/>
      <c r="DH8" s="626"/>
      <c r="DI8" s="626"/>
      <c r="DJ8" s="626"/>
      <c r="DK8" s="626"/>
      <c r="DL8" s="626"/>
      <c r="DM8" s="626"/>
      <c r="DN8" s="626"/>
      <c r="DO8" s="626"/>
      <c r="DP8" s="627"/>
      <c r="DQ8" s="634">
        <v>253013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149</v>
      </c>
      <c r="S9" s="626"/>
      <c r="T9" s="626"/>
      <c r="U9" s="626"/>
      <c r="V9" s="626"/>
      <c r="W9" s="626"/>
      <c r="X9" s="626"/>
      <c r="Y9" s="627"/>
      <c r="Z9" s="628">
        <v>0</v>
      </c>
      <c r="AA9" s="628"/>
      <c r="AB9" s="628"/>
      <c r="AC9" s="628"/>
      <c r="AD9" s="629">
        <v>149</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49781</v>
      </c>
      <c r="BH9" s="626"/>
      <c r="BI9" s="626"/>
      <c r="BJ9" s="626"/>
      <c r="BK9" s="626"/>
      <c r="BL9" s="626"/>
      <c r="BM9" s="626"/>
      <c r="BN9" s="627"/>
      <c r="BO9" s="628">
        <v>35.200000000000003</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154726</v>
      </c>
      <c r="CS9" s="626"/>
      <c r="CT9" s="626"/>
      <c r="CU9" s="626"/>
      <c r="CV9" s="626"/>
      <c r="CW9" s="626"/>
      <c r="CX9" s="626"/>
      <c r="CY9" s="627"/>
      <c r="CZ9" s="628">
        <v>5</v>
      </c>
      <c r="DA9" s="628"/>
      <c r="DB9" s="628"/>
      <c r="DC9" s="628"/>
      <c r="DD9" s="634" t="s">
        <v>222</v>
      </c>
      <c r="DE9" s="626"/>
      <c r="DF9" s="626"/>
      <c r="DG9" s="626"/>
      <c r="DH9" s="626"/>
      <c r="DI9" s="626"/>
      <c r="DJ9" s="626"/>
      <c r="DK9" s="626"/>
      <c r="DL9" s="626"/>
      <c r="DM9" s="626"/>
      <c r="DN9" s="626"/>
      <c r="DO9" s="626"/>
      <c r="DP9" s="627"/>
      <c r="DQ9" s="634">
        <v>134760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30866</v>
      </c>
      <c r="S10" s="626"/>
      <c r="T10" s="626"/>
      <c r="U10" s="626"/>
      <c r="V10" s="626"/>
      <c r="W10" s="626"/>
      <c r="X10" s="626"/>
      <c r="Y10" s="627"/>
      <c r="Z10" s="628">
        <v>1</v>
      </c>
      <c r="AA10" s="628"/>
      <c r="AB10" s="628"/>
      <c r="AC10" s="628"/>
      <c r="AD10" s="629">
        <v>30866</v>
      </c>
      <c r="AE10" s="629"/>
      <c r="AF10" s="629"/>
      <c r="AG10" s="629"/>
      <c r="AH10" s="629"/>
      <c r="AI10" s="629"/>
      <c r="AJ10" s="629"/>
      <c r="AK10" s="629"/>
      <c r="AL10" s="630">
        <v>1.8</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4324</v>
      </c>
      <c r="BH10" s="626"/>
      <c r="BI10" s="626"/>
      <c r="BJ10" s="626"/>
      <c r="BK10" s="626"/>
      <c r="BL10" s="626"/>
      <c r="BM10" s="626"/>
      <c r="BN10" s="627"/>
      <c r="BO10" s="628">
        <v>3.1</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222</v>
      </c>
      <c r="CS10" s="626"/>
      <c r="CT10" s="626"/>
      <c r="CU10" s="626"/>
      <c r="CV10" s="626"/>
      <c r="CW10" s="626"/>
      <c r="CX10" s="626"/>
      <c r="CY10" s="627"/>
      <c r="CZ10" s="628" t="s">
        <v>222</v>
      </c>
      <c r="DA10" s="628"/>
      <c r="DB10" s="628"/>
      <c r="DC10" s="628"/>
      <c r="DD10" s="634" t="s">
        <v>222</v>
      </c>
      <c r="DE10" s="626"/>
      <c r="DF10" s="626"/>
      <c r="DG10" s="626"/>
      <c r="DH10" s="626"/>
      <c r="DI10" s="626"/>
      <c r="DJ10" s="626"/>
      <c r="DK10" s="626"/>
      <c r="DL10" s="626"/>
      <c r="DM10" s="626"/>
      <c r="DN10" s="626"/>
      <c r="DO10" s="626"/>
      <c r="DP10" s="627"/>
      <c r="DQ10" s="634" t="s">
        <v>222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4814</v>
      </c>
      <c r="BH11" s="626"/>
      <c r="BI11" s="626"/>
      <c r="BJ11" s="626"/>
      <c r="BK11" s="626"/>
      <c r="BL11" s="626"/>
      <c r="BM11" s="626"/>
      <c r="BN11" s="627"/>
      <c r="BO11" s="628">
        <v>3.4</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320423</v>
      </c>
      <c r="CS11" s="626"/>
      <c r="CT11" s="626"/>
      <c r="CU11" s="626"/>
      <c r="CV11" s="626"/>
      <c r="CW11" s="626"/>
      <c r="CX11" s="626"/>
      <c r="CY11" s="627"/>
      <c r="CZ11" s="628">
        <v>10.4</v>
      </c>
      <c r="DA11" s="628"/>
      <c r="DB11" s="628"/>
      <c r="DC11" s="628"/>
      <c r="DD11" s="634">
        <v>103907</v>
      </c>
      <c r="DE11" s="626"/>
      <c r="DF11" s="626"/>
      <c r="DG11" s="626"/>
      <c r="DH11" s="626"/>
      <c r="DI11" s="626"/>
      <c r="DJ11" s="626"/>
      <c r="DK11" s="626"/>
      <c r="DL11" s="626"/>
      <c r="DM11" s="626"/>
      <c r="DN11" s="626"/>
      <c r="DO11" s="626"/>
      <c r="DP11" s="627"/>
      <c r="DQ11" s="634">
        <v>192084</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57430</v>
      </c>
      <c r="BH12" s="626"/>
      <c r="BI12" s="626"/>
      <c r="BJ12" s="626"/>
      <c r="BK12" s="626"/>
      <c r="BL12" s="626"/>
      <c r="BM12" s="626"/>
      <c r="BN12" s="627"/>
      <c r="BO12" s="628">
        <v>40.6</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90226</v>
      </c>
      <c r="CS12" s="626"/>
      <c r="CT12" s="626"/>
      <c r="CU12" s="626"/>
      <c r="CV12" s="626"/>
      <c r="CW12" s="626"/>
      <c r="CX12" s="626"/>
      <c r="CY12" s="627"/>
      <c r="CZ12" s="628">
        <v>2.9</v>
      </c>
      <c r="DA12" s="628"/>
      <c r="DB12" s="628"/>
      <c r="DC12" s="628"/>
      <c r="DD12" s="634">
        <v>55294</v>
      </c>
      <c r="DE12" s="626"/>
      <c r="DF12" s="626"/>
      <c r="DG12" s="626"/>
      <c r="DH12" s="626"/>
      <c r="DI12" s="626"/>
      <c r="DJ12" s="626"/>
      <c r="DK12" s="626"/>
      <c r="DL12" s="626"/>
      <c r="DM12" s="626"/>
      <c r="DN12" s="626"/>
      <c r="DO12" s="626"/>
      <c r="DP12" s="627"/>
      <c r="DQ12" s="634">
        <v>40501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2067</v>
      </c>
      <c r="S13" s="626"/>
      <c r="T13" s="626"/>
      <c r="U13" s="626"/>
      <c r="V13" s="626"/>
      <c r="W13" s="626"/>
      <c r="X13" s="626"/>
      <c r="Y13" s="627"/>
      <c r="Z13" s="628">
        <v>0.1</v>
      </c>
      <c r="AA13" s="628"/>
      <c r="AB13" s="628"/>
      <c r="AC13" s="628"/>
      <c r="AD13" s="629">
        <v>2067</v>
      </c>
      <c r="AE13" s="629"/>
      <c r="AF13" s="629"/>
      <c r="AG13" s="629"/>
      <c r="AH13" s="629"/>
      <c r="AI13" s="629"/>
      <c r="AJ13" s="629"/>
      <c r="AK13" s="629"/>
      <c r="AL13" s="630">
        <v>0.1</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56814</v>
      </c>
      <c r="BH13" s="626"/>
      <c r="BI13" s="626"/>
      <c r="BJ13" s="626"/>
      <c r="BK13" s="626"/>
      <c r="BL13" s="626"/>
      <c r="BM13" s="626"/>
      <c r="BN13" s="627"/>
      <c r="BO13" s="628">
        <v>40.200000000000003</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334452</v>
      </c>
      <c r="CS13" s="626"/>
      <c r="CT13" s="626"/>
      <c r="CU13" s="626"/>
      <c r="CV13" s="626"/>
      <c r="CW13" s="626"/>
      <c r="CX13" s="626"/>
      <c r="CY13" s="627"/>
      <c r="CZ13" s="628">
        <v>10.9</v>
      </c>
      <c r="DA13" s="628"/>
      <c r="DB13" s="628"/>
      <c r="DC13" s="628"/>
      <c r="DD13" s="634">
        <v>260317</v>
      </c>
      <c r="DE13" s="626"/>
      <c r="DF13" s="626"/>
      <c r="DG13" s="626"/>
      <c r="DH13" s="626"/>
      <c r="DI13" s="626"/>
      <c r="DJ13" s="626"/>
      <c r="DK13" s="626"/>
      <c r="DL13" s="626"/>
      <c r="DM13" s="626"/>
      <c r="DN13" s="626"/>
      <c r="DO13" s="626"/>
      <c r="DP13" s="627"/>
      <c r="DQ13" s="634">
        <v>63222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6125</v>
      </c>
      <c r="BH14" s="626"/>
      <c r="BI14" s="626"/>
      <c r="BJ14" s="626"/>
      <c r="BK14" s="626"/>
      <c r="BL14" s="626"/>
      <c r="BM14" s="626"/>
      <c r="BN14" s="627"/>
      <c r="BO14" s="628">
        <v>4.3</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116227</v>
      </c>
      <c r="CS14" s="626"/>
      <c r="CT14" s="626"/>
      <c r="CU14" s="626"/>
      <c r="CV14" s="626"/>
      <c r="CW14" s="626"/>
      <c r="CX14" s="626"/>
      <c r="CY14" s="627"/>
      <c r="CZ14" s="628">
        <v>3.8</v>
      </c>
      <c r="DA14" s="628"/>
      <c r="DB14" s="628"/>
      <c r="DC14" s="628"/>
      <c r="DD14" s="634">
        <v>1998</v>
      </c>
      <c r="DE14" s="626"/>
      <c r="DF14" s="626"/>
      <c r="DG14" s="626"/>
      <c r="DH14" s="626"/>
      <c r="DI14" s="626"/>
      <c r="DJ14" s="626"/>
      <c r="DK14" s="626"/>
      <c r="DL14" s="626"/>
      <c r="DM14" s="626"/>
      <c r="DN14" s="626"/>
      <c r="DO14" s="626"/>
      <c r="DP14" s="627"/>
      <c r="DQ14" s="634">
        <v>114323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147</v>
      </c>
      <c r="S15" s="626"/>
      <c r="T15" s="626"/>
      <c r="U15" s="626"/>
      <c r="V15" s="626"/>
      <c r="W15" s="626"/>
      <c r="X15" s="626"/>
      <c r="Y15" s="627"/>
      <c r="Z15" s="628">
        <v>0</v>
      </c>
      <c r="AA15" s="628"/>
      <c r="AB15" s="628"/>
      <c r="AC15" s="628"/>
      <c r="AD15" s="629">
        <v>147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16509</v>
      </c>
      <c r="BH15" s="626"/>
      <c r="BI15" s="626"/>
      <c r="BJ15" s="626"/>
      <c r="BK15" s="626"/>
      <c r="BL15" s="626"/>
      <c r="BM15" s="626"/>
      <c r="BN15" s="627"/>
      <c r="BO15" s="628">
        <v>11.7</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322638</v>
      </c>
      <c r="CS15" s="626"/>
      <c r="CT15" s="626"/>
      <c r="CU15" s="626"/>
      <c r="CV15" s="626"/>
      <c r="CW15" s="626"/>
      <c r="CX15" s="626"/>
      <c r="CY15" s="627"/>
      <c r="CZ15" s="628">
        <v>10.5</v>
      </c>
      <c r="DA15" s="628"/>
      <c r="DB15" s="628"/>
      <c r="DC15" s="628"/>
      <c r="DD15" s="634">
        <v>100863</v>
      </c>
      <c r="DE15" s="626"/>
      <c r="DF15" s="626"/>
      <c r="DG15" s="626"/>
      <c r="DH15" s="626"/>
      <c r="DI15" s="626"/>
      <c r="DJ15" s="626"/>
      <c r="DK15" s="626"/>
      <c r="DL15" s="626"/>
      <c r="DM15" s="626"/>
      <c r="DN15" s="626"/>
      <c r="DO15" s="626"/>
      <c r="DP15" s="627"/>
      <c r="DQ15" s="634">
        <v>204731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1679818</v>
      </c>
      <c r="S16" s="626"/>
      <c r="T16" s="626"/>
      <c r="U16" s="626"/>
      <c r="V16" s="626"/>
      <c r="W16" s="626"/>
      <c r="X16" s="626"/>
      <c r="Y16" s="627"/>
      <c r="Z16" s="628">
        <v>51.8</v>
      </c>
      <c r="AA16" s="628"/>
      <c r="AB16" s="628"/>
      <c r="AC16" s="628"/>
      <c r="AD16" s="629">
        <v>1528028</v>
      </c>
      <c r="AE16" s="629"/>
      <c r="AF16" s="629"/>
      <c r="AG16" s="629"/>
      <c r="AH16" s="629"/>
      <c r="AI16" s="629"/>
      <c r="AJ16" s="629"/>
      <c r="AK16" s="629"/>
      <c r="AL16" s="630">
        <v>88.4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259453</v>
      </c>
      <c r="CS16" s="626"/>
      <c r="CT16" s="626"/>
      <c r="CU16" s="626"/>
      <c r="CV16" s="626"/>
      <c r="CW16" s="626"/>
      <c r="CX16" s="626"/>
      <c r="CY16" s="627"/>
      <c r="CZ16" s="628">
        <v>8.4</v>
      </c>
      <c r="DA16" s="628"/>
      <c r="DB16" s="628"/>
      <c r="DC16" s="628"/>
      <c r="DD16" s="634" t="s">
        <v>222</v>
      </c>
      <c r="DE16" s="626"/>
      <c r="DF16" s="626"/>
      <c r="DG16" s="626"/>
      <c r="DH16" s="626"/>
      <c r="DI16" s="626"/>
      <c r="DJ16" s="626"/>
      <c r="DK16" s="626"/>
      <c r="DL16" s="626"/>
      <c r="DM16" s="626"/>
      <c r="DN16" s="626"/>
      <c r="DO16" s="626"/>
      <c r="DP16" s="627"/>
      <c r="DQ16" s="634">
        <v>8378</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1528028</v>
      </c>
      <c r="S17" s="626"/>
      <c r="T17" s="626"/>
      <c r="U17" s="626"/>
      <c r="V17" s="626"/>
      <c r="W17" s="626"/>
      <c r="X17" s="626"/>
      <c r="Y17" s="627"/>
      <c r="Z17" s="628">
        <v>47.1</v>
      </c>
      <c r="AA17" s="628"/>
      <c r="AB17" s="628"/>
      <c r="AC17" s="628"/>
      <c r="AD17" s="629">
        <v>1528028</v>
      </c>
      <c r="AE17" s="629"/>
      <c r="AF17" s="629"/>
      <c r="AG17" s="629"/>
      <c r="AH17" s="629"/>
      <c r="AI17" s="629"/>
      <c r="AJ17" s="629"/>
      <c r="AK17" s="629"/>
      <c r="AL17" s="630">
        <v>88.4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450218</v>
      </c>
      <c r="CS17" s="626"/>
      <c r="CT17" s="626"/>
      <c r="CU17" s="626"/>
      <c r="CV17" s="626"/>
      <c r="CW17" s="626"/>
      <c r="CX17" s="626"/>
      <c r="CY17" s="627"/>
      <c r="CZ17" s="628">
        <v>14.6</v>
      </c>
      <c r="DA17" s="628"/>
      <c r="DB17" s="628"/>
      <c r="DC17" s="628"/>
      <c r="DD17" s="634" t="s">
        <v>222</v>
      </c>
      <c r="DE17" s="626"/>
      <c r="DF17" s="626"/>
      <c r="DG17" s="626"/>
      <c r="DH17" s="626"/>
      <c r="DI17" s="626"/>
      <c r="DJ17" s="626"/>
      <c r="DK17" s="626"/>
      <c r="DL17" s="626"/>
      <c r="DM17" s="626"/>
      <c r="DN17" s="626"/>
      <c r="DO17" s="626"/>
      <c r="DP17" s="627"/>
      <c r="DQ17" s="634">
        <v>434588</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151790</v>
      </c>
      <c r="S18" s="626"/>
      <c r="T18" s="626"/>
      <c r="U18" s="626"/>
      <c r="V18" s="626"/>
      <c r="W18" s="626"/>
      <c r="X18" s="626"/>
      <c r="Y18" s="627"/>
      <c r="Z18" s="628">
        <v>4.7</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1871576</v>
      </c>
      <c r="S20" s="626"/>
      <c r="T20" s="626"/>
      <c r="U20" s="626"/>
      <c r="V20" s="626"/>
      <c r="W20" s="626"/>
      <c r="X20" s="626"/>
      <c r="Y20" s="627"/>
      <c r="Z20" s="628">
        <v>57.7</v>
      </c>
      <c r="AA20" s="628"/>
      <c r="AB20" s="628"/>
      <c r="AC20" s="628"/>
      <c r="AD20" s="629">
        <v>1719786</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3081291</v>
      </c>
      <c r="CS20" s="626"/>
      <c r="CT20" s="626"/>
      <c r="CU20" s="626"/>
      <c r="CV20" s="626"/>
      <c r="CW20" s="626"/>
      <c r="CX20" s="626"/>
      <c r="CY20" s="627"/>
      <c r="CZ20" s="628">
        <v>100</v>
      </c>
      <c r="DA20" s="628"/>
      <c r="DB20" s="628"/>
      <c r="DC20" s="628"/>
      <c r="DD20" s="634">
        <v>580188</v>
      </c>
      <c r="DE20" s="626"/>
      <c r="DF20" s="626"/>
      <c r="DG20" s="626"/>
      <c r="DH20" s="626"/>
      <c r="DI20" s="626"/>
      <c r="DJ20" s="626"/>
      <c r="DK20" s="626"/>
      <c r="DL20" s="626"/>
      <c r="DM20" s="626"/>
      <c r="DN20" s="626"/>
      <c r="DO20" s="626"/>
      <c r="DP20" s="627"/>
      <c r="DQ20" s="634">
        <v>1993085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222</v>
      </c>
      <c r="S21" s="626"/>
      <c r="T21" s="626"/>
      <c r="U21" s="626"/>
      <c r="V21" s="626"/>
      <c r="W21" s="626"/>
      <c r="X21" s="626"/>
      <c r="Y21" s="627"/>
      <c r="Z21" s="628" t="s">
        <v>222</v>
      </c>
      <c r="AA21" s="628"/>
      <c r="AB21" s="628"/>
      <c r="AC21" s="628"/>
      <c r="AD21" s="629" t="s">
        <v>222</v>
      </c>
      <c r="AE21" s="629"/>
      <c r="AF21" s="629"/>
      <c r="AG21" s="629"/>
      <c r="AH21" s="629"/>
      <c r="AI21" s="629"/>
      <c r="AJ21" s="629"/>
      <c r="AK21" s="629"/>
      <c r="AL21" s="630" t="s">
        <v>222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12787</v>
      </c>
      <c r="S22" s="626"/>
      <c r="T22" s="626"/>
      <c r="U22" s="626"/>
      <c r="V22" s="626"/>
      <c r="W22" s="626"/>
      <c r="X22" s="626"/>
      <c r="Y22" s="627"/>
      <c r="Z22" s="628">
        <v>0.4</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42508</v>
      </c>
      <c r="S23" s="626"/>
      <c r="T23" s="626"/>
      <c r="U23" s="626"/>
      <c r="V23" s="626"/>
      <c r="W23" s="626"/>
      <c r="X23" s="626"/>
      <c r="Y23" s="627"/>
      <c r="Z23" s="628">
        <v>1.3</v>
      </c>
      <c r="AA23" s="628"/>
      <c r="AB23" s="628"/>
      <c r="AC23" s="628"/>
      <c r="AD23" s="629">
        <v>5</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2862</v>
      </c>
      <c r="S24" s="626"/>
      <c r="T24" s="626"/>
      <c r="U24" s="626"/>
      <c r="V24" s="626"/>
      <c r="W24" s="626"/>
      <c r="X24" s="626"/>
      <c r="Y24" s="627"/>
      <c r="Z24" s="628">
        <v>0.1</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1123649</v>
      </c>
      <c r="CS24" s="615"/>
      <c r="CT24" s="615"/>
      <c r="CU24" s="615"/>
      <c r="CV24" s="615"/>
      <c r="CW24" s="615"/>
      <c r="CX24" s="615"/>
      <c r="CY24" s="616"/>
      <c r="CZ24" s="652">
        <v>36.5</v>
      </c>
      <c r="DA24" s="653"/>
      <c r="DB24" s="653"/>
      <c r="DC24" s="654"/>
      <c r="DD24" s="651">
        <v>968024</v>
      </c>
      <c r="DE24" s="615"/>
      <c r="DF24" s="615"/>
      <c r="DG24" s="615"/>
      <c r="DH24" s="615"/>
      <c r="DI24" s="615"/>
      <c r="DJ24" s="615"/>
      <c r="DK24" s="616"/>
      <c r="DL24" s="651">
        <v>955267</v>
      </c>
      <c r="DM24" s="615"/>
      <c r="DN24" s="615"/>
      <c r="DO24" s="615"/>
      <c r="DP24" s="615"/>
      <c r="DQ24" s="615"/>
      <c r="DR24" s="615"/>
      <c r="DS24" s="615"/>
      <c r="DT24" s="615"/>
      <c r="DU24" s="615"/>
      <c r="DV24" s="616"/>
      <c r="DW24" s="619">
        <v>53.3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532721</v>
      </c>
      <c r="S25" s="626"/>
      <c r="T25" s="626"/>
      <c r="U25" s="626"/>
      <c r="V25" s="626"/>
      <c r="W25" s="626"/>
      <c r="X25" s="626"/>
      <c r="Y25" s="627"/>
      <c r="Z25" s="628">
        <v>16.399999999999999</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513580</v>
      </c>
      <c r="CS25" s="657"/>
      <c r="CT25" s="657"/>
      <c r="CU25" s="657"/>
      <c r="CV25" s="657"/>
      <c r="CW25" s="657"/>
      <c r="CX25" s="657"/>
      <c r="CY25" s="658"/>
      <c r="CZ25" s="659">
        <v>16.7</v>
      </c>
      <c r="DA25" s="660"/>
      <c r="DB25" s="660"/>
      <c r="DC25" s="661"/>
      <c r="DD25" s="634">
        <v>488788</v>
      </c>
      <c r="DE25" s="657"/>
      <c r="DF25" s="657"/>
      <c r="DG25" s="657"/>
      <c r="DH25" s="657"/>
      <c r="DI25" s="657"/>
      <c r="DJ25" s="657"/>
      <c r="DK25" s="658"/>
      <c r="DL25" s="634">
        <v>476782</v>
      </c>
      <c r="DM25" s="657"/>
      <c r="DN25" s="657"/>
      <c r="DO25" s="657"/>
      <c r="DP25" s="657"/>
      <c r="DQ25" s="657"/>
      <c r="DR25" s="657"/>
      <c r="DS25" s="657"/>
      <c r="DT25" s="657"/>
      <c r="DU25" s="657"/>
      <c r="DV25" s="658"/>
      <c r="DW25" s="630">
        <v>26.6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280274</v>
      </c>
      <c r="CS26" s="626"/>
      <c r="CT26" s="626"/>
      <c r="CU26" s="626"/>
      <c r="CV26" s="626"/>
      <c r="CW26" s="626"/>
      <c r="CX26" s="626"/>
      <c r="CY26" s="627"/>
      <c r="CZ26" s="659">
        <v>9.1</v>
      </c>
      <c r="DA26" s="660"/>
      <c r="DB26" s="660"/>
      <c r="DC26" s="661"/>
      <c r="DD26" s="634">
        <v>257257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207632</v>
      </c>
      <c r="S27" s="626"/>
      <c r="T27" s="626"/>
      <c r="U27" s="626"/>
      <c r="V27" s="626"/>
      <c r="W27" s="626"/>
      <c r="X27" s="626"/>
      <c r="Y27" s="627"/>
      <c r="Z27" s="628">
        <v>6.4</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141322</v>
      </c>
      <c r="BH27" s="626"/>
      <c r="BI27" s="626"/>
      <c r="BJ27" s="626"/>
      <c r="BK27" s="626"/>
      <c r="BL27" s="626"/>
      <c r="BM27" s="626"/>
      <c r="BN27" s="627"/>
      <c r="BO27" s="628">
        <v>100</v>
      </c>
      <c r="BP27" s="628"/>
      <c r="BQ27" s="628"/>
      <c r="BR27" s="628"/>
      <c r="BS27" s="634" t="s">
        <v>222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159851</v>
      </c>
      <c r="CS27" s="657"/>
      <c r="CT27" s="657"/>
      <c r="CU27" s="657"/>
      <c r="CV27" s="657"/>
      <c r="CW27" s="657"/>
      <c r="CX27" s="657"/>
      <c r="CY27" s="658"/>
      <c r="CZ27" s="659">
        <v>5.2</v>
      </c>
      <c r="DA27" s="660"/>
      <c r="DB27" s="660"/>
      <c r="DC27" s="661"/>
      <c r="DD27" s="634">
        <v>44648</v>
      </c>
      <c r="DE27" s="657"/>
      <c r="DF27" s="657"/>
      <c r="DG27" s="657"/>
      <c r="DH27" s="657"/>
      <c r="DI27" s="657"/>
      <c r="DJ27" s="657"/>
      <c r="DK27" s="658"/>
      <c r="DL27" s="634">
        <v>43897</v>
      </c>
      <c r="DM27" s="657"/>
      <c r="DN27" s="657"/>
      <c r="DO27" s="657"/>
      <c r="DP27" s="657"/>
      <c r="DQ27" s="657"/>
      <c r="DR27" s="657"/>
      <c r="DS27" s="657"/>
      <c r="DT27" s="657"/>
      <c r="DU27" s="657"/>
      <c r="DV27" s="658"/>
      <c r="DW27" s="630">
        <v>2.4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14716</v>
      </c>
      <c r="S28" s="626"/>
      <c r="T28" s="626"/>
      <c r="U28" s="626"/>
      <c r="V28" s="626"/>
      <c r="W28" s="626"/>
      <c r="X28" s="626"/>
      <c r="Y28" s="627"/>
      <c r="Z28" s="628">
        <v>0.5</v>
      </c>
      <c r="AA28" s="628"/>
      <c r="AB28" s="628"/>
      <c r="AC28" s="628"/>
      <c r="AD28" s="629">
        <v>8561</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450218</v>
      </c>
      <c r="CS28" s="626"/>
      <c r="CT28" s="626"/>
      <c r="CU28" s="626"/>
      <c r="CV28" s="626"/>
      <c r="CW28" s="626"/>
      <c r="CX28" s="626"/>
      <c r="CY28" s="627"/>
      <c r="CZ28" s="659">
        <v>14.6</v>
      </c>
      <c r="DA28" s="660"/>
      <c r="DB28" s="660"/>
      <c r="DC28" s="661"/>
      <c r="DD28" s="634">
        <v>434588</v>
      </c>
      <c r="DE28" s="626"/>
      <c r="DF28" s="626"/>
      <c r="DG28" s="626"/>
      <c r="DH28" s="626"/>
      <c r="DI28" s="626"/>
      <c r="DJ28" s="626"/>
      <c r="DK28" s="627"/>
      <c r="DL28" s="634">
        <v>434588</v>
      </c>
      <c r="DM28" s="626"/>
      <c r="DN28" s="626"/>
      <c r="DO28" s="626"/>
      <c r="DP28" s="626"/>
      <c r="DQ28" s="626"/>
      <c r="DR28" s="626"/>
      <c r="DS28" s="626"/>
      <c r="DT28" s="626"/>
      <c r="DU28" s="626"/>
      <c r="DV28" s="627"/>
      <c r="DW28" s="630">
        <v>24.3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7639</v>
      </c>
      <c r="S29" s="626"/>
      <c r="T29" s="626"/>
      <c r="U29" s="626"/>
      <c r="V29" s="626"/>
      <c r="W29" s="626"/>
      <c r="X29" s="626"/>
      <c r="Y29" s="627"/>
      <c r="Z29" s="628">
        <v>0.2</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450167</v>
      </c>
      <c r="CS29" s="657"/>
      <c r="CT29" s="657"/>
      <c r="CU29" s="657"/>
      <c r="CV29" s="657"/>
      <c r="CW29" s="657"/>
      <c r="CX29" s="657"/>
      <c r="CY29" s="658"/>
      <c r="CZ29" s="659">
        <v>14.6</v>
      </c>
      <c r="DA29" s="660"/>
      <c r="DB29" s="660"/>
      <c r="DC29" s="661"/>
      <c r="DD29" s="634">
        <v>434537</v>
      </c>
      <c r="DE29" s="657"/>
      <c r="DF29" s="657"/>
      <c r="DG29" s="657"/>
      <c r="DH29" s="657"/>
      <c r="DI29" s="657"/>
      <c r="DJ29" s="657"/>
      <c r="DK29" s="658"/>
      <c r="DL29" s="634">
        <v>434537</v>
      </c>
      <c r="DM29" s="657"/>
      <c r="DN29" s="657"/>
      <c r="DO29" s="657"/>
      <c r="DP29" s="657"/>
      <c r="DQ29" s="657"/>
      <c r="DR29" s="657"/>
      <c r="DS29" s="657"/>
      <c r="DT29" s="657"/>
      <c r="DU29" s="657"/>
      <c r="DV29" s="658"/>
      <c r="DW29" s="630">
        <v>24.3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565</v>
      </c>
      <c r="S30" s="626"/>
      <c r="T30" s="626"/>
      <c r="U30" s="626"/>
      <c r="V30" s="626"/>
      <c r="W30" s="626"/>
      <c r="X30" s="626"/>
      <c r="Y30" s="627"/>
      <c r="Z30" s="628">
        <v>0</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99.5</v>
      </c>
      <c r="BH30" s="684"/>
      <c r="BI30" s="684"/>
      <c r="BJ30" s="684"/>
      <c r="BK30" s="684"/>
      <c r="BL30" s="684"/>
      <c r="BM30" s="620">
        <v>96.8</v>
      </c>
      <c r="BN30" s="684"/>
      <c r="BO30" s="684"/>
      <c r="BP30" s="684"/>
      <c r="BQ30" s="685"/>
      <c r="BR30" s="683">
        <v>99</v>
      </c>
      <c r="BS30" s="684"/>
      <c r="BT30" s="684"/>
      <c r="BU30" s="684"/>
      <c r="BV30" s="684"/>
      <c r="BW30" s="684"/>
      <c r="BX30" s="620">
        <v>96.3</v>
      </c>
      <c r="BY30" s="684"/>
      <c r="BZ30" s="684"/>
      <c r="CA30" s="684"/>
      <c r="CB30" s="685"/>
      <c r="CD30" s="688"/>
      <c r="CE30" s="689"/>
      <c r="CF30" s="639" t="s">
        <v>293</v>
      </c>
      <c r="CG30" s="640"/>
      <c r="CH30" s="640"/>
      <c r="CI30" s="640"/>
      <c r="CJ30" s="640"/>
      <c r="CK30" s="640"/>
      <c r="CL30" s="640"/>
      <c r="CM30" s="640"/>
      <c r="CN30" s="640"/>
      <c r="CO30" s="640"/>
      <c r="CP30" s="640"/>
      <c r="CQ30" s="641"/>
      <c r="CR30" s="625">
        <v>418094</v>
      </c>
      <c r="CS30" s="626"/>
      <c r="CT30" s="626"/>
      <c r="CU30" s="626"/>
      <c r="CV30" s="626"/>
      <c r="CW30" s="626"/>
      <c r="CX30" s="626"/>
      <c r="CY30" s="627"/>
      <c r="CZ30" s="659">
        <v>13.6</v>
      </c>
      <c r="DA30" s="660"/>
      <c r="DB30" s="660"/>
      <c r="DC30" s="661"/>
      <c r="DD30" s="634">
        <v>402464</v>
      </c>
      <c r="DE30" s="626"/>
      <c r="DF30" s="626"/>
      <c r="DG30" s="626"/>
      <c r="DH30" s="626"/>
      <c r="DI30" s="626"/>
      <c r="DJ30" s="626"/>
      <c r="DK30" s="627"/>
      <c r="DL30" s="634">
        <v>402464</v>
      </c>
      <c r="DM30" s="626"/>
      <c r="DN30" s="626"/>
      <c r="DO30" s="626"/>
      <c r="DP30" s="626"/>
      <c r="DQ30" s="626"/>
      <c r="DR30" s="626"/>
      <c r="DS30" s="626"/>
      <c r="DT30" s="626"/>
      <c r="DU30" s="626"/>
      <c r="DV30" s="627"/>
      <c r="DW30" s="630">
        <v>22.5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142971</v>
      </c>
      <c r="S31" s="626"/>
      <c r="T31" s="626"/>
      <c r="U31" s="626"/>
      <c r="V31" s="626"/>
      <c r="W31" s="626"/>
      <c r="X31" s="626"/>
      <c r="Y31" s="627"/>
      <c r="Z31" s="628">
        <v>4.4000000000000004</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99.8</v>
      </c>
      <c r="BH31" s="657"/>
      <c r="BI31" s="657"/>
      <c r="BJ31" s="657"/>
      <c r="BK31" s="657"/>
      <c r="BL31" s="657"/>
      <c r="BM31" s="631">
        <v>99.1</v>
      </c>
      <c r="BN31" s="681"/>
      <c r="BO31" s="681"/>
      <c r="BP31" s="681"/>
      <c r="BQ31" s="682"/>
      <c r="BR31" s="680">
        <v>99.7</v>
      </c>
      <c r="BS31" s="657"/>
      <c r="BT31" s="657"/>
      <c r="BU31" s="657"/>
      <c r="BV31" s="657"/>
      <c r="BW31" s="657"/>
      <c r="BX31" s="631">
        <v>98.6</v>
      </c>
      <c r="BY31" s="681"/>
      <c r="BZ31" s="681"/>
      <c r="CA31" s="681"/>
      <c r="CB31" s="682"/>
      <c r="CD31" s="688"/>
      <c r="CE31" s="689"/>
      <c r="CF31" s="639" t="s">
        <v>297</v>
      </c>
      <c r="CG31" s="640"/>
      <c r="CH31" s="640"/>
      <c r="CI31" s="640"/>
      <c r="CJ31" s="640"/>
      <c r="CK31" s="640"/>
      <c r="CL31" s="640"/>
      <c r="CM31" s="640"/>
      <c r="CN31" s="640"/>
      <c r="CO31" s="640"/>
      <c r="CP31" s="640"/>
      <c r="CQ31" s="641"/>
      <c r="CR31" s="625">
        <v>32073</v>
      </c>
      <c r="CS31" s="657"/>
      <c r="CT31" s="657"/>
      <c r="CU31" s="657"/>
      <c r="CV31" s="657"/>
      <c r="CW31" s="657"/>
      <c r="CX31" s="657"/>
      <c r="CY31" s="658"/>
      <c r="CZ31" s="659">
        <v>1</v>
      </c>
      <c r="DA31" s="660"/>
      <c r="DB31" s="660"/>
      <c r="DC31" s="661"/>
      <c r="DD31" s="634">
        <v>32073</v>
      </c>
      <c r="DE31" s="657"/>
      <c r="DF31" s="657"/>
      <c r="DG31" s="657"/>
      <c r="DH31" s="657"/>
      <c r="DI31" s="657"/>
      <c r="DJ31" s="657"/>
      <c r="DK31" s="658"/>
      <c r="DL31" s="634">
        <v>32073</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25029</v>
      </c>
      <c r="S32" s="626"/>
      <c r="T32" s="626"/>
      <c r="U32" s="626"/>
      <c r="V32" s="626"/>
      <c r="W32" s="626"/>
      <c r="X32" s="626"/>
      <c r="Y32" s="627"/>
      <c r="Z32" s="628">
        <v>0.8</v>
      </c>
      <c r="AA32" s="628"/>
      <c r="AB32" s="628"/>
      <c r="AC32" s="628"/>
      <c r="AD32" s="629">
        <v>18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93.4</v>
      </c>
      <c r="BN32" s="693"/>
      <c r="BO32" s="693"/>
      <c r="BP32" s="693"/>
      <c r="BQ32" s="695"/>
      <c r="BR32" s="692">
        <v>97.3</v>
      </c>
      <c r="BS32" s="693"/>
      <c r="BT32" s="693"/>
      <c r="BU32" s="693"/>
      <c r="BV32" s="693"/>
      <c r="BW32" s="693"/>
      <c r="BX32" s="694">
        <v>91.1</v>
      </c>
      <c r="BY32" s="693"/>
      <c r="BZ32" s="693"/>
      <c r="CA32" s="693"/>
      <c r="CB32" s="695"/>
      <c r="CD32" s="690"/>
      <c r="CE32" s="691"/>
      <c r="CF32" s="639" t="s">
        <v>300</v>
      </c>
      <c r="CG32" s="640"/>
      <c r="CH32" s="640"/>
      <c r="CI32" s="640"/>
      <c r="CJ32" s="640"/>
      <c r="CK32" s="640"/>
      <c r="CL32" s="640"/>
      <c r="CM32" s="640"/>
      <c r="CN32" s="640"/>
      <c r="CO32" s="640"/>
      <c r="CP32" s="640"/>
      <c r="CQ32" s="641"/>
      <c r="CR32" s="625">
        <v>51</v>
      </c>
      <c r="CS32" s="626"/>
      <c r="CT32" s="626"/>
      <c r="CU32" s="626"/>
      <c r="CV32" s="626"/>
      <c r="CW32" s="626"/>
      <c r="CX32" s="626"/>
      <c r="CY32" s="627"/>
      <c r="CZ32" s="659">
        <v>0</v>
      </c>
      <c r="DA32" s="660"/>
      <c r="DB32" s="660"/>
      <c r="DC32" s="661"/>
      <c r="DD32" s="634">
        <v>51</v>
      </c>
      <c r="DE32" s="626"/>
      <c r="DF32" s="626"/>
      <c r="DG32" s="626"/>
      <c r="DH32" s="626"/>
      <c r="DI32" s="626"/>
      <c r="DJ32" s="626"/>
      <c r="DK32" s="627"/>
      <c r="DL32" s="634">
        <v>51</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382238</v>
      </c>
      <c r="S33" s="626"/>
      <c r="T33" s="626"/>
      <c r="U33" s="626"/>
      <c r="V33" s="626"/>
      <c r="W33" s="626"/>
      <c r="X33" s="626"/>
      <c r="Y33" s="627"/>
      <c r="Z33" s="628">
        <v>11.8</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1118001</v>
      </c>
      <c r="CS33" s="657"/>
      <c r="CT33" s="657"/>
      <c r="CU33" s="657"/>
      <c r="CV33" s="657"/>
      <c r="CW33" s="657"/>
      <c r="CX33" s="657"/>
      <c r="CY33" s="658"/>
      <c r="CZ33" s="659">
        <v>36.299999999999997</v>
      </c>
      <c r="DA33" s="660"/>
      <c r="DB33" s="660"/>
      <c r="DC33" s="661"/>
      <c r="DD33" s="634">
        <v>911511</v>
      </c>
      <c r="DE33" s="657"/>
      <c r="DF33" s="657"/>
      <c r="DG33" s="657"/>
      <c r="DH33" s="657"/>
      <c r="DI33" s="657"/>
      <c r="DJ33" s="657"/>
      <c r="DK33" s="658"/>
      <c r="DL33" s="634">
        <v>660550</v>
      </c>
      <c r="DM33" s="657"/>
      <c r="DN33" s="657"/>
      <c r="DO33" s="657"/>
      <c r="DP33" s="657"/>
      <c r="DQ33" s="657"/>
      <c r="DR33" s="657"/>
      <c r="DS33" s="657"/>
      <c r="DT33" s="657"/>
      <c r="DU33" s="657"/>
      <c r="DV33" s="658"/>
      <c r="DW33" s="630">
        <v>36.9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395143</v>
      </c>
      <c r="CS34" s="626"/>
      <c r="CT34" s="626"/>
      <c r="CU34" s="626"/>
      <c r="CV34" s="626"/>
      <c r="CW34" s="626"/>
      <c r="CX34" s="626"/>
      <c r="CY34" s="627"/>
      <c r="CZ34" s="659">
        <v>12.8</v>
      </c>
      <c r="DA34" s="660"/>
      <c r="DB34" s="660"/>
      <c r="DC34" s="661"/>
      <c r="DD34" s="634">
        <v>309749</v>
      </c>
      <c r="DE34" s="626"/>
      <c r="DF34" s="626"/>
      <c r="DG34" s="626"/>
      <c r="DH34" s="626"/>
      <c r="DI34" s="626"/>
      <c r="DJ34" s="626"/>
      <c r="DK34" s="627"/>
      <c r="DL34" s="634">
        <v>251475</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63438</v>
      </c>
      <c r="S35" s="626"/>
      <c r="T35" s="626"/>
      <c r="U35" s="626"/>
      <c r="V35" s="626"/>
      <c r="W35" s="626"/>
      <c r="X35" s="626"/>
      <c r="Y35" s="627"/>
      <c r="Z35" s="628">
        <v>2</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266691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4886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15715</v>
      </c>
      <c r="CS35" s="657"/>
      <c r="CT35" s="657"/>
      <c r="CU35" s="657"/>
      <c r="CV35" s="657"/>
      <c r="CW35" s="657"/>
      <c r="CX35" s="657"/>
      <c r="CY35" s="658"/>
      <c r="CZ35" s="659">
        <v>0.5</v>
      </c>
      <c r="DA35" s="660"/>
      <c r="DB35" s="660"/>
      <c r="DC35" s="661"/>
      <c r="DD35" s="634">
        <v>10147</v>
      </c>
      <c r="DE35" s="657"/>
      <c r="DF35" s="657"/>
      <c r="DG35" s="657"/>
      <c r="DH35" s="657"/>
      <c r="DI35" s="657"/>
      <c r="DJ35" s="657"/>
      <c r="DK35" s="658"/>
      <c r="DL35" s="634">
        <v>10147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3243244</v>
      </c>
      <c r="S36" s="698"/>
      <c r="T36" s="698"/>
      <c r="U36" s="698"/>
      <c r="V36" s="698"/>
      <c r="W36" s="698"/>
      <c r="X36" s="698"/>
      <c r="Y36" s="699"/>
      <c r="Z36" s="700">
        <v>100</v>
      </c>
      <c r="AA36" s="700"/>
      <c r="AB36" s="700"/>
      <c r="AC36" s="700"/>
      <c r="AD36" s="701">
        <v>1728370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65917</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-6052</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386594</v>
      </c>
      <c r="CS36" s="626"/>
      <c r="CT36" s="626"/>
      <c r="CU36" s="626"/>
      <c r="CV36" s="626"/>
      <c r="CW36" s="626"/>
      <c r="CX36" s="626"/>
      <c r="CY36" s="627"/>
      <c r="CZ36" s="659">
        <v>12.5</v>
      </c>
      <c r="DA36" s="660"/>
      <c r="DB36" s="660"/>
      <c r="DC36" s="661"/>
      <c r="DD36" s="634">
        <v>294640</v>
      </c>
      <c r="DE36" s="626"/>
      <c r="DF36" s="626"/>
      <c r="DG36" s="626"/>
      <c r="DH36" s="626"/>
      <c r="DI36" s="626"/>
      <c r="DJ36" s="626"/>
      <c r="DK36" s="627"/>
      <c r="DL36" s="634">
        <v>181540</v>
      </c>
      <c r="DM36" s="626"/>
      <c r="DN36" s="626"/>
      <c r="DO36" s="626"/>
      <c r="DP36" s="626"/>
      <c r="DQ36" s="626"/>
      <c r="DR36" s="626"/>
      <c r="DS36" s="626"/>
      <c r="DT36" s="626"/>
      <c r="DU36" s="626"/>
      <c r="DV36" s="627"/>
      <c r="DW36" s="630">
        <v>10.1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53504</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361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108865</v>
      </c>
      <c r="CS37" s="657"/>
      <c r="CT37" s="657"/>
      <c r="CU37" s="657"/>
      <c r="CV37" s="657"/>
      <c r="CW37" s="657"/>
      <c r="CX37" s="657"/>
      <c r="CY37" s="658"/>
      <c r="CZ37" s="659">
        <v>3.5</v>
      </c>
      <c r="DA37" s="660"/>
      <c r="DB37" s="660"/>
      <c r="DC37" s="661"/>
      <c r="DD37" s="634">
        <v>108865</v>
      </c>
      <c r="DE37" s="657"/>
      <c r="DF37" s="657"/>
      <c r="DG37" s="657"/>
      <c r="DH37" s="657"/>
      <c r="DI37" s="657"/>
      <c r="DJ37" s="657"/>
      <c r="DK37" s="658"/>
      <c r="DL37" s="634">
        <v>98856</v>
      </c>
      <c r="DM37" s="657"/>
      <c r="DN37" s="657"/>
      <c r="DO37" s="657"/>
      <c r="DP37" s="657"/>
      <c r="DQ37" s="657"/>
      <c r="DR37" s="657"/>
      <c r="DS37" s="657"/>
      <c r="DT37" s="657"/>
      <c r="DU37" s="657"/>
      <c r="DV37" s="658"/>
      <c r="DW37" s="630">
        <v>5.5</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519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266691</v>
      </c>
      <c r="CS38" s="626"/>
      <c r="CT38" s="626"/>
      <c r="CU38" s="626"/>
      <c r="CV38" s="626"/>
      <c r="CW38" s="626"/>
      <c r="CX38" s="626"/>
      <c r="CY38" s="627"/>
      <c r="CZ38" s="659">
        <v>8.6999999999999993</v>
      </c>
      <c r="DA38" s="660"/>
      <c r="DB38" s="660"/>
      <c r="DC38" s="661"/>
      <c r="DD38" s="634">
        <v>246974</v>
      </c>
      <c r="DE38" s="626"/>
      <c r="DF38" s="626"/>
      <c r="DG38" s="626"/>
      <c r="DH38" s="626"/>
      <c r="DI38" s="626"/>
      <c r="DJ38" s="626"/>
      <c r="DK38" s="627"/>
      <c r="DL38" s="634">
        <v>217388</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55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53858</v>
      </c>
      <c r="CS39" s="657"/>
      <c r="CT39" s="657"/>
      <c r="CU39" s="657"/>
      <c r="CV39" s="657"/>
      <c r="CW39" s="657"/>
      <c r="CX39" s="657"/>
      <c r="CY39" s="658"/>
      <c r="CZ39" s="659">
        <v>1.7</v>
      </c>
      <c r="DA39" s="660"/>
      <c r="DB39" s="660"/>
      <c r="DC39" s="661"/>
      <c r="DD39" s="634">
        <v>50001</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47447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99823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376</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839641</v>
      </c>
      <c r="CS42" s="626"/>
      <c r="CT42" s="626"/>
      <c r="CU42" s="626"/>
      <c r="CV42" s="626"/>
      <c r="CW42" s="626"/>
      <c r="CX42" s="626"/>
      <c r="CY42" s="627"/>
      <c r="CZ42" s="659">
        <v>27.2</v>
      </c>
      <c r="DA42" s="708"/>
      <c r="DB42" s="708"/>
      <c r="DC42" s="709"/>
      <c r="DD42" s="634">
        <v>113550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11400</v>
      </c>
      <c r="CS43" s="657"/>
      <c r="CT43" s="657"/>
      <c r="CU43" s="657"/>
      <c r="CV43" s="657"/>
      <c r="CW43" s="657"/>
      <c r="CX43" s="657"/>
      <c r="CY43" s="658"/>
      <c r="CZ43" s="659">
        <v>0.4</v>
      </c>
      <c r="DA43" s="660"/>
      <c r="DB43" s="660"/>
      <c r="DC43" s="661"/>
      <c r="DD43" s="634">
        <v>6091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580188</v>
      </c>
      <c r="CS44" s="626"/>
      <c r="CT44" s="626"/>
      <c r="CU44" s="626"/>
      <c r="CV44" s="626"/>
      <c r="CW44" s="626"/>
      <c r="CX44" s="626"/>
      <c r="CY44" s="627"/>
      <c r="CZ44" s="659">
        <v>18.8</v>
      </c>
      <c r="DA44" s="708"/>
      <c r="DB44" s="708"/>
      <c r="DC44" s="709"/>
      <c r="DD44" s="634">
        <v>105172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386748</v>
      </c>
      <c r="CS45" s="657"/>
      <c r="CT45" s="657"/>
      <c r="CU45" s="657"/>
      <c r="CV45" s="657"/>
      <c r="CW45" s="657"/>
      <c r="CX45" s="657"/>
      <c r="CY45" s="658"/>
      <c r="CZ45" s="659">
        <v>12.6</v>
      </c>
      <c r="DA45" s="660"/>
      <c r="DB45" s="660"/>
      <c r="DC45" s="661"/>
      <c r="DD45" s="634">
        <v>32128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185990</v>
      </c>
      <c r="CS46" s="626"/>
      <c r="CT46" s="626"/>
      <c r="CU46" s="626"/>
      <c r="CV46" s="626"/>
      <c r="CW46" s="626"/>
      <c r="CX46" s="626"/>
      <c r="CY46" s="627"/>
      <c r="CZ46" s="659">
        <v>6</v>
      </c>
      <c r="DA46" s="708"/>
      <c r="DB46" s="708"/>
      <c r="DC46" s="709"/>
      <c r="DD46" s="634">
        <v>72894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259453</v>
      </c>
      <c r="CS47" s="657"/>
      <c r="CT47" s="657"/>
      <c r="CU47" s="657"/>
      <c r="CV47" s="657"/>
      <c r="CW47" s="657"/>
      <c r="CX47" s="657"/>
      <c r="CY47" s="658"/>
      <c r="CZ47" s="659">
        <v>8.4</v>
      </c>
      <c r="DA47" s="660"/>
      <c r="DB47" s="660"/>
      <c r="DC47" s="661"/>
      <c r="DD47" s="634">
        <v>8378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3081291</v>
      </c>
      <c r="CS49" s="693"/>
      <c r="CT49" s="693"/>
      <c r="CU49" s="693"/>
      <c r="CV49" s="693"/>
      <c r="CW49" s="693"/>
      <c r="CX49" s="693"/>
      <c r="CY49" s="720"/>
      <c r="CZ49" s="721">
        <v>100</v>
      </c>
      <c r="DA49" s="722"/>
      <c r="DB49" s="722"/>
      <c r="DC49" s="723"/>
      <c r="DD49" s="724">
        <v>1993085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3243</v>
      </c>
      <c r="R7" s="755"/>
      <c r="S7" s="755"/>
      <c r="T7" s="755"/>
      <c r="U7" s="755"/>
      <c r="V7" s="755">
        <v>3081</v>
      </c>
      <c r="W7" s="755"/>
      <c r="X7" s="755"/>
      <c r="Y7" s="755"/>
      <c r="Z7" s="755"/>
      <c r="AA7" s="755">
        <v>162</v>
      </c>
      <c r="AB7" s="755"/>
      <c r="AC7" s="755"/>
      <c r="AD7" s="755"/>
      <c r="AE7" s="756"/>
      <c r="AF7" s="757">
        <v>125</v>
      </c>
      <c r="AG7" s="758"/>
      <c r="AH7" s="758"/>
      <c r="AI7" s="758"/>
      <c r="AJ7" s="759"/>
      <c r="AK7" s="794" t="s">
        <v>546</v>
      </c>
      <c r="AL7" s="795"/>
      <c r="AM7" s="795"/>
      <c r="AN7" s="795"/>
      <c r="AO7" s="795"/>
      <c r="AP7" s="795">
        <v>3499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0</v>
      </c>
      <c r="CI7" s="792"/>
      <c r="CJ7" s="792"/>
      <c r="CK7" s="792"/>
      <c r="CL7" s="793"/>
      <c r="CM7" s="791">
        <v>32</v>
      </c>
      <c r="CN7" s="792"/>
      <c r="CO7" s="792"/>
      <c r="CP7" s="792"/>
      <c r="CQ7" s="793"/>
      <c r="CR7" s="791">
        <v>7</v>
      </c>
      <c r="CS7" s="792"/>
      <c r="CT7" s="792"/>
      <c r="CU7" s="792"/>
      <c r="CV7" s="793"/>
      <c r="CW7" s="791">
        <v>8</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3243</v>
      </c>
      <c r="R23" s="814"/>
      <c r="S23" s="814"/>
      <c r="T23" s="814"/>
      <c r="U23" s="814"/>
      <c r="V23" s="814">
        <v>3081</v>
      </c>
      <c r="W23" s="814"/>
      <c r="X23" s="814"/>
      <c r="Y23" s="814"/>
      <c r="Z23" s="814"/>
      <c r="AA23" s="814">
        <v>162</v>
      </c>
      <c r="AB23" s="814"/>
      <c r="AC23" s="814"/>
      <c r="AD23" s="814"/>
      <c r="AE23" s="815"/>
      <c r="AF23" s="816">
        <v>125</v>
      </c>
      <c r="AG23" s="814"/>
      <c r="AH23" s="814"/>
      <c r="AI23" s="814"/>
      <c r="AJ23" s="817"/>
      <c r="AK23" s="818"/>
      <c r="AL23" s="819"/>
      <c r="AM23" s="819"/>
      <c r="AN23" s="819"/>
      <c r="AO23" s="819"/>
      <c r="AP23" s="814">
        <v>3499</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347</v>
      </c>
      <c r="R28" s="843"/>
      <c r="S28" s="843"/>
      <c r="T28" s="843"/>
      <c r="U28" s="843"/>
      <c r="V28" s="843">
        <v>342</v>
      </c>
      <c r="W28" s="843"/>
      <c r="X28" s="843"/>
      <c r="Y28" s="843"/>
      <c r="Z28" s="843"/>
      <c r="AA28" s="843">
        <v>5</v>
      </c>
      <c r="AB28" s="843"/>
      <c r="AC28" s="843"/>
      <c r="AD28" s="843"/>
      <c r="AE28" s="844"/>
      <c r="AF28" s="845">
        <v>5</v>
      </c>
      <c r="AG28" s="843"/>
      <c r="AH28" s="843"/>
      <c r="AI28" s="843"/>
      <c r="AJ28" s="846"/>
      <c r="AK28" s="847">
        <v>35</v>
      </c>
      <c r="AL28" s="838"/>
      <c r="AM28" s="838"/>
      <c r="AN28" s="838"/>
      <c r="AO28" s="838"/>
      <c r="AP28" s="838" t="s">
        <v>546</v>
      </c>
      <c r="AQ28" s="838"/>
      <c r="AR28" s="838"/>
      <c r="AS28" s="838"/>
      <c r="AT28" s="838"/>
      <c r="AU28" s="838" t="s">
        <v>546</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52</v>
      </c>
      <c r="R29" s="779"/>
      <c r="S29" s="779"/>
      <c r="T29" s="779"/>
      <c r="U29" s="779"/>
      <c r="V29" s="779">
        <v>52</v>
      </c>
      <c r="W29" s="779"/>
      <c r="X29" s="779"/>
      <c r="Y29" s="779"/>
      <c r="Z29" s="779"/>
      <c r="AA29" s="779">
        <v>0</v>
      </c>
      <c r="AB29" s="779"/>
      <c r="AC29" s="779"/>
      <c r="AD29" s="779"/>
      <c r="AE29" s="780"/>
      <c r="AF29" s="781">
        <v>0</v>
      </c>
      <c r="AG29" s="782"/>
      <c r="AH29" s="782"/>
      <c r="AI29" s="782"/>
      <c r="AJ29" s="783"/>
      <c r="AK29" s="850">
        <v>13</v>
      </c>
      <c r="AL29" s="851"/>
      <c r="AM29" s="851"/>
      <c r="AN29" s="851"/>
      <c r="AO29" s="851"/>
      <c r="AP29" s="851">
        <v>10</v>
      </c>
      <c r="AQ29" s="851"/>
      <c r="AR29" s="851"/>
      <c r="AS29" s="851"/>
      <c r="AT29" s="851"/>
      <c r="AU29" s="851">
        <v>10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262</v>
      </c>
      <c r="R30" s="779"/>
      <c r="S30" s="779"/>
      <c r="T30" s="779"/>
      <c r="U30" s="779"/>
      <c r="V30" s="779">
        <v>256</v>
      </c>
      <c r="W30" s="779"/>
      <c r="X30" s="779"/>
      <c r="Y30" s="779"/>
      <c r="Z30" s="779"/>
      <c r="AA30" s="779">
        <v>6</v>
      </c>
      <c r="AB30" s="779"/>
      <c r="AC30" s="779"/>
      <c r="AD30" s="779"/>
      <c r="AE30" s="780"/>
      <c r="AF30" s="781">
        <v>6</v>
      </c>
      <c r="AG30" s="782"/>
      <c r="AH30" s="782"/>
      <c r="AI30" s="782"/>
      <c r="AJ30" s="783"/>
      <c r="AK30" s="850">
        <v>45</v>
      </c>
      <c r="AL30" s="851"/>
      <c r="AM30" s="851"/>
      <c r="AN30" s="851"/>
      <c r="AO30" s="851"/>
      <c r="AP30" s="851" t="s">
        <v>546</v>
      </c>
      <c r="AQ30" s="851"/>
      <c r="AR30" s="851"/>
      <c r="AS30" s="851"/>
      <c r="AT30" s="851"/>
      <c r="AU30" s="851" t="s">
        <v>546</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37</v>
      </c>
      <c r="R31" s="779"/>
      <c r="S31" s="779"/>
      <c r="T31" s="779"/>
      <c r="U31" s="779"/>
      <c r="V31" s="779">
        <v>37</v>
      </c>
      <c r="W31" s="779"/>
      <c r="X31" s="779"/>
      <c r="Y31" s="779"/>
      <c r="Z31" s="779"/>
      <c r="AA31" s="779">
        <v>0</v>
      </c>
      <c r="AB31" s="779"/>
      <c r="AC31" s="779"/>
      <c r="AD31" s="779"/>
      <c r="AE31" s="780"/>
      <c r="AF31" s="781">
        <v>0</v>
      </c>
      <c r="AG31" s="782"/>
      <c r="AH31" s="782"/>
      <c r="AI31" s="782"/>
      <c r="AJ31" s="783"/>
      <c r="AK31" s="850">
        <v>21</v>
      </c>
      <c r="AL31" s="851"/>
      <c r="AM31" s="851"/>
      <c r="AN31" s="851"/>
      <c r="AO31" s="851"/>
      <c r="AP31" s="851" t="s">
        <v>546</v>
      </c>
      <c r="AQ31" s="851"/>
      <c r="AR31" s="851"/>
      <c r="AS31" s="851"/>
      <c r="AT31" s="851"/>
      <c r="AU31" s="851" t="s">
        <v>546</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344</v>
      </c>
      <c r="R32" s="779"/>
      <c r="S32" s="779"/>
      <c r="T32" s="779"/>
      <c r="U32" s="779"/>
      <c r="V32" s="779">
        <v>342</v>
      </c>
      <c r="W32" s="779"/>
      <c r="X32" s="779"/>
      <c r="Y32" s="779"/>
      <c r="Z32" s="779"/>
      <c r="AA32" s="779">
        <v>2</v>
      </c>
      <c r="AB32" s="779"/>
      <c r="AC32" s="779"/>
      <c r="AD32" s="779"/>
      <c r="AE32" s="780"/>
      <c r="AF32" s="781">
        <v>2</v>
      </c>
      <c r="AG32" s="782"/>
      <c r="AH32" s="782"/>
      <c r="AI32" s="782"/>
      <c r="AJ32" s="783"/>
      <c r="AK32" s="850">
        <v>54</v>
      </c>
      <c r="AL32" s="851"/>
      <c r="AM32" s="851"/>
      <c r="AN32" s="851"/>
      <c r="AO32" s="851"/>
      <c r="AP32" s="851">
        <v>861</v>
      </c>
      <c r="AQ32" s="851"/>
      <c r="AR32" s="851"/>
      <c r="AS32" s="851"/>
      <c r="AT32" s="851"/>
      <c r="AU32" s="851">
        <v>650</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75</v>
      </c>
      <c r="R33" s="779"/>
      <c r="S33" s="779"/>
      <c r="T33" s="779"/>
      <c r="U33" s="779"/>
      <c r="V33" s="779">
        <v>75</v>
      </c>
      <c r="W33" s="779"/>
      <c r="X33" s="779"/>
      <c r="Y33" s="779"/>
      <c r="Z33" s="779"/>
      <c r="AA33" s="779">
        <v>0</v>
      </c>
      <c r="AB33" s="779"/>
      <c r="AC33" s="779"/>
      <c r="AD33" s="779"/>
      <c r="AE33" s="780"/>
      <c r="AF33" s="781">
        <v>0</v>
      </c>
      <c r="AG33" s="782"/>
      <c r="AH33" s="782"/>
      <c r="AI33" s="782"/>
      <c r="AJ33" s="783"/>
      <c r="AK33" s="850">
        <v>49</v>
      </c>
      <c r="AL33" s="851"/>
      <c r="AM33" s="851"/>
      <c r="AN33" s="851"/>
      <c r="AO33" s="851"/>
      <c r="AP33" s="851">
        <v>300</v>
      </c>
      <c r="AQ33" s="851"/>
      <c r="AR33" s="851"/>
      <c r="AS33" s="851"/>
      <c r="AT33" s="851"/>
      <c r="AU33" s="851">
        <v>300</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19</v>
      </c>
      <c r="R34" s="779"/>
      <c r="S34" s="779"/>
      <c r="T34" s="779"/>
      <c r="U34" s="779"/>
      <c r="V34" s="779">
        <v>19</v>
      </c>
      <c r="W34" s="779"/>
      <c r="X34" s="779"/>
      <c r="Y34" s="779"/>
      <c r="Z34" s="779"/>
      <c r="AA34" s="779">
        <v>0</v>
      </c>
      <c r="AB34" s="779"/>
      <c r="AC34" s="779"/>
      <c r="AD34" s="779"/>
      <c r="AE34" s="780"/>
      <c r="AF34" s="781">
        <v>0</v>
      </c>
      <c r="AG34" s="782"/>
      <c r="AH34" s="782"/>
      <c r="AI34" s="782"/>
      <c r="AJ34" s="783"/>
      <c r="AK34" s="850">
        <v>17</v>
      </c>
      <c r="AL34" s="851"/>
      <c r="AM34" s="851"/>
      <c r="AN34" s="851"/>
      <c r="AO34" s="851"/>
      <c r="AP34" s="851">
        <v>126</v>
      </c>
      <c r="AQ34" s="851"/>
      <c r="AR34" s="851"/>
      <c r="AS34" s="851"/>
      <c r="AT34" s="851"/>
      <c r="AU34" s="851">
        <v>126</v>
      </c>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v>
      </c>
      <c r="AG63" s="862"/>
      <c r="AH63" s="862"/>
      <c r="AI63" s="862"/>
      <c r="AJ63" s="863"/>
      <c r="AK63" s="864"/>
      <c r="AL63" s="859"/>
      <c r="AM63" s="859"/>
      <c r="AN63" s="859"/>
      <c r="AO63" s="859"/>
      <c r="AP63" s="862">
        <v>1297</v>
      </c>
      <c r="AQ63" s="862"/>
      <c r="AR63" s="862"/>
      <c r="AS63" s="862"/>
      <c r="AT63" s="862"/>
      <c r="AU63" s="862">
        <v>1086</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534</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543</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535</v>
      </c>
      <c r="C69" s="894"/>
      <c r="D69" s="894"/>
      <c r="E69" s="894"/>
      <c r="F69" s="894"/>
      <c r="G69" s="894"/>
      <c r="H69" s="894"/>
      <c r="I69" s="894"/>
      <c r="J69" s="894"/>
      <c r="K69" s="894"/>
      <c r="L69" s="894"/>
      <c r="M69" s="894"/>
      <c r="N69" s="894"/>
      <c r="O69" s="894"/>
      <c r="P69" s="895"/>
      <c r="Q69" s="896">
        <v>834</v>
      </c>
      <c r="R69" s="851"/>
      <c r="S69" s="851"/>
      <c r="T69" s="851"/>
      <c r="U69" s="851"/>
      <c r="V69" s="851">
        <v>782</v>
      </c>
      <c r="W69" s="851"/>
      <c r="X69" s="851"/>
      <c r="Y69" s="851"/>
      <c r="Z69" s="851"/>
      <c r="AA69" s="851">
        <v>52</v>
      </c>
      <c r="AB69" s="851"/>
      <c r="AC69" s="851"/>
      <c r="AD69" s="851"/>
      <c r="AE69" s="851"/>
      <c r="AF69" s="851">
        <v>52</v>
      </c>
      <c r="AG69" s="851"/>
      <c r="AH69" s="851"/>
      <c r="AI69" s="851"/>
      <c r="AJ69" s="851"/>
      <c r="AK69" s="851" t="s">
        <v>543</v>
      </c>
      <c r="AL69" s="851"/>
      <c r="AM69" s="851"/>
      <c r="AN69" s="851"/>
      <c r="AO69" s="851"/>
      <c r="AP69" s="851">
        <v>544</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536</v>
      </c>
      <c r="C70" s="894"/>
      <c r="D70" s="894"/>
      <c r="E70" s="894"/>
      <c r="F70" s="894"/>
      <c r="G70" s="894"/>
      <c r="H70" s="894"/>
      <c r="I70" s="894"/>
      <c r="J70" s="894"/>
      <c r="K70" s="894"/>
      <c r="L70" s="894"/>
      <c r="M70" s="894"/>
      <c r="N70" s="894"/>
      <c r="O70" s="894"/>
      <c r="P70" s="895"/>
      <c r="Q70" s="896">
        <v>1433</v>
      </c>
      <c r="R70" s="851"/>
      <c r="S70" s="851"/>
      <c r="T70" s="851"/>
      <c r="U70" s="851"/>
      <c r="V70" s="851">
        <v>1418</v>
      </c>
      <c r="W70" s="851"/>
      <c r="X70" s="851"/>
      <c r="Y70" s="851"/>
      <c r="Z70" s="851"/>
      <c r="AA70" s="851">
        <v>15</v>
      </c>
      <c r="AB70" s="851"/>
      <c r="AC70" s="851"/>
      <c r="AD70" s="851"/>
      <c r="AE70" s="851"/>
      <c r="AF70" s="851">
        <v>15</v>
      </c>
      <c r="AG70" s="851"/>
      <c r="AH70" s="851"/>
      <c r="AI70" s="851"/>
      <c r="AJ70" s="851"/>
      <c r="AK70" s="851" t="s">
        <v>543</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465</v>
      </c>
      <c r="R71" s="851"/>
      <c r="S71" s="851"/>
      <c r="T71" s="851"/>
      <c r="U71" s="851"/>
      <c r="V71" s="851">
        <v>450</v>
      </c>
      <c r="W71" s="851"/>
      <c r="X71" s="851"/>
      <c r="Y71" s="851"/>
      <c r="Z71" s="851"/>
      <c r="AA71" s="851">
        <v>15</v>
      </c>
      <c r="AB71" s="851"/>
      <c r="AC71" s="851"/>
      <c r="AD71" s="851"/>
      <c r="AE71" s="851"/>
      <c r="AF71" s="851">
        <v>15</v>
      </c>
      <c r="AG71" s="851"/>
      <c r="AH71" s="851"/>
      <c r="AI71" s="851"/>
      <c r="AJ71" s="851"/>
      <c r="AK71" s="851">
        <v>6</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538</v>
      </c>
      <c r="C72" s="894"/>
      <c r="D72" s="894"/>
      <c r="E72" s="894"/>
      <c r="F72" s="894"/>
      <c r="G72" s="894"/>
      <c r="H72" s="894"/>
      <c r="I72" s="894"/>
      <c r="J72" s="894"/>
      <c r="K72" s="894"/>
      <c r="L72" s="894"/>
      <c r="M72" s="894"/>
      <c r="N72" s="894"/>
      <c r="O72" s="894"/>
      <c r="P72" s="895"/>
      <c r="Q72" s="896">
        <v>186</v>
      </c>
      <c r="R72" s="851"/>
      <c r="S72" s="851"/>
      <c r="T72" s="851"/>
      <c r="U72" s="851"/>
      <c r="V72" s="851">
        <v>184</v>
      </c>
      <c r="W72" s="851"/>
      <c r="X72" s="851"/>
      <c r="Y72" s="851"/>
      <c r="Z72" s="851"/>
      <c r="AA72" s="851">
        <v>1</v>
      </c>
      <c r="AB72" s="851"/>
      <c r="AC72" s="851"/>
      <c r="AD72" s="851"/>
      <c r="AE72" s="851"/>
      <c r="AF72" s="851">
        <v>-15</v>
      </c>
      <c r="AG72" s="851"/>
      <c r="AH72" s="851"/>
      <c r="AI72" s="851"/>
      <c r="AJ72" s="851"/>
      <c r="AK72" s="851">
        <v>22</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539</v>
      </c>
      <c r="C73" s="894"/>
      <c r="D73" s="894"/>
      <c r="E73" s="894"/>
      <c r="F73" s="894"/>
      <c r="G73" s="894"/>
      <c r="H73" s="894"/>
      <c r="I73" s="894"/>
      <c r="J73" s="894"/>
      <c r="K73" s="894"/>
      <c r="L73" s="894"/>
      <c r="M73" s="894"/>
      <c r="N73" s="894"/>
      <c r="O73" s="894"/>
      <c r="P73" s="895"/>
      <c r="Q73" s="896">
        <v>62</v>
      </c>
      <c r="R73" s="851"/>
      <c r="S73" s="851"/>
      <c r="T73" s="851"/>
      <c r="U73" s="851"/>
      <c r="V73" s="851">
        <v>58</v>
      </c>
      <c r="W73" s="851"/>
      <c r="X73" s="851"/>
      <c r="Y73" s="851"/>
      <c r="Z73" s="851"/>
      <c r="AA73" s="851">
        <v>4</v>
      </c>
      <c r="AB73" s="851"/>
      <c r="AC73" s="851"/>
      <c r="AD73" s="851"/>
      <c r="AE73" s="851"/>
      <c r="AF73" s="851">
        <v>4</v>
      </c>
      <c r="AG73" s="851"/>
      <c r="AH73" s="851"/>
      <c r="AI73" s="851"/>
      <c r="AJ73" s="851"/>
      <c r="AK73" s="851">
        <v>0</v>
      </c>
      <c r="AL73" s="851"/>
      <c r="AM73" s="851"/>
      <c r="AN73" s="851"/>
      <c r="AO73" s="851"/>
      <c r="AP73" s="851" t="s">
        <v>543</v>
      </c>
      <c r="AQ73" s="851"/>
      <c r="AR73" s="851"/>
      <c r="AS73" s="851"/>
      <c r="AT73" s="851"/>
      <c r="AU73" s="851" t="s">
        <v>543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540</v>
      </c>
      <c r="C74" s="894"/>
      <c r="D74" s="894"/>
      <c r="E74" s="894"/>
      <c r="F74" s="894"/>
      <c r="G74" s="894"/>
      <c r="H74" s="894"/>
      <c r="I74" s="894"/>
      <c r="J74" s="894"/>
      <c r="K74" s="894"/>
      <c r="L74" s="894"/>
      <c r="M74" s="894"/>
      <c r="N74" s="894"/>
      <c r="O74" s="894"/>
      <c r="P74" s="895"/>
      <c r="Q74" s="896">
        <v>1973</v>
      </c>
      <c r="R74" s="851"/>
      <c r="S74" s="851"/>
      <c r="T74" s="851"/>
      <c r="U74" s="851"/>
      <c r="V74" s="851">
        <v>1969</v>
      </c>
      <c r="W74" s="851"/>
      <c r="X74" s="851"/>
      <c r="Y74" s="851"/>
      <c r="Z74" s="851"/>
      <c r="AA74" s="851">
        <v>4</v>
      </c>
      <c r="AB74" s="851"/>
      <c r="AC74" s="851"/>
      <c r="AD74" s="851"/>
      <c r="AE74" s="851"/>
      <c r="AF74" s="851">
        <v>4</v>
      </c>
      <c r="AG74" s="851"/>
      <c r="AH74" s="851"/>
      <c r="AI74" s="851"/>
      <c r="AJ74" s="851"/>
      <c r="AK74" s="851">
        <v>0</v>
      </c>
      <c r="AL74" s="851"/>
      <c r="AM74" s="851"/>
      <c r="AN74" s="851"/>
      <c r="AO74" s="851"/>
      <c r="AP74" s="851" t="s">
        <v>544</v>
      </c>
      <c r="AQ74" s="851"/>
      <c r="AR74" s="851"/>
      <c r="AS74" s="851"/>
      <c r="AT74" s="851"/>
      <c r="AU74" s="851" t="s">
        <v>543</v>
      </c>
      <c r="AV74" s="851"/>
      <c r="AW74" s="851"/>
      <c r="AX74" s="851"/>
      <c r="AY74" s="851"/>
      <c r="AZ74" s="897" t="s">
        <v>541</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540</v>
      </c>
      <c r="C75" s="894"/>
      <c r="D75" s="894"/>
      <c r="E75" s="894"/>
      <c r="F75" s="894"/>
      <c r="G75" s="894"/>
      <c r="H75" s="894"/>
      <c r="I75" s="894"/>
      <c r="J75" s="894"/>
      <c r="K75" s="894"/>
      <c r="L75" s="894"/>
      <c r="M75" s="894"/>
      <c r="N75" s="894"/>
      <c r="O75" s="894"/>
      <c r="P75" s="895"/>
      <c r="Q75" s="899">
        <v>277097</v>
      </c>
      <c r="R75" s="900"/>
      <c r="S75" s="900"/>
      <c r="T75" s="900"/>
      <c r="U75" s="850"/>
      <c r="V75" s="901">
        <v>265172</v>
      </c>
      <c r="W75" s="900"/>
      <c r="X75" s="900"/>
      <c r="Y75" s="900"/>
      <c r="Z75" s="850"/>
      <c r="AA75" s="901">
        <v>11924</v>
      </c>
      <c r="AB75" s="900"/>
      <c r="AC75" s="900"/>
      <c r="AD75" s="900"/>
      <c r="AE75" s="850"/>
      <c r="AF75" s="901">
        <v>11924</v>
      </c>
      <c r="AG75" s="900"/>
      <c r="AH75" s="900"/>
      <c r="AI75" s="900"/>
      <c r="AJ75" s="850"/>
      <c r="AK75" s="901">
        <v>1891</v>
      </c>
      <c r="AL75" s="900"/>
      <c r="AM75" s="900"/>
      <c r="AN75" s="900"/>
      <c r="AO75" s="850"/>
      <c r="AP75" s="901" t="s">
        <v>543</v>
      </c>
      <c r="AQ75" s="900"/>
      <c r="AR75" s="900"/>
      <c r="AS75" s="900"/>
      <c r="AT75" s="850"/>
      <c r="AU75" s="851" t="s">
        <v>543</v>
      </c>
      <c r="AV75" s="851"/>
      <c r="AW75" s="851"/>
      <c r="AX75" s="851"/>
      <c r="AY75" s="851"/>
      <c r="AZ75" s="897" t="s">
        <v>542</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13444</v>
      </c>
      <c r="AG88" s="862"/>
      <c r="AH88" s="862"/>
      <c r="AI88" s="862"/>
      <c r="AJ88" s="862"/>
      <c r="AK88" s="859"/>
      <c r="AL88" s="859"/>
      <c r="AM88" s="859"/>
      <c r="AN88" s="859"/>
      <c r="AO88" s="859"/>
      <c r="AP88" s="862">
        <v>544</v>
      </c>
      <c r="AQ88" s="862"/>
      <c r="AR88" s="862"/>
      <c r="AS88" s="862"/>
      <c r="AT88" s="862"/>
      <c r="AU88" s="862" t="s">
        <v>546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7</v>
      </c>
      <c r="CS102" s="870"/>
      <c r="CT102" s="870"/>
      <c r="CU102" s="870"/>
      <c r="CV102" s="913"/>
      <c r="CW102" s="912">
        <v>8</v>
      </c>
      <c r="CX102" s="870"/>
      <c r="CY102" s="870"/>
      <c r="CZ102" s="870"/>
      <c r="DA102" s="913"/>
      <c r="DB102" s="912" t="s">
        <v>478</v>
      </c>
      <c r="DC102" s="870"/>
      <c r="DD102" s="870"/>
      <c r="DE102" s="870"/>
      <c r="DF102" s="913"/>
      <c r="DG102" s="912" t="s">
        <v>478</v>
      </c>
      <c r="DH102" s="870"/>
      <c r="DI102" s="870"/>
      <c r="DJ102" s="870"/>
      <c r="DK102" s="913"/>
      <c r="DL102" s="912" t="s">
        <v>478</v>
      </c>
      <c r="DM102" s="870"/>
      <c r="DN102" s="870"/>
      <c r="DO102" s="870"/>
      <c r="DP102" s="913"/>
      <c r="DQ102" s="912" t="s">
        <v>478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469942</v>
      </c>
      <c r="AB110" s="922"/>
      <c r="AC110" s="922"/>
      <c r="AD110" s="922"/>
      <c r="AE110" s="923"/>
      <c r="AF110" s="924">
        <v>459308</v>
      </c>
      <c r="AG110" s="922"/>
      <c r="AH110" s="922"/>
      <c r="AI110" s="922"/>
      <c r="AJ110" s="923"/>
      <c r="AK110" s="924">
        <v>450167</v>
      </c>
      <c r="AL110" s="922"/>
      <c r="AM110" s="922"/>
      <c r="AN110" s="922"/>
      <c r="AO110" s="923"/>
      <c r="AP110" s="925">
        <v>30</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3482308</v>
      </c>
      <c r="BR110" s="957"/>
      <c r="BS110" s="957"/>
      <c r="BT110" s="957"/>
      <c r="BU110" s="957"/>
      <c r="BV110" s="957">
        <v>3534932</v>
      </c>
      <c r="BW110" s="957"/>
      <c r="BX110" s="957"/>
      <c r="BY110" s="957"/>
      <c r="BZ110" s="957"/>
      <c r="CA110" s="957">
        <v>3499076</v>
      </c>
      <c r="CB110" s="957"/>
      <c r="CC110" s="957"/>
      <c r="CD110" s="957"/>
      <c r="CE110" s="957"/>
      <c r="CF110" s="971">
        <v>232.9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1005728</v>
      </c>
      <c r="BR112" s="950"/>
      <c r="BS112" s="950"/>
      <c r="BT112" s="950"/>
      <c r="BU112" s="950"/>
      <c r="BV112" s="950">
        <v>1044910</v>
      </c>
      <c r="BW112" s="950"/>
      <c r="BX112" s="950"/>
      <c r="BY112" s="950"/>
      <c r="BZ112" s="950"/>
      <c r="CA112" s="950">
        <v>1082765</v>
      </c>
      <c r="CB112" s="950"/>
      <c r="CC112" s="950"/>
      <c r="CD112" s="950"/>
      <c r="CE112" s="950"/>
      <c r="CF112" s="944">
        <v>72.099999999999994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82985</v>
      </c>
      <c r="AB113" s="964"/>
      <c r="AC113" s="964"/>
      <c r="AD113" s="964"/>
      <c r="AE113" s="965"/>
      <c r="AF113" s="966">
        <v>85560</v>
      </c>
      <c r="AG113" s="964"/>
      <c r="AH113" s="964"/>
      <c r="AI113" s="964"/>
      <c r="AJ113" s="965"/>
      <c r="AK113" s="966">
        <v>87862</v>
      </c>
      <c r="AL113" s="964"/>
      <c r="AM113" s="964"/>
      <c r="AN113" s="964"/>
      <c r="AO113" s="965"/>
      <c r="AP113" s="967">
        <v>5.8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273</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2607</v>
      </c>
      <c r="AB114" s="989"/>
      <c r="AC114" s="989"/>
      <c r="AD114" s="989"/>
      <c r="AE114" s="990"/>
      <c r="AF114" s="991">
        <v>207</v>
      </c>
      <c r="AG114" s="989"/>
      <c r="AH114" s="989"/>
      <c r="AI114" s="989"/>
      <c r="AJ114" s="990"/>
      <c r="AK114" s="991" t="s">
        <v>222</v>
      </c>
      <c r="AL114" s="989"/>
      <c r="AM114" s="989"/>
      <c r="AN114" s="989"/>
      <c r="AO114" s="990"/>
      <c r="AP114" s="992" t="s">
        <v>222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434656</v>
      </c>
      <c r="BR114" s="950"/>
      <c r="BS114" s="950"/>
      <c r="BT114" s="950"/>
      <c r="BU114" s="950"/>
      <c r="BV114" s="950">
        <v>415084</v>
      </c>
      <c r="BW114" s="950"/>
      <c r="BX114" s="950"/>
      <c r="BY114" s="950"/>
      <c r="BZ114" s="950"/>
      <c r="CA114" s="950">
        <v>395020</v>
      </c>
      <c r="CB114" s="950"/>
      <c r="CC114" s="950"/>
      <c r="CD114" s="950"/>
      <c r="CE114" s="950"/>
      <c r="CF114" s="944">
        <v>26.3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107</v>
      </c>
      <c r="AB115" s="964"/>
      <c r="AC115" s="964"/>
      <c r="AD115" s="964"/>
      <c r="AE115" s="965"/>
      <c r="AF115" s="966">
        <v>165</v>
      </c>
      <c r="AG115" s="964"/>
      <c r="AH115" s="964"/>
      <c r="AI115" s="964"/>
      <c r="AJ115" s="965"/>
      <c r="AK115" s="966">
        <v>114</v>
      </c>
      <c r="AL115" s="964"/>
      <c r="AM115" s="964"/>
      <c r="AN115" s="964"/>
      <c r="AO115" s="965"/>
      <c r="AP115" s="967">
        <v>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248</v>
      </c>
      <c r="AB116" s="989"/>
      <c r="AC116" s="989"/>
      <c r="AD116" s="989"/>
      <c r="AE116" s="990"/>
      <c r="AF116" s="991">
        <v>146</v>
      </c>
      <c r="AG116" s="989"/>
      <c r="AH116" s="989"/>
      <c r="AI116" s="989"/>
      <c r="AJ116" s="990"/>
      <c r="AK116" s="991">
        <v>51</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555889</v>
      </c>
      <c r="AB117" s="1007"/>
      <c r="AC117" s="1007"/>
      <c r="AD117" s="1007"/>
      <c r="AE117" s="1008"/>
      <c r="AF117" s="1009">
        <v>545386</v>
      </c>
      <c r="AG117" s="1007"/>
      <c r="AH117" s="1007"/>
      <c r="AI117" s="1007"/>
      <c r="AJ117" s="1008"/>
      <c r="AK117" s="1009">
        <v>538194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v>214</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4923179</v>
      </c>
      <c r="BR119" s="1028"/>
      <c r="BS119" s="1028"/>
      <c r="BT119" s="1028"/>
      <c r="BU119" s="1028"/>
      <c r="BV119" s="1028">
        <v>4994926</v>
      </c>
      <c r="BW119" s="1028"/>
      <c r="BX119" s="1028"/>
      <c r="BY119" s="1028"/>
      <c r="BZ119" s="1028"/>
      <c r="CA119" s="1028">
        <v>4976861</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1533039</v>
      </c>
      <c r="BR120" s="957"/>
      <c r="BS120" s="957"/>
      <c r="BT120" s="957"/>
      <c r="BU120" s="957"/>
      <c r="BV120" s="957">
        <v>1674219</v>
      </c>
      <c r="BW120" s="957"/>
      <c r="BX120" s="957"/>
      <c r="BY120" s="957"/>
      <c r="BZ120" s="957"/>
      <c r="CA120" s="957">
        <v>1725378</v>
      </c>
      <c r="CB120" s="957"/>
      <c r="CC120" s="957"/>
      <c r="CD120" s="957"/>
      <c r="CE120" s="957"/>
      <c r="CF120" s="971">
        <v>114.8</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501471</v>
      </c>
      <c r="DH120" s="957"/>
      <c r="DI120" s="957"/>
      <c r="DJ120" s="957"/>
      <c r="DK120" s="957"/>
      <c r="DL120" s="957">
        <v>566955</v>
      </c>
      <c r="DM120" s="957"/>
      <c r="DN120" s="957"/>
      <c r="DO120" s="957"/>
      <c r="DP120" s="957"/>
      <c r="DQ120" s="957">
        <v>649809</v>
      </c>
      <c r="DR120" s="957"/>
      <c r="DS120" s="957"/>
      <c r="DT120" s="957"/>
      <c r="DU120" s="957"/>
      <c r="DV120" s="958">
        <v>43.2</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228732</v>
      </c>
      <c r="BR121" s="950"/>
      <c r="BS121" s="950"/>
      <c r="BT121" s="950"/>
      <c r="BU121" s="950"/>
      <c r="BV121" s="950">
        <v>260721</v>
      </c>
      <c r="BW121" s="950"/>
      <c r="BX121" s="950"/>
      <c r="BY121" s="950"/>
      <c r="BZ121" s="950"/>
      <c r="CA121" s="950">
        <v>244126</v>
      </c>
      <c r="CB121" s="950"/>
      <c r="CC121" s="950"/>
      <c r="CD121" s="950"/>
      <c r="CE121" s="950"/>
      <c r="CF121" s="944">
        <v>16.2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358821</v>
      </c>
      <c r="DH121" s="950"/>
      <c r="DI121" s="950"/>
      <c r="DJ121" s="950"/>
      <c r="DK121" s="950"/>
      <c r="DL121" s="950">
        <v>330116</v>
      </c>
      <c r="DM121" s="950"/>
      <c r="DN121" s="950"/>
      <c r="DO121" s="950"/>
      <c r="DP121" s="950"/>
      <c r="DQ121" s="950">
        <v>300210</v>
      </c>
      <c r="DR121" s="950"/>
      <c r="DS121" s="950"/>
      <c r="DT121" s="950"/>
      <c r="DU121" s="950"/>
      <c r="DV121" s="951">
        <v>20</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3010580</v>
      </c>
      <c r="BR122" s="1028"/>
      <c r="BS122" s="1028"/>
      <c r="BT122" s="1028"/>
      <c r="BU122" s="1028"/>
      <c r="BV122" s="1028">
        <v>3056671</v>
      </c>
      <c r="BW122" s="1028"/>
      <c r="BX122" s="1028"/>
      <c r="BY122" s="1028"/>
      <c r="BZ122" s="1028"/>
      <c r="CA122" s="1028">
        <v>3077613</v>
      </c>
      <c r="CB122" s="1028"/>
      <c r="CC122" s="1028"/>
      <c r="CD122" s="1028"/>
      <c r="CE122" s="1028"/>
      <c r="CF122" s="1048">
        <v>204.8</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145436</v>
      </c>
      <c r="DH122" s="950"/>
      <c r="DI122" s="950"/>
      <c r="DJ122" s="950"/>
      <c r="DK122" s="950"/>
      <c r="DL122" s="950">
        <v>135824</v>
      </c>
      <c r="DM122" s="950"/>
      <c r="DN122" s="950"/>
      <c r="DO122" s="950"/>
      <c r="DP122" s="950"/>
      <c r="DQ122" s="950">
        <v>126264</v>
      </c>
      <c r="DR122" s="950"/>
      <c r="DS122" s="950"/>
      <c r="DT122" s="950"/>
      <c r="DU122" s="950"/>
      <c r="DV122" s="951">
        <v>8.4</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4772351</v>
      </c>
      <c r="BR123" s="1096"/>
      <c r="BS123" s="1096"/>
      <c r="BT123" s="1096"/>
      <c r="BU123" s="1096"/>
      <c r="BV123" s="1096">
        <v>4991611</v>
      </c>
      <c r="BW123" s="1096"/>
      <c r="BX123" s="1096"/>
      <c r="BY123" s="1096"/>
      <c r="BZ123" s="1096"/>
      <c r="CA123" s="1096">
        <v>5047117</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v>12015</v>
      </c>
      <c r="DM123" s="989"/>
      <c r="DN123" s="989"/>
      <c r="DO123" s="989"/>
      <c r="DP123" s="990"/>
      <c r="DQ123" s="991">
        <v>6482</v>
      </c>
      <c r="DR123" s="989"/>
      <c r="DS123" s="989"/>
      <c r="DT123" s="989"/>
      <c r="DU123" s="990"/>
      <c r="DV123" s="992">
        <v>0.4</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10.8</v>
      </c>
      <c r="BR124" s="1058"/>
      <c r="BS124" s="1058"/>
      <c r="BT124" s="1058"/>
      <c r="BU124" s="1058"/>
      <c r="BV124" s="1058">
        <v>0.2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107</v>
      </c>
      <c r="AB127" s="989"/>
      <c r="AC127" s="989"/>
      <c r="AD127" s="989"/>
      <c r="AE127" s="990"/>
      <c r="AF127" s="991">
        <v>165</v>
      </c>
      <c r="AG127" s="989"/>
      <c r="AH127" s="989"/>
      <c r="AI127" s="989"/>
      <c r="AJ127" s="990"/>
      <c r="AK127" s="991">
        <v>114</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16098</v>
      </c>
      <c r="AB128" s="1078"/>
      <c r="AC128" s="1078"/>
      <c r="AD128" s="1078"/>
      <c r="AE128" s="1079"/>
      <c r="AF128" s="1080">
        <v>18246</v>
      </c>
      <c r="AG128" s="1078"/>
      <c r="AH128" s="1078"/>
      <c r="AI128" s="1078"/>
      <c r="AJ128" s="1079"/>
      <c r="AK128" s="1080">
        <v>15687</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222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1758365</v>
      </c>
      <c r="AB129" s="989"/>
      <c r="AC129" s="989"/>
      <c r="AD129" s="989"/>
      <c r="AE129" s="990"/>
      <c r="AF129" s="991">
        <v>1854687</v>
      </c>
      <c r="AG129" s="989"/>
      <c r="AH129" s="989"/>
      <c r="AI129" s="989"/>
      <c r="AJ129" s="990"/>
      <c r="AK129" s="991">
        <v>1867267</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222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365607</v>
      </c>
      <c r="AB130" s="989"/>
      <c r="AC130" s="989"/>
      <c r="AD130" s="989"/>
      <c r="AE130" s="990"/>
      <c r="AF130" s="991">
        <v>361824</v>
      </c>
      <c r="AG130" s="989"/>
      <c r="AH130" s="989"/>
      <c r="AI130" s="989"/>
      <c r="AJ130" s="990"/>
      <c r="AK130" s="991">
        <v>364635</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11.3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1392758</v>
      </c>
      <c r="AB131" s="1014"/>
      <c r="AC131" s="1014"/>
      <c r="AD131" s="1014"/>
      <c r="AE131" s="1015"/>
      <c r="AF131" s="1013">
        <v>1492863</v>
      </c>
      <c r="AG131" s="1014"/>
      <c r="AH131" s="1014"/>
      <c r="AI131" s="1014"/>
      <c r="AJ131" s="1015"/>
      <c r="AK131" s="1013">
        <v>1502632</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12.50640815</v>
      </c>
      <c r="AB132" s="1130"/>
      <c r="AC132" s="1130"/>
      <c r="AD132" s="1130"/>
      <c r="AE132" s="1131"/>
      <c r="AF132" s="1132">
        <v>11.0737556</v>
      </c>
      <c r="AG132" s="1130"/>
      <c r="AH132" s="1130"/>
      <c r="AI132" s="1130"/>
      <c r="AJ132" s="1131"/>
      <c r="AK132" s="1132">
        <v>10.506364830000001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13.1</v>
      </c>
      <c r="AB133" s="1113"/>
      <c r="AC133" s="1113"/>
      <c r="AD133" s="1113"/>
      <c r="AE133" s="1114"/>
      <c r="AF133" s="1112">
        <v>12.3</v>
      </c>
      <c r="AG133" s="1113"/>
      <c r="AH133" s="1113"/>
      <c r="AI133" s="1113"/>
      <c r="AJ133" s="1114"/>
      <c r="AK133" s="1112">
        <v>11.3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513580</v>
      </c>
      <c r="L9" s="266">
        <v>291973</v>
      </c>
      <c r="M9" s="267">
        <v>189696</v>
      </c>
      <c r="N9" s="268">
        <v>53.9</v>
      </c>
    </row>
    <row r="10" spans="1:16" x14ac:dyDescent="0.15">
      <c r="A10" s="250"/>
      <c r="B10" s="246"/>
      <c r="C10" s="246"/>
      <c r="D10" s="246"/>
      <c r="E10" s="246"/>
      <c r="F10" s="246"/>
      <c r="G10" s="1152" t="s">
        <v>475</v>
      </c>
      <c r="H10" s="1153"/>
      <c r="I10" s="1153"/>
      <c r="J10" s="1154"/>
      <c r="K10" s="269">
        <v>77740</v>
      </c>
      <c r="L10" s="270">
        <v>44196</v>
      </c>
      <c r="M10" s="271">
        <v>21936</v>
      </c>
      <c r="N10" s="272">
        <v>101.5</v>
      </c>
    </row>
    <row r="11" spans="1:16" ht="13.5" customHeight="1" x14ac:dyDescent="0.15">
      <c r="A11" s="250"/>
      <c r="B11" s="246"/>
      <c r="C11" s="246"/>
      <c r="D11" s="246"/>
      <c r="E11" s="246"/>
      <c r="F11" s="246"/>
      <c r="G11" s="1152" t="s">
        <v>476</v>
      </c>
      <c r="H11" s="1153"/>
      <c r="I11" s="1153"/>
      <c r="J11" s="1154"/>
      <c r="K11" s="269">
        <v>74603</v>
      </c>
      <c r="L11" s="270">
        <v>42412</v>
      </c>
      <c r="M11" s="271">
        <v>29437</v>
      </c>
      <c r="N11" s="272">
        <v>44.1</v>
      </c>
    </row>
    <row r="12" spans="1:16" ht="13.5" customHeight="1" x14ac:dyDescent="0.15">
      <c r="A12" s="250"/>
      <c r="B12" s="246"/>
      <c r="C12" s="246"/>
      <c r="D12" s="246"/>
      <c r="E12" s="246"/>
      <c r="F12" s="246"/>
      <c r="G12" s="1152" t="s">
        <v>477</v>
      </c>
      <c r="H12" s="1153"/>
      <c r="I12" s="1153"/>
      <c r="J12" s="1154"/>
      <c r="K12" s="269" t="s">
        <v>478</v>
      </c>
      <c r="L12" s="270" t="s">
        <v>478</v>
      </c>
      <c r="M12" s="271">
        <v>3160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35219</v>
      </c>
      <c r="L14" s="270">
        <v>20022</v>
      </c>
      <c r="M14" s="271">
        <v>9091</v>
      </c>
      <c r="N14" s="272">
        <v>120.2</v>
      </c>
    </row>
    <row r="15" spans="1:16" ht="13.5" customHeight="1" x14ac:dyDescent="0.15">
      <c r="A15" s="250"/>
      <c r="B15" s="246"/>
      <c r="C15" s="246"/>
      <c r="D15" s="246"/>
      <c r="E15" s="246"/>
      <c r="F15" s="246"/>
      <c r="G15" s="1152" t="s">
        <v>481</v>
      </c>
      <c r="H15" s="1153"/>
      <c r="I15" s="1153"/>
      <c r="J15" s="1154"/>
      <c r="K15" s="269">
        <v>11400</v>
      </c>
      <c r="L15" s="270">
        <v>6481</v>
      </c>
      <c r="M15" s="271">
        <v>4470</v>
      </c>
      <c r="N15" s="272">
        <v>45</v>
      </c>
    </row>
    <row r="16" spans="1:16" x14ac:dyDescent="0.15">
      <c r="A16" s="250"/>
      <c r="B16" s="246"/>
      <c r="C16" s="246"/>
      <c r="D16" s="246"/>
      <c r="E16" s="246"/>
      <c r="F16" s="246"/>
      <c r="G16" s="1155" t="s">
        <v>482</v>
      </c>
      <c r="H16" s="1156"/>
      <c r="I16" s="1156"/>
      <c r="J16" s="1157"/>
      <c r="K16" s="270">
        <v>-72779</v>
      </c>
      <c r="L16" s="270">
        <v>-41375</v>
      </c>
      <c r="M16" s="271">
        <v>-19414</v>
      </c>
      <c r="N16" s="272">
        <v>113.1</v>
      </c>
    </row>
    <row r="17" spans="1:16" x14ac:dyDescent="0.15">
      <c r="A17" s="250"/>
      <c r="B17" s="246"/>
      <c r="C17" s="246"/>
      <c r="D17" s="246"/>
      <c r="E17" s="246"/>
      <c r="F17" s="246"/>
      <c r="G17" s="1155" t="s">
        <v>170</v>
      </c>
      <c r="H17" s="1156"/>
      <c r="I17" s="1156"/>
      <c r="J17" s="1157"/>
      <c r="K17" s="270">
        <v>639763</v>
      </c>
      <c r="L17" s="270">
        <v>363708</v>
      </c>
      <c r="M17" s="271">
        <v>238376</v>
      </c>
      <c r="N17" s="272">
        <v>52.6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32.97</v>
      </c>
      <c r="L21" s="283">
        <v>21.75</v>
      </c>
      <c r="M21" s="284">
        <v>11.22</v>
      </c>
      <c r="N21" s="251"/>
      <c r="O21" s="285"/>
      <c r="P21" s="281"/>
    </row>
    <row r="22" spans="1:16" s="286" customFormat="1" x14ac:dyDescent="0.15">
      <c r="A22" s="281"/>
      <c r="B22" s="251"/>
      <c r="C22" s="251"/>
      <c r="D22" s="251"/>
      <c r="E22" s="251"/>
      <c r="F22" s="251"/>
      <c r="G22" s="1147" t="s">
        <v>488</v>
      </c>
      <c r="H22" s="1148"/>
      <c r="I22" s="1148"/>
      <c r="J22" s="1149"/>
      <c r="K22" s="287">
        <v>93.5</v>
      </c>
      <c r="L22" s="288">
        <v>95.2</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450167</v>
      </c>
      <c r="L32" s="296">
        <v>255922</v>
      </c>
      <c r="M32" s="297">
        <v>139853</v>
      </c>
      <c r="N32" s="298">
        <v>83</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v>4</v>
      </c>
      <c r="N34" s="298" t="s">
        <v>478</v>
      </c>
    </row>
    <row r="35" spans="1:16" ht="27" customHeight="1" x14ac:dyDescent="0.15">
      <c r="A35" s="250"/>
      <c r="B35" s="246"/>
      <c r="C35" s="246"/>
      <c r="D35" s="246"/>
      <c r="E35" s="246"/>
      <c r="F35" s="246"/>
      <c r="G35" s="1163" t="s">
        <v>495</v>
      </c>
      <c r="H35" s="1164"/>
      <c r="I35" s="1164"/>
      <c r="J35" s="1165"/>
      <c r="K35" s="296">
        <v>87862</v>
      </c>
      <c r="L35" s="296">
        <v>49950</v>
      </c>
      <c r="M35" s="297">
        <v>31890</v>
      </c>
      <c r="N35" s="298">
        <v>56.6</v>
      </c>
    </row>
    <row r="36" spans="1:16" ht="27" customHeight="1" x14ac:dyDescent="0.15">
      <c r="A36" s="250"/>
      <c r="B36" s="246"/>
      <c r="C36" s="246"/>
      <c r="D36" s="246"/>
      <c r="E36" s="246"/>
      <c r="F36" s="246"/>
      <c r="G36" s="1163" t="s">
        <v>496</v>
      </c>
      <c r="H36" s="1164"/>
      <c r="I36" s="1164"/>
      <c r="J36" s="1165"/>
      <c r="K36" s="296" t="s">
        <v>478</v>
      </c>
      <c r="L36" s="296" t="s">
        <v>478</v>
      </c>
      <c r="M36" s="297">
        <v>5316</v>
      </c>
      <c r="N36" s="298" t="s">
        <v>478</v>
      </c>
    </row>
    <row r="37" spans="1:16" ht="13.5" customHeight="1" x14ac:dyDescent="0.15">
      <c r="A37" s="250"/>
      <c r="B37" s="246"/>
      <c r="C37" s="246"/>
      <c r="D37" s="246"/>
      <c r="E37" s="246"/>
      <c r="F37" s="246"/>
      <c r="G37" s="1163" t="s">
        <v>497</v>
      </c>
      <c r="H37" s="1164"/>
      <c r="I37" s="1164"/>
      <c r="J37" s="1165"/>
      <c r="K37" s="296">
        <v>114</v>
      </c>
      <c r="L37" s="296">
        <v>65</v>
      </c>
      <c r="M37" s="297">
        <v>1757</v>
      </c>
      <c r="N37" s="298">
        <v>-96.3</v>
      </c>
    </row>
    <row r="38" spans="1:16" ht="27" customHeight="1" x14ac:dyDescent="0.15">
      <c r="A38" s="250"/>
      <c r="B38" s="246"/>
      <c r="C38" s="246"/>
      <c r="D38" s="246"/>
      <c r="E38" s="246"/>
      <c r="F38" s="246"/>
      <c r="G38" s="1166" t="s">
        <v>498</v>
      </c>
      <c r="H38" s="1167"/>
      <c r="I38" s="1167"/>
      <c r="J38" s="1168"/>
      <c r="K38" s="299">
        <v>51</v>
      </c>
      <c r="L38" s="299">
        <v>29</v>
      </c>
      <c r="M38" s="300">
        <v>42</v>
      </c>
      <c r="N38" s="301">
        <v>-31</v>
      </c>
      <c r="O38" s="295"/>
    </row>
    <row r="39" spans="1:16" x14ac:dyDescent="0.15">
      <c r="A39" s="250"/>
      <c r="B39" s="246"/>
      <c r="C39" s="246"/>
      <c r="D39" s="246"/>
      <c r="E39" s="246"/>
      <c r="F39" s="246"/>
      <c r="G39" s="1166" t="s">
        <v>499</v>
      </c>
      <c r="H39" s="1167"/>
      <c r="I39" s="1167"/>
      <c r="J39" s="1168"/>
      <c r="K39" s="302">
        <v>-15687</v>
      </c>
      <c r="L39" s="302">
        <v>-8918</v>
      </c>
      <c r="M39" s="303">
        <v>-8426</v>
      </c>
      <c r="N39" s="304">
        <v>5.8</v>
      </c>
      <c r="O39" s="295"/>
    </row>
    <row r="40" spans="1:16" ht="27" customHeight="1" x14ac:dyDescent="0.15">
      <c r="A40" s="250"/>
      <c r="B40" s="246"/>
      <c r="C40" s="246"/>
      <c r="D40" s="246"/>
      <c r="E40" s="246"/>
      <c r="F40" s="246"/>
      <c r="G40" s="1163" t="s">
        <v>500</v>
      </c>
      <c r="H40" s="1164"/>
      <c r="I40" s="1164"/>
      <c r="J40" s="1165"/>
      <c r="K40" s="302">
        <v>-364635</v>
      </c>
      <c r="L40" s="302">
        <v>-207297</v>
      </c>
      <c r="M40" s="303">
        <v>-127711</v>
      </c>
      <c r="N40" s="304">
        <v>62.3</v>
      </c>
      <c r="O40" s="295"/>
    </row>
    <row r="41" spans="1:16" x14ac:dyDescent="0.15">
      <c r="A41" s="250"/>
      <c r="B41" s="246"/>
      <c r="C41" s="246"/>
      <c r="D41" s="246"/>
      <c r="E41" s="246"/>
      <c r="F41" s="246"/>
      <c r="G41" s="1169" t="s">
        <v>282</v>
      </c>
      <c r="H41" s="1170"/>
      <c r="I41" s="1170"/>
      <c r="J41" s="1171"/>
      <c r="K41" s="296">
        <v>157872</v>
      </c>
      <c r="L41" s="302">
        <v>89751</v>
      </c>
      <c r="M41" s="303">
        <v>42725</v>
      </c>
      <c r="N41" s="304">
        <v>110.1</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416920</v>
      </c>
      <c r="J51" s="322">
        <v>219895</v>
      </c>
      <c r="K51" s="323">
        <v>-2.2000000000000002</v>
      </c>
      <c r="L51" s="324">
        <v>228305</v>
      </c>
      <c r="M51" s="325">
        <v>5.6</v>
      </c>
      <c r="N51" s="326">
        <v>-7.8</v>
      </c>
    </row>
    <row r="52" spans="1:14" x14ac:dyDescent="0.15">
      <c r="A52" s="250"/>
      <c r="B52" s="246"/>
      <c r="C52" s="246"/>
      <c r="D52" s="246"/>
      <c r="E52" s="246"/>
      <c r="F52" s="246"/>
      <c r="G52" s="327"/>
      <c r="H52" s="328" t="s">
        <v>511</v>
      </c>
      <c r="I52" s="329">
        <v>97523</v>
      </c>
      <c r="J52" s="330">
        <v>51436</v>
      </c>
      <c r="K52" s="331">
        <v>-38.700000000000003</v>
      </c>
      <c r="L52" s="332">
        <v>86611</v>
      </c>
      <c r="M52" s="333">
        <v>-20.399999999999999</v>
      </c>
      <c r="N52" s="334">
        <v>-18.3</v>
      </c>
    </row>
    <row r="53" spans="1:14" x14ac:dyDescent="0.15">
      <c r="A53" s="250"/>
      <c r="B53" s="246"/>
      <c r="C53" s="246"/>
      <c r="D53" s="246"/>
      <c r="E53" s="246"/>
      <c r="F53" s="246"/>
      <c r="G53" s="312" t="s">
        <v>512</v>
      </c>
      <c r="H53" s="313"/>
      <c r="I53" s="321">
        <v>540631</v>
      </c>
      <c r="J53" s="322">
        <v>287570</v>
      </c>
      <c r="K53" s="323">
        <v>30.8</v>
      </c>
      <c r="L53" s="324">
        <v>316331</v>
      </c>
      <c r="M53" s="325">
        <v>38.6</v>
      </c>
      <c r="N53" s="326">
        <v>-7.8</v>
      </c>
    </row>
    <row r="54" spans="1:14" x14ac:dyDescent="0.15">
      <c r="A54" s="250"/>
      <c r="B54" s="246"/>
      <c r="C54" s="246"/>
      <c r="D54" s="246"/>
      <c r="E54" s="246"/>
      <c r="F54" s="246"/>
      <c r="G54" s="327"/>
      <c r="H54" s="328" t="s">
        <v>511</v>
      </c>
      <c r="I54" s="329">
        <v>153484</v>
      </c>
      <c r="J54" s="330">
        <v>81640</v>
      </c>
      <c r="K54" s="331">
        <v>58.7</v>
      </c>
      <c r="L54" s="332">
        <v>106387</v>
      </c>
      <c r="M54" s="333">
        <v>22.8</v>
      </c>
      <c r="N54" s="334">
        <v>35.9</v>
      </c>
    </row>
    <row r="55" spans="1:14" x14ac:dyDescent="0.15">
      <c r="A55" s="250"/>
      <c r="B55" s="246"/>
      <c r="C55" s="246"/>
      <c r="D55" s="246"/>
      <c r="E55" s="246"/>
      <c r="F55" s="246"/>
      <c r="G55" s="312" t="s">
        <v>513</v>
      </c>
      <c r="H55" s="313"/>
      <c r="I55" s="321">
        <v>656309</v>
      </c>
      <c r="J55" s="322">
        <v>357467</v>
      </c>
      <c r="K55" s="323">
        <v>24.3</v>
      </c>
      <c r="L55" s="324">
        <v>333013</v>
      </c>
      <c r="M55" s="325">
        <v>5.3</v>
      </c>
      <c r="N55" s="326">
        <v>19</v>
      </c>
    </row>
    <row r="56" spans="1:14" x14ac:dyDescent="0.15">
      <c r="A56" s="250"/>
      <c r="B56" s="246"/>
      <c r="C56" s="246"/>
      <c r="D56" s="246"/>
      <c r="E56" s="246"/>
      <c r="F56" s="246"/>
      <c r="G56" s="327"/>
      <c r="H56" s="328" t="s">
        <v>511</v>
      </c>
      <c r="I56" s="329">
        <v>167389</v>
      </c>
      <c r="J56" s="330">
        <v>91170</v>
      </c>
      <c r="K56" s="331">
        <v>11.7</v>
      </c>
      <c r="L56" s="332">
        <v>126732</v>
      </c>
      <c r="M56" s="333">
        <v>19.100000000000001</v>
      </c>
      <c r="N56" s="334">
        <v>-7.4</v>
      </c>
    </row>
    <row r="57" spans="1:14" x14ac:dyDescent="0.15">
      <c r="A57" s="250"/>
      <c r="B57" s="246"/>
      <c r="C57" s="246"/>
      <c r="D57" s="246"/>
      <c r="E57" s="246"/>
      <c r="F57" s="246"/>
      <c r="G57" s="312" t="s">
        <v>514</v>
      </c>
      <c r="H57" s="313"/>
      <c r="I57" s="321">
        <v>631500</v>
      </c>
      <c r="J57" s="322">
        <v>351028</v>
      </c>
      <c r="K57" s="323">
        <v>-1.8</v>
      </c>
      <c r="L57" s="324">
        <v>280458</v>
      </c>
      <c r="M57" s="325">
        <v>-15.8</v>
      </c>
      <c r="N57" s="326">
        <v>14</v>
      </c>
    </row>
    <row r="58" spans="1:14" x14ac:dyDescent="0.15">
      <c r="A58" s="250"/>
      <c r="B58" s="246"/>
      <c r="C58" s="246"/>
      <c r="D58" s="246"/>
      <c r="E58" s="246"/>
      <c r="F58" s="246"/>
      <c r="G58" s="327"/>
      <c r="H58" s="328" t="s">
        <v>511</v>
      </c>
      <c r="I58" s="329">
        <v>130145</v>
      </c>
      <c r="J58" s="330">
        <v>72343</v>
      </c>
      <c r="K58" s="331">
        <v>-20.7</v>
      </c>
      <c r="L58" s="332">
        <v>127286</v>
      </c>
      <c r="M58" s="333">
        <v>0.4</v>
      </c>
      <c r="N58" s="334">
        <v>-21.1</v>
      </c>
    </row>
    <row r="59" spans="1:14" x14ac:dyDescent="0.15">
      <c r="A59" s="250"/>
      <c r="B59" s="246"/>
      <c r="C59" s="246"/>
      <c r="D59" s="246"/>
      <c r="E59" s="246"/>
      <c r="F59" s="246"/>
      <c r="G59" s="312" t="s">
        <v>515</v>
      </c>
      <c r="H59" s="313"/>
      <c r="I59" s="321">
        <v>580188</v>
      </c>
      <c r="J59" s="322">
        <v>329840</v>
      </c>
      <c r="K59" s="323">
        <v>-6</v>
      </c>
      <c r="L59" s="324">
        <v>291945</v>
      </c>
      <c r="M59" s="325">
        <v>4.0999999999999996</v>
      </c>
      <c r="N59" s="326">
        <v>-10.1</v>
      </c>
    </row>
    <row r="60" spans="1:14" x14ac:dyDescent="0.15">
      <c r="A60" s="250"/>
      <c r="B60" s="246"/>
      <c r="C60" s="246"/>
      <c r="D60" s="246"/>
      <c r="E60" s="246"/>
      <c r="F60" s="246"/>
      <c r="G60" s="327"/>
      <c r="H60" s="328" t="s">
        <v>511</v>
      </c>
      <c r="I60" s="335">
        <v>185990</v>
      </c>
      <c r="J60" s="330">
        <v>105736</v>
      </c>
      <c r="K60" s="331">
        <v>46.2</v>
      </c>
      <c r="L60" s="332">
        <v>127651</v>
      </c>
      <c r="M60" s="333">
        <v>0.3</v>
      </c>
      <c r="N60" s="334">
        <v>45.9</v>
      </c>
    </row>
    <row r="61" spans="1:14" x14ac:dyDescent="0.15">
      <c r="A61" s="250"/>
      <c r="B61" s="246"/>
      <c r="C61" s="246"/>
      <c r="D61" s="246"/>
      <c r="E61" s="246"/>
      <c r="F61" s="246"/>
      <c r="G61" s="312" t="s">
        <v>516</v>
      </c>
      <c r="H61" s="336"/>
      <c r="I61" s="337">
        <v>565110</v>
      </c>
      <c r="J61" s="338">
        <v>309160</v>
      </c>
      <c r="K61" s="339">
        <v>9</v>
      </c>
      <c r="L61" s="340">
        <v>290010</v>
      </c>
      <c r="M61" s="341">
        <v>7.6</v>
      </c>
      <c r="N61" s="326">
        <v>1.4</v>
      </c>
    </row>
    <row r="62" spans="1:14" x14ac:dyDescent="0.15">
      <c r="A62" s="250"/>
      <c r="B62" s="246"/>
      <c r="C62" s="246"/>
      <c r="D62" s="246"/>
      <c r="E62" s="246"/>
      <c r="F62" s="246"/>
      <c r="G62" s="327"/>
      <c r="H62" s="328" t="s">
        <v>511</v>
      </c>
      <c r="I62" s="329">
        <v>146906</v>
      </c>
      <c r="J62" s="330">
        <v>80465</v>
      </c>
      <c r="K62" s="331">
        <v>11.4</v>
      </c>
      <c r="L62" s="332">
        <v>114933</v>
      </c>
      <c r="M62" s="333">
        <v>4.4000000000000004</v>
      </c>
      <c r="N62" s="334">
        <v>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67"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25.71</v>
      </c>
      <c r="G47" s="12">
        <v>26.79</v>
      </c>
      <c r="H47" s="12">
        <v>28.57</v>
      </c>
      <c r="I47" s="12">
        <v>29.24</v>
      </c>
      <c r="J47" s="13">
        <v>29.07</v>
      </c>
    </row>
    <row r="48" spans="2:10" ht="57.75" customHeight="1" x14ac:dyDescent="0.15">
      <c r="B48" s="14"/>
      <c r="C48" s="1174" t="s">
        <v>4</v>
      </c>
      <c r="D48" s="1174"/>
      <c r="E48" s="1175"/>
      <c r="F48" s="15">
        <v>3.68</v>
      </c>
      <c r="G48" s="16">
        <v>3.92</v>
      </c>
      <c r="H48" s="16">
        <v>3.89</v>
      </c>
      <c r="I48" s="16">
        <v>6.67</v>
      </c>
      <c r="J48" s="17">
        <v>6.68</v>
      </c>
    </row>
    <row r="49" spans="2:10" ht="57.75" customHeight="1" thickBot="1" x14ac:dyDescent="0.2">
      <c r="B49" s="18"/>
      <c r="C49" s="1176" t="s">
        <v>5</v>
      </c>
      <c r="D49" s="1176"/>
      <c r="E49" s="1177"/>
      <c r="F49" s="19" t="s">
        <v>523</v>
      </c>
      <c r="G49" s="20">
        <v>0.77</v>
      </c>
      <c r="H49" s="20">
        <v>1.02</v>
      </c>
      <c r="I49" s="20">
        <v>5.14</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2018-04-25T09:56:47Z</cp:lastPrinted>
  <dcterms:created xsi:type="dcterms:W3CDTF">2018-01-24T06:43:45Z</dcterms:created>
  <dcterms:modified xsi:type="dcterms:W3CDTF">2018-11-29T00:19:07Z</dcterms:modified>
  <cp:category/>
</cp:coreProperties>
</file>