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0" yWindow="0" windowWidth="19440" windowHeight="74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c r="BE34" i="9" l="1"/>
  <c r="BE35" i="9" s="1"/>
  <c r="BW34" i="9" l="1"/>
  <c r="BW35" i="9" s="1"/>
  <c r="BW36" i="9" s="1"/>
  <c r="BW37" i="9" s="1"/>
  <c r="BW38" i="9" s="1"/>
  <c r="BW39" i="9" s="1"/>
  <c r="BW40" i="9" s="1"/>
  <c r="BW41" i="9" s="1"/>
  <c r="CO34" i="9" l="1"/>
  <c r="CO35" i="9" s="1"/>
</calcChain>
</file>

<file path=xl/sharedStrings.xml><?xml version="1.0" encoding="utf-8"?>
<sst xmlns="http://schemas.openxmlformats.org/spreadsheetml/2006/main" count="1071" uniqueCount="561">
  <si>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</si>
  <si>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</si>
  <si>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</si>
  <si>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</si>
  <si>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</si>
  <si>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</si>
  <si>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</si>
  <si>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</si>
  <si>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</si>
  <si>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</si>
  <si>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</si>
  <si>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</si>
  <si>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</si>
  <si>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</si>
  <si>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</si>
  <si>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</si>
  <si>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</si>
  <si>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</si>
  <si>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</si>
  <si>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</si>
  <si>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</si>
  <si>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</si>
  <si>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</si>
  <si>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</si>
  <si>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</si>
  <si>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</si>
  <si>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</si>
  <si>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</si>
  <si>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</si>
  <si>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</si>
  <si>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</si>
  <si>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</si>
  <si>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</si>
  <si>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</si>
  <si>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</si>
  <si>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</si>
  <si>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</si>
  <si>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</si>
  <si>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</si>
  <si>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</si>
  <si>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</si>
  <si>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</si>
  <si>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</si>
  <si>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</si>
  <si>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</si>
  <si>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</si>
  <si>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</si>
  <si>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</si>
  <si>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</si>
  <si>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</si>
  <si>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</si>
  <si>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</si>
  <si>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</si>
  <si>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</si>
  <si>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</si>
  <si>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</si>
  <si>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</si>
  <si>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</si>
  <si>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</si>
  <si>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</si>
  <si>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</si>
  <si>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</si>
  <si>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</si>
  <si>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</si>
  <si>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</si>
  <si>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</si>
  <si>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</si>
  <si>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</si>
  <si>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</si>
  <si>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</si>
  <si>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</si>
  <si>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</si>
  <si>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</si>
  <si>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</si>
  <si>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</si>
  <si>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</si>
  <si>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</si>
  <si>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</si>
  <si>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</si>
  <si>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</si>
  <si>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</si>
  <si>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</si>
  <si>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中種子町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</si>
  <si>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</si>
  <si>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</si>
  <si>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</si>
  <si>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</si>
  <si>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</si>
  <si>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</si>
  <si>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</si>
  <si>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</si>
  <si>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</si>
  <si>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</si>
  <si>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</si>
  <si>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</si>
  <si>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</si>
  <si>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</si>
  <si>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</si>
  <si>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</si>
  <si>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</si>
  <si>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</si>
  <si>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</si>
  <si>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</si>
  <si>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</si>
  <si>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</si>
  <si>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</si>
  <si>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</si>
  <si>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</si>
  <si>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</si>
  <si>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</si>
  <si>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</si>
  <si>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</si>
  <si>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</si>
  <si>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</si>
  <si>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</si>
  <si>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</si>
  <si>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</si>
  <si>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</si>
  <si>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</si>
  <si>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</si>
  <si>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</si>
  <si>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</si>
  <si>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</si>
  <si>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</si>
  <si>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</si>
  <si>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</si>
  <si>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</si>
  <si>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</si>
  <si>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</si>
  <si>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</si>
  <si>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</si>
  <si>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</si>
  <si>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</si>
  <si>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</si>
  <si>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</si>
  <si>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</si>
  <si>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</si>
  <si>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</si>
  <si>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</si>
  <si>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</si>
  <si>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</si>
  <si>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</si>
  <si>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</si>
  <si>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</si>
  <si>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</si>
  <si>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</si>
  <si>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</si>
  <si>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</si>
  <si>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</si>
  <si>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</si>
  <si>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</si>
  <si>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</si>
  <si>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</si>
  <si>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</si>
  <si>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</si>
  <si>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</si>
  <si>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</si>
  <si>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</si>
  <si>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</si>
  <si>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</si>
  <si>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</si>
  <si>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</si>
  <si>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</si>
  <si>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</si>
  <si>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</si>
  <si>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</si>
  <si>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</si>
  <si>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</si>
  <si>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</si>
  <si>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</si>
  <si>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</si>
  <si>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</si>
  <si>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</si>
  <si>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</si>
  <si>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</si>
  <si>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</si>
  <si>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</si>
  <si>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</si>
  <si>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</si>
  <si>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</si>
  <si>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</si>
  <si>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</si>
  <si>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</si>
  <si>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</si>
  <si>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</si>
  <si>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</si>
  <si>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</si>
  <si>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</si>
  <si>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</si>
  <si>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</si>
  <si>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</si>
  <si>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</si>
  <si>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</si>
  <si>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</si>
  <si>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</si>
  <si>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鹿児島県中種子町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</si>
  <si>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</si>
  <si>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</si>
  <si>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</si>
  <si>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</si>
  <si>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</si>
  <si>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</si>
  <si>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</si>
  <si>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</si>
  <si>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</si>
  <si>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</si>
  <si>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</si>
  <si>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</si>
  <si>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</si>
  <si>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</si>
  <si>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</si>
  <si>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</si>
  <si>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</si>
  <si>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</si>
  <si>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</si>
  <si>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</si>
  <si>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</si>
  <si>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</si>
  <si>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</si>
  <si>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</si>
  <si>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</si>
  <si>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</si>
  <si>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</si>
  <si>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</si>
  <si>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</si>
  <si>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</si>
  <si>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</si>
  <si>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</si>
  <si>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</si>
  <si>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</si>
  <si>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</si>
  <si>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</si>
  <si>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</si>
  <si>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</si>
  <si>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</si>
  <si>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</si>
  <si>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</si>
  <si>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</si>
  <si>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</si>
  <si>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</si>
  <si>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</si>
  <si>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</si>
  <si>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</si>
  <si>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</si>
  <si>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</si>
  <si>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</si>
  <si>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</si>
  <si>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</si>
  <si>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</si>
  <si>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</si>
  <si>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</si>
  <si>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</si>
  <si>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</si>
  <si>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</si>
  <si>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</si>
  <si>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</si>
  <si>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</si>
  <si>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</si>
  <si>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</si>
  <si>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</si>
  <si>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</si>
  <si>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</si>
  <si>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</si>
  <si>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</si>
  <si>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</si>
  <si>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</si>
  <si>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</si>
  <si>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</si>
  <si>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</si>
  <si>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</si>
  <si>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</si>
  <si>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</si>
  <si>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</si>
  <si>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</si>
  <si>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</si>
  <si>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</si>
  <si>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</si>
  <si>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</si>
  <si>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</si>
  <si>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</si>
  <si>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</si>
  <si>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</si>
  <si>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</si>
  <si>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</si>
  <si>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</si>
  <si>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</si>
  <si>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</si>
  <si>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</si>
  <si>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</si>
  <si>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</si>
  <si>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</si>
  <si>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</si>
  <si>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</si>
  <si>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</si>
  <si>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</si>
  <si>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</si>
  <si>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</si>
  <si>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</si>
  <si>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</si>
  <si>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</si>
  <si>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</si>
  <si>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</si>
  <si>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</si>
  <si>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</si>
  <si>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</si>
  <si>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</si>
  <si>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</si>
  <si>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</si>
  <si>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</si>
  <si>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</si>
  <si>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</si>
  <si>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</si>
  <si>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</si>
  <si>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</si>
  <si>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</si>
  <si>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</si>
  <si>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その他</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</si>
  <si>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</si>
  <si>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</si>
  <si>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</si>
  <si>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</si>
  <si>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</si>
  <si>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</si>
  <si>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</si>
  <si>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</si>
  <si>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</si>
  <si>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</si>
  <si>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</si>
  <si>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</si>
  <si>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</si>
  <si>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</si>
  <si>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</si>
  <si>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</si>
  <si>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</si>
  <si>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</si>
  <si>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</si>
  <si>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</si>
  <si>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</si>
  <si>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</si>
  <si>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</si>
  <si>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</si>
  <si>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</si>
  <si>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</si>
  <si>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鹿児島県中種子町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</si>
  <si>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</si>
  <si>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</si>
  <si>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</si>
  <si>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</si>
  <si>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</si>
  <si>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</si>
  <si>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</si>
  <si>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</si>
  <si>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</si>
  <si>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</si>
  <si>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</si>
  <si>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</si>
  <si>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</si>
  <si>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</si>
  <si>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</si>
  <si>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</si>
  <si>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</si>
  <si>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</si>
  <si>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</si>
  <si>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</si>
  <si>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</si>
  <si>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</si>
  <si>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</si>
  <si>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</si>
  <si>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</si>
  <si>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</si>
  <si>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</si>
  <si>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</si>
  <si>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</si>
  <si>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</si>
  <si>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</si>
  <si>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</si>
  <si>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</si>
  <si>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</si>
  <si>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介護保険事業勘定特別会計</t>
    <phoneticPr fontId="5"/>
  </si>
  <si>
    <t>後期高齢者医療特別会計</t>
    <phoneticPr fontId="5"/>
  </si>
  <si>
    <t>法適用企業</t>
    <phoneticPr fontId="5"/>
  </si>
  <si>
    <t>簡易水道事業特別会計</t>
    <phoneticPr fontId="5"/>
  </si>
  <si>
    <t>法非適用企業</t>
    <phoneticPr fontId="5"/>
  </si>
  <si>
    <t>と畜場特別会計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</si>
  <si>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</si>
  <si>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</si>
  <si>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</si>
  <si>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</si>
  <si>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</si>
  <si>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</si>
  <si>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</si>
  <si>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</si>
  <si>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</si>
  <si>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</si>
  <si>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</si>
  <si>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</si>
  <si>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</si>
  <si>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</si>
  <si>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</si>
  <si>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</si>
  <si>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</si>
  <si>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</si>
  <si>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</si>
  <si>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</si>
  <si>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</si>
  <si>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</si>
  <si>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</si>
  <si>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</si>
  <si>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</si>
  <si>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</si>
  <si>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</si>
  <si>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</si>
  <si>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</si>
  <si>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</si>
  <si>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</si>
  <si>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</si>
  <si>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</si>
  <si>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</si>
  <si>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</si>
  <si>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</si>
  <si>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</si>
  <si>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</si>
  <si>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</si>
  <si>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</si>
  <si>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</si>
  <si>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</si>
  <si>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</si>
  <si>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</si>
  <si>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</si>
  <si>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</si>
  <si>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</si>
  <si>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</si>
  <si>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</si>
  <si>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</si>
  <si>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</si>
  <si>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</si>
  <si>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</si>
  <si>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</si>
  <si>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</si>
  <si>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</si>
  <si>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</si>
  <si>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</si>
  <si>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</si>
  <si>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</si>
  <si>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</si>
  <si>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</si>
  <si>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</si>
  <si>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</si>
  <si>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</si>
  <si>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</si>
  <si>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</si>
  <si>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</si>
  <si>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</si>
  <si>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</si>
  <si>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</si>
  <si>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</si>
  <si>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</si>
  <si>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</si>
  <si>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</si>
  <si>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</si>
  <si>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</si>
  <si>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</si>
  <si>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</si>
  <si>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</si>
  <si>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</si>
  <si>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</si>
  <si>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</si>
  <si>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</si>
  <si>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</si>
  <si>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</si>
  <si>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</si>
  <si>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</si>
  <si>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</si>
  <si>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</si>
  <si>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</si>
  <si>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</si>
  <si>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</si>
  <si>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</si>
  <si>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</si>
  <si>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</si>
  <si>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</si>
  <si>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</si>
  <si>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</si>
  <si>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</si>
  <si>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</si>
  <si>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</si>
  <si>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</si>
  <si>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</si>
  <si>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</si>
  <si>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</si>
  <si>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</si>
  <si>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</si>
  <si>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</si>
  <si>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</si>
  <si>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</si>
  <si>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</si>
  <si>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</si>
  <si>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</si>
  <si>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</si>
  <si>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</si>
  <si>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</si>
  <si>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</si>
  <si>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</si>
  <si>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</si>
  <si>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</si>
  <si>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</si>
  <si>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</si>
  <si>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</si>
  <si>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</si>
  <si>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</si>
  <si>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</si>
  <si>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</si>
  <si>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</si>
  <si>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</si>
  <si>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</si>
  <si>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</si>
  <si>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</si>
  <si>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</si>
  <si>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</si>
  <si>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0.20</t>
  </si>
  <si>
    <t>▲ 0.03</t>
  </si>
  <si>
    <t>▲ 0.24</t>
  </si>
  <si>
    <t>▲ 0.06</t>
  </si>
  <si>
    <t>水道事業</t>
  </si>
  <si>
    <t>一般会計</t>
  </si>
  <si>
    <t>国民健康保険事業勘定特別会計</t>
  </si>
  <si>
    <t>介護保険事業勘定特別会計</t>
  </si>
  <si>
    <t>簡易水道事業特別会計</t>
  </si>
  <si>
    <t>後期高齢者医療特別会計</t>
  </si>
  <si>
    <t>と畜場特別会計</t>
  </si>
  <si>
    <t>その他会計（赤字）</t>
  </si>
  <si>
    <t>その他会計（黒字）</t>
  </si>
  <si>
    <t>種子島農業公社</t>
    <rPh sb="0" eb="3">
      <t>タネガシマ</t>
    </rPh>
    <rPh sb="3" eb="5">
      <t>ノウギョウ</t>
    </rPh>
    <rPh sb="5" eb="7">
      <t>コウシャ</t>
    </rPh>
    <phoneticPr fontId="2"/>
  </si>
  <si>
    <t>種子島空港ターミナルビル</t>
    <rPh sb="0" eb="3">
      <t>タネガシマ</t>
    </rPh>
    <rPh sb="3" eb="5">
      <t>クウコウ</t>
    </rPh>
    <phoneticPr fontId="2"/>
  </si>
  <si>
    <t>-</t>
    <phoneticPr fontId="2"/>
  </si>
  <si>
    <t>中南衛生管理組合</t>
    <rPh sb="0" eb="1">
      <t>ナカ</t>
    </rPh>
    <rPh sb="1" eb="2">
      <t>ミナミ</t>
    </rPh>
    <rPh sb="2" eb="4">
      <t>エイセイ</t>
    </rPh>
    <rPh sb="4" eb="6">
      <t>カンリ</t>
    </rPh>
    <rPh sb="6" eb="8">
      <t>クミアイ</t>
    </rPh>
    <phoneticPr fontId="2"/>
  </si>
  <si>
    <t>熊毛地区消防組合</t>
    <rPh sb="0" eb="2">
      <t>クマゲ</t>
    </rPh>
    <rPh sb="2" eb="4">
      <t>チク</t>
    </rPh>
    <rPh sb="4" eb="6">
      <t>ショウボウ</t>
    </rPh>
    <rPh sb="6" eb="8">
      <t>クミアイ</t>
    </rPh>
    <phoneticPr fontId="2"/>
  </si>
  <si>
    <t>種子島地区広域事務組合</t>
    <rPh sb="0" eb="3">
      <t>タネガシマ</t>
    </rPh>
    <rPh sb="3" eb="5">
      <t>チク</t>
    </rPh>
    <rPh sb="5" eb="7">
      <t>コウイキ</t>
    </rPh>
    <rPh sb="7" eb="9">
      <t>ジム</t>
    </rPh>
    <rPh sb="9" eb="11">
      <t>クミアイ</t>
    </rPh>
    <phoneticPr fontId="2"/>
  </si>
  <si>
    <t>公立種子島病院組合</t>
    <rPh sb="0" eb="2">
      <t>コウリツ</t>
    </rPh>
    <rPh sb="2" eb="5">
      <t>タネガシマ</t>
    </rPh>
    <rPh sb="5" eb="7">
      <t>ビョウイン</t>
    </rPh>
    <rPh sb="7" eb="9">
      <t>クミアイ</t>
    </rPh>
    <phoneticPr fontId="2"/>
  </si>
  <si>
    <t>鹿児島県市町村総合事務組合</t>
    <rPh sb="0" eb="3">
      <t>カゴシマ</t>
    </rPh>
    <rPh sb="3" eb="4">
      <t>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</si>
  <si>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8">
      <t>コウレイ</t>
    </rPh>
    <rPh sb="8" eb="9">
      <t>シャ</t>
    </rPh>
    <rPh sb="9" eb="11">
      <t>イリョウ</t>
    </rPh>
    <rPh sb="11" eb="13">
      <t>コウイキ</t>
    </rPh>
    <rPh sb="13" eb="15">
      <t>レンゴウ</t>
    </rPh>
    <rPh sb="16" eb="18">
      <t>イッパン</t>
    </rPh>
    <rPh sb="18" eb="20">
      <t>カイケイ</t>
    </rPh>
    <phoneticPr fontId="2"/>
  </si>
  <si>
    <t>鹿児島県後期高齢者医療広域連合（特別会計）</t>
    <rPh sb="0" eb="4">
      <t>カゴシマケン</t>
    </rPh>
    <rPh sb="4" eb="6">
      <t>コウキ</t>
    </rPh>
    <rPh sb="6" eb="9">
      <t>コウレイシャ</t>
    </rPh>
    <rPh sb="9" eb="11">
      <t>イリョウ</t>
    </rPh>
    <rPh sb="11" eb="13">
      <t>コウイキ</t>
    </rPh>
    <rPh sb="13" eb="15">
      <t>レンゴウ</t>
    </rPh>
    <rPh sb="16" eb="18">
      <t>トクベツ</t>
    </rPh>
    <rPh sb="18" eb="20">
      <t>カイケイ</t>
    </rPh>
    <phoneticPr fontId="2"/>
  </si>
  <si>
    <t>種子島産婦人科医院組合</t>
    <rPh sb="0" eb="3">
      <t>タネガシマ</t>
    </rPh>
    <rPh sb="3" eb="7">
      <t>サンフジンカ</t>
    </rPh>
    <rPh sb="7" eb="9">
      <t>イイン</t>
    </rPh>
    <rPh sb="9" eb="11">
      <t>クミアイ</t>
    </rPh>
    <phoneticPr fontId="2"/>
  </si>
  <si>
    <t>-</t>
    <phoneticPr fontId="2"/>
  </si>
  <si>
    <t>-</t>
    <phoneticPr fontId="2"/>
  </si>
  <si>
    <t>-</t>
    <phoneticPr fontId="2"/>
  </si>
  <si>
    <t>水道事業会計</t>
    <rPh sb="2" eb="4">
      <t>ジギョウ</t>
    </rPh>
    <rPh sb="4" eb="6">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</si>
  <si>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</si>
  <si>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</si>
  <si>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</si>
  <si>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</si>
  <si>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</si>
  <si>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</si>
  <si>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</si>
  <si>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</si>
  <si>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</si>
  <si>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</si>
  <si>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</si>
  <si>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</si>
  <si>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当町では，平成２７年度に策定した公共施設等総合管理計画において，施設総量（総床面積）を縮減するという目標を掲げており，老朽化した施設の除却を進めている。有形固定資産減価償却率については，類似団体平均値よりも高い数値であるが，今後個別施設計画を策定し当該計画に基づき適切な維持管理に努める。
</t>
    <phoneticPr fontId="5"/>
  </si>
  <si>
    <t>実質公債比率は，類似団体と比較してほぼ同水準にあり，近年減少傾向にあるが，将来負担比率については高い傾向にある。今後公園長寿命化対策支援事業等による元利償還金の増が見込まれることから，今後も事業実施の適正化を図り，財政の健全化に努める。</t>
    <rPh sb="0" eb="2">
      <t>ジッシツ</t>
    </rPh>
    <rPh sb="2" eb="4">
      <t>コウサイ</t>
    </rPh>
    <rPh sb="4" eb="6">
      <t>ヒリツ</t>
    </rPh>
    <rPh sb="8" eb="10">
      <t>ルイジ</t>
    </rPh>
    <rPh sb="10" eb="12">
      <t>ダンタイ</t>
    </rPh>
    <rPh sb="13" eb="15">
      <t>ヒカク</t>
    </rPh>
    <rPh sb="19" eb="22">
      <t>ドウスイジュン</t>
    </rPh>
    <rPh sb="26" eb="28">
      <t>キンネン</t>
    </rPh>
    <rPh sb="28" eb="30">
      <t>ゲンショウ</t>
    </rPh>
    <rPh sb="30" eb="32">
      <t>ケイコウ</t>
    </rPh>
    <rPh sb="37" eb="39">
      <t>ショウライ</t>
    </rPh>
    <rPh sb="39" eb="41">
      <t>フタン</t>
    </rPh>
    <rPh sb="41" eb="43">
      <t>ヒリツ</t>
    </rPh>
    <rPh sb="48" eb="49">
      <t>タカ</t>
    </rPh>
    <rPh sb="50" eb="52">
      <t>ケイコウ</t>
    </rPh>
    <rPh sb="56" eb="58">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</si>
</sst>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extLst>
            <c:ext xmlns:c16="http://schemas.microsoft.com/office/drawing/2014/chart" uri="{C3380CC4-5D6E-409C-BE32-E72D297353CC}">
              <c16:uniqueId val="{00000000-1A84-4FDA-AB89-1F221FA363B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117134</c:v>
                </c:pt>
                <c:pt idx="1">
                  <c:v>127880</c:v>
                </c:pt>
                <c:pt idx="2">
                  <c:v>144698</c:v>
                </c:pt>
                <c:pt idx="3">
                  <c:v>138982</c:v>
                </c:pt>
                <c:pt idx="4">
                  <c:v>159183</c:v>
                </c:pt>
              </c:numCache>
            </c:numRef>
          </c:val>
          <c:smooth val="0"/>
          <c:extLst>
            <c:ext xmlns:c16="http://schemas.microsoft.com/office/drawing/2014/chart" uri="{C3380CC4-5D6E-409C-BE32-E72D297353CC}">
              <c16:uniqueId val="{00000001-1A84-4FDA-AB89-1F221FA363B1}"/>
            </c:ext>
          </c:extLst>
        </c:ser>
        <c:dLbls>
          <c:showLegendKey val="0"/>
          <c:showVal val="0"/>
          <c:showCatName val="0"/>
          <c:showSerName val="0"/>
          <c:showPercent val="0"/>
          <c:showBubbleSize val="0"/>
        </c:dLbls>
        <c:marker val="1"/>
        <c:smooth val="0"/>
        <c:axId val="117736192"/>
        <c:axId val="117738112"/>
      </c:lineChart>
      <c:catAx>
        <c:axId val="117736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738112"/>
        <c:crosses val="autoZero"/>
        <c:auto val="1"/>
        <c:lblAlgn val="ctr"/>
        <c:lblOffset val="100"/>
        <c:tickLblSkip val="1"/>
        <c:tickMarkSkip val="1"/>
        <c:noMultiLvlLbl val="0"/>
      </c:catAx>
      <c:valAx>
        <c:axId val="11773811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736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1.67</c:v>
                </c:pt>
                <c:pt idx="1">
                  <c:v>1.78</c:v>
                </c:pt>
                <c:pt idx="2">
                  <c:v>1.76</c:v>
                </c:pt>
                <c:pt idx="3">
                  <c:v>1.45</c:v>
                </c:pt>
                <c:pt idx="4">
                  <c:v>1.36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14.18</c:v>
                </c:pt>
                <c:pt idx="1">
                  <c:v>15.1</c:v>
                </c:pt>
                <c:pt idx="2">
                  <c:v>16.45</c:v>
                </c:pt>
                <c:pt idx="3">
                  <c:v>17</c:v>
                </c:pt>
                <c:pt idx="4">
                  <c:v>17.559999999999999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78740480"/>
        <c:axId val="78742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c:v>
                </c:pt>
                <c:pt idx="1">
                  <c:v>0.12</c:v>
                </c:pt>
                <c:pt idx="2">
                  <c:v>-0.03</c:v>
                </c:pt>
                <c:pt idx="3">
                  <c:v>-0.24</c:v>
                </c:pt>
                <c:pt idx="4">
                  <c:v>-0.06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78740480"/>
        <c:axId val="78742656"/>
      </c:lineChart>
      <c:catAx>
        <c:axId val="7874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8742656"/>
        <c:crosses val="autoZero"/>
        <c:auto val="1"/>
        <c:lblAlgn val="ctr"/>
        <c:lblOffset val="100"/>
        <c:tickLblSkip val="1"/>
        <c:tickMarkSkip val="1"/>
        <c:noMultiLvlLbl val="0"/>
      </c:catAx>
      <c:valAx>
        <c:axId val="78742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740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と畜場特別会計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0.02</c:v>
                </c:pt>
                <c:pt idx="4">
                  <c:v>#N/A</c:v>
                </c:pt>
                <c:pt idx="5">
                  <c:v>0.04</c:v>
                </c:pt>
                <c:pt idx="6">
                  <c:v>#N/A</c:v>
                </c:pt>
                <c:pt idx="7">
                  <c:v>0.05</c:v>
                </c:pt>
                <c:pt idx="8">
                  <c:v>#N/A</c:v>
                </c:pt>
                <c:pt idx="9">
                  <c:v>0.03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0.04</c:v>
                </c:pt>
                <c:pt idx="4">
                  <c:v>#N/A</c:v>
                </c:pt>
                <c:pt idx="5">
                  <c:v>0.05</c:v>
                </c:pt>
                <c:pt idx="6">
                  <c:v>#N/A</c:v>
                </c:pt>
                <c:pt idx="7">
                  <c:v>0.03</c:v>
                </c:pt>
                <c:pt idx="8">
                  <c:v>#N/A</c:v>
                </c:pt>
                <c:pt idx="9">
                  <c:v>0.04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7.0000000000000007E-2</c:v>
                </c:pt>
                <c:pt idx="2">
                  <c:v>#N/A</c:v>
                </c:pt>
                <c:pt idx="3">
                  <c:v>0.03</c:v>
                </c:pt>
                <c:pt idx="4">
                  <c:v>#N/A</c:v>
                </c:pt>
                <c:pt idx="5">
                  <c:v>0.06</c:v>
                </c:pt>
                <c:pt idx="6">
                  <c:v>#N/A</c:v>
                </c:pt>
                <c:pt idx="7">
                  <c:v>7.0000000000000007E-2</c:v>
                </c:pt>
                <c:pt idx="8">
                  <c:v>#N/A</c:v>
                </c:pt>
                <c:pt idx="9">
                  <c:v>0.06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c:v>
                </c:pt>
                <c:pt idx="2">
                  <c:v>#N/A</c:v>
                </c:pt>
                <c:pt idx="3">
                  <c:v>0.5</c:v>
                </c:pt>
                <c:pt idx="4">
                  <c:v>#N/A</c:v>
                </c:pt>
                <c:pt idx="5">
                  <c:v>0.55000000000000004</c:v>
                </c:pt>
                <c:pt idx="6">
                  <c:v>#N/A</c:v>
                </c:pt>
                <c:pt idx="7">
                  <c:v>0.41</c:v>
                </c:pt>
                <c:pt idx="8">
                  <c:v>#N/A</c:v>
                </c:pt>
                <c:pt idx="9">
                  <c:v>0.47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1.67</c:v>
                </c:pt>
                <c:pt idx="2">
                  <c:v>#N/A</c:v>
                </c:pt>
                <c:pt idx="3">
                  <c:v>1.77</c:v>
                </c:pt>
                <c:pt idx="4">
                  <c:v>#N/A</c:v>
                </c:pt>
                <c:pt idx="5">
                  <c:v>1.76</c:v>
                </c:pt>
                <c:pt idx="6">
                  <c:v>#N/A</c:v>
                </c:pt>
                <c:pt idx="7">
                  <c:v>1.44</c:v>
                </c:pt>
                <c:pt idx="8">
                  <c:v>#N/A</c:v>
                </c:pt>
                <c:pt idx="9">
                  <c:v>1.35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3.94</c:v>
                </c:pt>
                <c:pt idx="2">
                  <c:v>#N/A</c:v>
                </c:pt>
                <c:pt idx="3">
                  <c:v>3.98</c:v>
                </c:pt>
                <c:pt idx="4">
                  <c:v>#N/A</c:v>
                </c:pt>
                <c:pt idx="5">
                  <c:v>2.5499999999999998</c:v>
                </c:pt>
                <c:pt idx="6">
                  <c:v>#N/A</c:v>
                </c:pt>
                <c:pt idx="7">
                  <c:v>2.1800000000000002</c:v>
                </c:pt>
                <c:pt idx="8">
                  <c:v>#N/A</c:v>
                </c:pt>
                <c:pt idx="9">
                  <c:v>2.58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79303808"/>
        <c:axId val="79305344"/>
      </c:barChart>
      <c:catAx>
        <c:axId val="79303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305344"/>
        <c:crosses val="autoZero"/>
        <c:auto val="1"/>
        <c:lblAlgn val="ctr"/>
        <c:lblOffset val="100"/>
        <c:tickLblSkip val="1"/>
        <c:tickMarkSkip val="1"/>
        <c:noMultiLvlLbl val="0"/>
      </c:catAx>
      <c:valAx>
        <c:axId val="79305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303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746</c:v>
                </c:pt>
                <c:pt idx="5">
                  <c:v>725</c:v>
                </c:pt>
                <c:pt idx="8">
                  <c:v>731</c:v>
                </c:pt>
                <c:pt idx="11">
                  <c:v>679</c:v>
                </c:pt>
                <c:pt idx="14">
                  <c:v>703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91</c:v>
                </c:pt>
                <c:pt idx="3">
                  <c:v>90</c:v>
                </c:pt>
                <c:pt idx="6">
                  <c:v>110</c:v>
                </c:pt>
                <c:pt idx="9">
                  <c:v>147</c:v>
                </c:pt>
                <c:pt idx="12">
                  <c:v>162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45</c:v>
                </c:pt>
                <c:pt idx="3">
                  <c:v>36</c:v>
                </c:pt>
                <c:pt idx="6">
                  <c:v>38</c:v>
                </c:pt>
                <c:pt idx="9">
                  <c:v>27</c:v>
                </c:pt>
                <c:pt idx="12">
                  <c:v>40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910</c:v>
                </c:pt>
                <c:pt idx="3">
                  <c:v>860</c:v>
                </c:pt>
                <c:pt idx="6">
                  <c:v>849</c:v>
                </c:pt>
                <c:pt idx="9">
                  <c:v>729</c:v>
                </c:pt>
                <c:pt idx="12">
                  <c:v>761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76410880"/>
        <c:axId val="76412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300</c:v>
                </c:pt>
                <c:pt idx="2">
                  <c:v>#N/A</c:v>
                </c:pt>
                <c:pt idx="3">
                  <c:v>#N/A</c:v>
                </c:pt>
                <c:pt idx="4">
                  <c:v>261</c:v>
                </c:pt>
                <c:pt idx="5">
                  <c:v>#N/A</c:v>
                </c:pt>
                <c:pt idx="6">
                  <c:v>#N/A</c:v>
                </c:pt>
                <c:pt idx="7">
                  <c:v>266</c:v>
                </c:pt>
                <c:pt idx="8">
                  <c:v>#N/A</c:v>
                </c:pt>
                <c:pt idx="9">
                  <c:v>#N/A</c:v>
                </c:pt>
                <c:pt idx="10">
                  <c:v>224</c:v>
                </c:pt>
                <c:pt idx="11">
                  <c:v>#N/A</c:v>
                </c:pt>
                <c:pt idx="12">
                  <c:v>#N/A</c:v>
                </c:pt>
                <c:pt idx="13">
                  <c:v>260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76410880"/>
        <c:axId val="76412800"/>
      </c:lineChart>
      <c:catAx>
        <c:axId val="7641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6412800"/>
        <c:crosses val="autoZero"/>
        <c:auto val="1"/>
        <c:lblAlgn val="ctr"/>
        <c:lblOffset val="100"/>
        <c:tickLblSkip val="1"/>
        <c:tickMarkSkip val="1"/>
        <c:noMultiLvlLbl val="0"/>
      </c:catAx>
      <c:valAx>
        <c:axId val="76412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410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5766</c:v>
                </c:pt>
                <c:pt idx="5">
                  <c:v>5811</c:v>
                </c:pt>
                <c:pt idx="8">
                  <c:v>5870</c:v>
                </c:pt>
                <c:pt idx="11">
                  <c:v>6318</c:v>
                </c:pt>
                <c:pt idx="14">
                  <c:v>6484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189</c:v>
                </c:pt>
                <c:pt idx="5">
                  <c:v>160</c:v>
                </c:pt>
                <c:pt idx="8">
                  <c:v>181</c:v>
                </c:pt>
                <c:pt idx="11">
                  <c:v>150</c:v>
                </c:pt>
                <c:pt idx="14">
                  <c:v>124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3322</c:v>
                </c:pt>
                <c:pt idx="5">
                  <c:v>3599</c:v>
                </c:pt>
                <c:pt idx="8">
                  <c:v>3492</c:v>
                </c:pt>
                <c:pt idx="11">
                  <c:v>3650</c:v>
                </c:pt>
                <c:pt idx="14">
                  <c:v>3750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6</c:v>
                </c:pt>
                <c:pt idx="3">
                  <c:v>4</c:v>
                </c:pt>
                <c:pt idx="6">
                  <c:v>4</c:v>
                </c:pt>
                <c:pt idx="9">
                  <c:v>3</c:v>
                </c:pt>
                <c:pt idx="12">
                  <c:v>2</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1445</c:v>
                </c:pt>
                <c:pt idx="3">
                  <c:v>1330</c:v>
                </c:pt>
                <c:pt idx="6">
                  <c:v>1275</c:v>
                </c:pt>
                <c:pt idx="9">
                  <c:v>1213</c:v>
                </c:pt>
                <c:pt idx="12">
                  <c:v>1329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1796</c:v>
                </c:pt>
                <c:pt idx="3">
                  <c:v>1699</c:v>
                </c:pt>
                <c:pt idx="6">
                  <c:v>1601</c:v>
                </c:pt>
                <c:pt idx="9">
                  <c:v>1771</c:v>
                </c:pt>
                <c:pt idx="12">
                  <c:v>1598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387</c:v>
                </c:pt>
                <c:pt idx="3">
                  <c:v>454</c:v>
                </c:pt>
                <c:pt idx="6">
                  <c:v>625</c:v>
                </c:pt>
                <c:pt idx="9">
                  <c:v>725</c:v>
                </c:pt>
                <c:pt idx="12">
                  <c:v>680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6740</c:v>
                </c:pt>
                <c:pt idx="3">
                  <c:v>6794</c:v>
                </c:pt>
                <c:pt idx="6">
                  <c:v>6887</c:v>
                </c:pt>
                <c:pt idx="9">
                  <c:v>7418</c:v>
                </c:pt>
                <c:pt idx="12">
                  <c:v>7758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7559680"/>
        <c:axId val="1175616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1097</c:v>
                </c:pt>
                <c:pt idx="2">
                  <c:v>#N/A</c:v>
                </c:pt>
                <c:pt idx="3">
                  <c:v>#N/A</c:v>
                </c:pt>
                <c:pt idx="4">
                  <c:v>711</c:v>
                </c:pt>
                <c:pt idx="5">
                  <c:v>#N/A</c:v>
                </c:pt>
                <c:pt idx="6">
                  <c:v>#N/A</c:v>
                </c:pt>
                <c:pt idx="7">
                  <c:v>849</c:v>
                </c:pt>
                <c:pt idx="8">
                  <c:v>#N/A</c:v>
                </c:pt>
                <c:pt idx="9">
                  <c:v>#N/A</c:v>
                </c:pt>
                <c:pt idx="10">
                  <c:v>1011</c:v>
                </c:pt>
                <c:pt idx="11">
                  <c:v>#N/A</c:v>
                </c:pt>
                <c:pt idx="12">
                  <c:v>#N/A</c:v>
                </c:pt>
                <c:pt idx="13">
                  <c:v>1009</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7559680"/>
        <c:axId val="117561600"/>
      </c:lineChart>
      <c:catAx>
        <c:axId val="11755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561600"/>
        <c:crosses val="autoZero"/>
        <c:auto val="1"/>
        <c:lblAlgn val="ctr"/>
        <c:lblOffset val="100"/>
        <c:tickLblSkip val="1"/>
        <c:tickMarkSkip val="1"/>
        <c:noMultiLvlLbl val="0"/>
      </c:catAx>
      <c:valAx>
        <c:axId val="117561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559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{B59E3224-E8A2-4EDE-8E98-DCB7D82AD769}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{1975F2BF-FBEA-4A2E-9A94-69FD57828446}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{6A563CC7-9292-47CB-A7AF-5F61F5A1B1DF}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{15CA1974-B383-479B-A6BA-619F61AEC050}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{08A87039-0831-4E57-8EC3-81B80FA41E5F}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63.6</c:v>
                </c:pt>
              </c:numCache>
            </c:numRef>
          </c:xVal>
          <c:yVal>
            <c:numRef>
              <c:f>公会計指標分析・財政指標組合せ分析表!$K$51:$O$51</c:f>
              <c:numCache>
                <c:formatCode>#,##0.0;"▲ "#,##0.0</c:formatCode>
                <c:ptCount val="5"/>
                <c:pt idx="3">
                  <c:v>31.6</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{E7737542-02B8-468D-8325-49DE37610EA4}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{BC5C8027-FD1D-46AF-B261-97FF2A6BD8BF}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{CFD22FDF-D93F-490F-9B47-B0C26DF16A58}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{410C39DA-E646-4AA7-9D0D-F14CA03C6D7A}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{D91A39B3-C934-4D10-994D-E37254A468A8}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7602432"/>
        <c:axId val="167625088"/>
      </c:scatterChart>
      <c:valAx>
        <c:axId val="167602432"/>
        <c:scaling>
          <c:orientation val="minMax"/>
          <c:max val="64.3"/>
          <c:min val="54.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625088"/>
        <c:crosses val="autoZero"/>
        <c:crossBetween val="midCat"/>
      </c:valAx>
      <c:valAx>
        <c:axId val="167625088"/>
        <c:scaling>
          <c:orientation val="minMax"/>
          <c:max val="3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7602432"/>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{FE4B356B-08D0-4190-91C1-7BDD70ACEF6E}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{6FCAA69C-504C-46EC-BCB1-025F378FAD90}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{03A9FA81-A61B-4599-833A-73403D3A31C4}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{A7FD50D5-09F3-4992-9B42-0A19E46E4F64}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{E0FA66B9-1C2E-42EB-AE12-FB85FD83EABE}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c:v>
                </c:pt>
                <c:pt idx="1">
                  <c:v>9.4</c:v>
                </c:pt>
                <c:pt idx="2">
                  <c:v>9.1999999999999993</c:v>
                </c:pt>
                <c:pt idx="3">
                  <c:v>8.1</c:v>
                </c:pt>
                <c:pt idx="4">
                  <c:v>7.9</c:v>
                </c:pt>
              </c:numCache>
            </c:numRef>
          </c:xVal>
          <c:yVal>
            <c:numRef>
              <c:f>公会計指標分析・財政指標組合せ分析表!$K$73:$O$73</c:f>
              <c:numCache>
                <c:formatCode>#,##0.0;"▲ "#,##0.0</c:formatCode>
                <c:ptCount val="5"/>
                <c:pt idx="0">
                  <c:v>35.200000000000003</c:v>
                </c:pt>
                <c:pt idx="1">
                  <c:v>22.7</c:v>
                </c:pt>
                <c:pt idx="2">
                  <c:v>27.7</c:v>
                </c:pt>
                <c:pt idx="3">
                  <c:v>31.6</c:v>
                </c:pt>
                <c:pt idx="4">
                  <c:v>31.3</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{F22287E4-CBA9-4A1A-ADDF-65DA11A05F27}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{91F1622D-F755-48BF-B585-D1BD35A62B21}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{5EEE3B53-9395-497C-857D-02672B17250C}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3.069638183052015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{7C7E1B8F-136E-4408-884A-5A526BAA9EC6}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3.2714542693107272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{A052E159-8DA3-451A-A7CB-AF52B77C60E4}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6844672"/>
        <c:axId val="166850944"/>
      </c:scatterChart>
      <c:valAx>
        <c:axId val="166844672"/>
        <c:scaling>
          <c:orientation val="minMax"/>
          <c:max val="11.1"/>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6850944"/>
        <c:crosses val="autoZero"/>
        <c:crossBetween val="midCat"/>
      </c:valAx>
      <c:valAx>
        <c:axId val="166850944"/>
        <c:scaling>
          <c:orientation val="minMax"/>
          <c:max val="42"/>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6844672"/>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鹿児島県中種子町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これまで，新規起債の抑制により</a:t>
          </a:r>
          <a:r>
            <a:rPr kumimoji="1" lang="ja-JP" altLang="ja-JP" sz="1100">
              <a:solidFill>
                <a:schemeClr val="dk1"/>
              </a:solidFill>
              <a:effectLst/>
              <a:latin typeface="+mn-lt"/>
              <a:ea typeface="+mn-ea"/>
              <a:cs typeface="+mn-cs"/>
            </a:rPr>
            <a:t>元利償還金も減少してきたこと</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，実質公債費比率は減少傾向にあった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近年の</a:t>
          </a:r>
          <a:r>
            <a:rPr kumimoji="1" lang="ja-JP" altLang="ja-JP" sz="1100">
              <a:solidFill>
                <a:schemeClr val="dk1"/>
              </a:solidFill>
              <a:effectLst/>
              <a:latin typeface="+mn-lt"/>
              <a:ea typeface="+mn-ea"/>
              <a:cs typeface="+mn-cs"/>
            </a:rPr>
            <a:t>防災行政無線デジタル化事業や</a:t>
          </a:r>
          <a:r>
            <a:rPr kumimoji="1" lang="ja-JP" altLang="en-US" sz="1100">
              <a:solidFill>
                <a:schemeClr val="dk1"/>
              </a:solidFill>
              <a:effectLst/>
              <a:latin typeface="+mn-lt"/>
              <a:ea typeface="+mn-ea"/>
              <a:cs typeface="+mn-cs"/>
            </a:rPr>
            <a:t>産地パワーアップ事業（さとうきび精脱葉施設），町立体育館大規模改修事業等の大規模プロジェクト事業により，今後は</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増が</a:t>
          </a:r>
          <a:r>
            <a:rPr kumimoji="1" lang="ja-JP" altLang="en-US" sz="1100">
              <a:solidFill>
                <a:schemeClr val="dk1"/>
              </a:solidFill>
              <a:effectLst/>
              <a:latin typeface="+mn-lt"/>
              <a:ea typeface="+mn-ea"/>
              <a:cs typeface="+mn-cs"/>
            </a:rPr>
            <a:t>見込まれる。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新規事業の計画見直しや抑制など公債費の適正管理とあわせ実質公債費比率の適正な水準の維持に努める。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en-US" altLang="ja-JP" sz="1400">
            <a:effectLst/>
          </a:endParaRPr>
        </a:p>
        <a:p>
          <a:endParaRPr lang="en-US" altLang="ja-JP" sz="1400">
            <a:effectLst/>
          </a:endParaRPr>
        </a:p>
        <a:p>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鹿児島県中種子町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一般会計等に係る地方債の現在高は，近年の</a:t>
          </a:r>
          <a:r>
            <a:rPr kumimoji="1" lang="ja-JP" altLang="ja-JP" sz="1100">
              <a:solidFill>
                <a:schemeClr val="dk1"/>
              </a:solidFill>
              <a:effectLst/>
              <a:latin typeface="+mn-lt"/>
              <a:ea typeface="+mn-ea"/>
              <a:cs typeface="+mn-cs"/>
            </a:rPr>
            <a:t>防災行政無線デジタル化事業や</a:t>
          </a:r>
          <a:r>
            <a:rPr kumimoji="1" lang="ja-JP" altLang="en-US" sz="1100">
              <a:solidFill>
                <a:schemeClr val="dk1"/>
              </a:solidFill>
              <a:effectLst/>
              <a:latin typeface="+mn-lt"/>
              <a:ea typeface="+mn-ea"/>
              <a:cs typeface="+mn-cs"/>
            </a:rPr>
            <a:t>町立体育館大規模改修事業等の大規模プロジェクト</a:t>
          </a:r>
          <a:r>
            <a:rPr kumimoji="1" lang="ja-JP" altLang="ja-JP" sz="1100">
              <a:solidFill>
                <a:schemeClr val="dk1"/>
              </a:solidFill>
              <a:effectLst/>
              <a:latin typeface="+mn-lt"/>
              <a:ea typeface="+mn-ea"/>
              <a:cs typeface="+mn-cs"/>
            </a:rPr>
            <a:t>に係る</a:t>
          </a:r>
          <a:r>
            <a:rPr kumimoji="1" lang="ja-JP" altLang="en-US" sz="1100">
              <a:solidFill>
                <a:schemeClr val="dk1"/>
              </a:solidFill>
              <a:effectLst/>
              <a:latin typeface="+mn-lt"/>
              <a:ea typeface="+mn-ea"/>
              <a:cs typeface="+mn-cs"/>
            </a:rPr>
            <a:t>起債事業により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増加している。さらに</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老朽化施設等の大規模改修事業等の新規起債等も</a:t>
          </a:r>
          <a:r>
            <a:rPr kumimoji="1" lang="ja-JP" altLang="en-US" sz="1100">
              <a:solidFill>
                <a:schemeClr val="dk1"/>
              </a:solidFill>
              <a:effectLst/>
              <a:latin typeface="+mn-lt"/>
              <a:ea typeface="+mn-ea"/>
              <a:cs typeface="+mn-cs"/>
            </a:rPr>
            <a:t>予想されるため，増加が見込まれる。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また，組合等負担見込み額においても依然として高い水準で推移しており，組合の安定的な収入の確保と経営の改善が求められる。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このような状況の中，</a:t>
          </a:r>
          <a:r>
            <a:rPr kumimoji="1" lang="ja-JP" altLang="ja-JP" sz="1100">
              <a:solidFill>
                <a:schemeClr val="dk1"/>
              </a:solidFill>
              <a:effectLst/>
              <a:latin typeface="+mn-lt"/>
              <a:ea typeface="+mn-ea"/>
              <a:cs typeface="+mn-cs"/>
            </a:rPr>
            <a:t>組合の経営改善努力を促</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可能な限り充当可能財源等を確保するため交付税措置の高い起債を利用</a:t>
          </a:r>
          <a:r>
            <a:rPr kumimoji="1" lang="ja-JP" altLang="en-US" sz="1100">
              <a:solidFill>
                <a:schemeClr val="dk1"/>
              </a:solidFill>
              <a:effectLst/>
              <a:latin typeface="+mn-lt"/>
              <a:ea typeface="+mn-ea"/>
              <a:cs typeface="+mn-cs"/>
            </a:rPr>
            <a:t>するなど，</a:t>
          </a:r>
          <a:r>
            <a:rPr kumimoji="1" lang="ja-JP" altLang="ja-JP" sz="1100">
              <a:solidFill>
                <a:schemeClr val="dk1"/>
              </a:solidFill>
              <a:effectLst/>
              <a:latin typeface="+mn-lt"/>
              <a:ea typeface="+mn-ea"/>
              <a:cs typeface="+mn-cs"/>
            </a:rPr>
            <a:t>将来負担比率の現状維持に努める。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鹿児島県中種子町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8,272
8,258
137.18
7,189,188
7,019,839
52,804
3,892,924
7,757,822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31.3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当町では，平成２７年度に策定した公共施設等総合管理計画において，施設総量（総床面積）を縮減するという目標を掲げており，老朽化した施設の除却を進めている。有形固定資産減価償却率については，類似団体平均値よりも高い数値であるが，今後個別施設計画を策定し当該計画に基づき適切な維持管理に努め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2" name="直線コネクタ 61"/>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3"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64" name="直線コネクタ 63"/>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65"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66" name="直線コネクタ 65"/>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67"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68" name="フローチャート : 判断 67"/>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69" name="フローチャート : 判断 68"/>
        <xdr:cNvSpPr/>
      </xdr:nvSpPr>
      <xdr:spPr>
        <a:xfrm>
          <a:off x="4000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106426</xdr:rowOff>
    </xdr:from>
    <xdr:to>
      <xdr:col>3</xdr:col>
      <xdr:colOff>511175</xdr:colOff>
      <xdr:row>29</xdr:row>
      <xdr:rowOff>36576</xdr:rowOff>
    </xdr:to>
    <xdr:sp macro="" textlink="">
      <xdr:nvSpPr>
        <xdr:cNvPr id="75" name="円/楕円 74"/>
        <xdr:cNvSpPr/>
      </xdr:nvSpPr>
      <xdr:spPr>
        <a:xfrm>
          <a:off x="4000500" y="56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35450</xdr:rowOff>
    </xdr:from>
    <xdr:ext cx="405111" cy="259045"/>
    <xdr:sp macro="" textlink="">
      <xdr:nvSpPr>
        <xdr:cNvPr id="76" name="n_1aveValue有形固定資産減価償却率"/>
        <xdr:cNvSpPr txBox="1"/>
      </xdr:nvSpPr>
      <xdr:spPr>
        <a:xfrm>
          <a:off x="3836043"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53103</xdr:rowOff>
    </xdr:from>
    <xdr:ext cx="405111" cy="259045"/>
    <xdr:sp macro="" textlink="">
      <xdr:nvSpPr>
        <xdr:cNvPr id="77" name="n_1mainValue有形固定資産減価償却率"/>
        <xdr:cNvSpPr txBox="1"/>
      </xdr:nvSpPr>
      <xdr:spPr>
        <a:xfrm>
          <a:off x="3836043" y="546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鹿児島県中種子町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8,272
8,258
137.18
7,189,188
7,019,839
52,804
3,892,924
7,757,822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137414</xdr:rowOff>
    </xdr:from>
    <xdr:to>
      <xdr:col>5</xdr:col>
      <xdr:colOff>409575</xdr:colOff>
      <xdr:row>36</xdr:row>
      <xdr:rowOff>67564</xdr:rowOff>
    </xdr:to>
    <xdr:sp macro="" textlink="">
      <xdr:nvSpPr>
        <xdr:cNvPr id="68" name="円/楕円 67"/>
        <xdr:cNvSpPr/>
      </xdr:nvSpPr>
      <xdr:spPr>
        <a:xfrm>
          <a:off x="3746500" y="61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129557</xdr:rowOff>
    </xdr:from>
    <xdr:ext cx="405111" cy="259045"/>
    <xdr:sp macro="" textlink="">
      <xdr:nvSpPr>
        <xdr:cNvPr id="69" name="n_1aveValue【道路】&#10;有形固定資産減価償却率"/>
        <xdr:cNvSpPr txBox="1"/>
      </xdr:nvSpPr>
      <xdr:spPr>
        <a:xfrm>
          <a:off x="3582043"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84091</xdr:rowOff>
    </xdr:from>
    <xdr:ext cx="405111" cy="259045"/>
    <xdr:sp macro="" textlink="">
      <xdr:nvSpPr>
        <xdr:cNvPr id="70" name="n_1mainValue【道路】&#10;有形固定資産減価償却率"/>
        <xdr:cNvSpPr txBox="1"/>
      </xdr:nvSpPr>
      <xdr:spPr>
        <a:xfrm>
          <a:off x="3582043"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3" name="フローチャート : 判断 102"/>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156714</xdr:rowOff>
    </xdr:from>
    <xdr:to>
      <xdr:col>14</xdr:col>
      <xdr:colOff>79375</xdr:colOff>
      <xdr:row>39</xdr:row>
      <xdr:rowOff>86864</xdr:rowOff>
    </xdr:to>
    <xdr:sp macro="" textlink="">
      <xdr:nvSpPr>
        <xdr:cNvPr id="109" name="円/楕円 108"/>
        <xdr:cNvSpPr/>
      </xdr:nvSpPr>
      <xdr:spPr>
        <a:xfrm>
          <a:off x="9588500" y="66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76536</xdr:rowOff>
    </xdr:from>
    <xdr:ext cx="534377" cy="259045"/>
    <xdr:sp macro="" textlink="">
      <xdr:nvSpPr>
        <xdr:cNvPr id="110" name="n_1aveValue【道路】&#10;一人当たり延長"/>
        <xdr:cNvSpPr txBox="1"/>
      </xdr:nvSpPr>
      <xdr:spPr>
        <a:xfrm>
          <a:off x="9359410"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77991</xdr:rowOff>
    </xdr:from>
    <xdr:ext cx="534377" cy="259045"/>
    <xdr:sp macro="" textlink="">
      <xdr:nvSpPr>
        <xdr:cNvPr id="111" name="n_1mainValue【道路】&#10;一人当たり延長"/>
        <xdr:cNvSpPr txBox="1"/>
      </xdr:nvSpPr>
      <xdr:spPr>
        <a:xfrm>
          <a:off x="9359410" y="676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52.437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3" name="フローチャート : 判断 142"/>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23495</xdr:rowOff>
    </xdr:from>
    <xdr:to>
      <xdr:col>5</xdr:col>
      <xdr:colOff>409575</xdr:colOff>
      <xdr:row>61</xdr:row>
      <xdr:rowOff>125095</xdr:rowOff>
    </xdr:to>
    <xdr:sp macro="" textlink="">
      <xdr:nvSpPr>
        <xdr:cNvPr id="149" name="円/楕円 148"/>
        <xdr:cNvSpPr/>
      </xdr:nvSpPr>
      <xdr:spPr>
        <a:xfrm>
          <a:off x="3746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86377</xdr:rowOff>
    </xdr:from>
    <xdr:ext cx="405111" cy="259045"/>
    <xdr:sp macro="" textlink="">
      <xdr:nvSpPr>
        <xdr:cNvPr id="150" name="n_1aveValue【橋りょう・トンネル】&#10;有形固定資産減価償却率"/>
        <xdr:cNvSpPr txBox="1"/>
      </xdr:nvSpPr>
      <xdr:spPr>
        <a:xfrm>
          <a:off x="3582043"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116222</xdr:rowOff>
    </xdr:from>
    <xdr:ext cx="405111" cy="259045"/>
    <xdr:sp macro="" textlink="">
      <xdr:nvSpPr>
        <xdr:cNvPr id="151" name="n_1mainValue【橋りょう・トンネル】&#10;有形固定資産減価償却率"/>
        <xdr:cNvSpPr txBox="1"/>
      </xdr:nvSpPr>
      <xdr:spPr>
        <a:xfrm>
          <a:off x="3582043"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155,098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0" name="フローチャート : 判断 179"/>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51056</xdr:rowOff>
    </xdr:from>
    <xdr:to>
      <xdr:col>14</xdr:col>
      <xdr:colOff>79375</xdr:colOff>
      <xdr:row>63</xdr:row>
      <xdr:rowOff>152656</xdr:rowOff>
    </xdr:to>
    <xdr:sp macro="" textlink="">
      <xdr:nvSpPr>
        <xdr:cNvPr id="186" name="円/楕円 185"/>
        <xdr:cNvSpPr/>
      </xdr:nvSpPr>
      <xdr:spPr>
        <a:xfrm>
          <a:off x="9588500" y="1085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90910</xdr:rowOff>
    </xdr:from>
    <xdr:ext cx="599010" cy="259045"/>
    <xdr:sp macro="" textlink="">
      <xdr:nvSpPr>
        <xdr:cNvPr id="187" name="n_1aveValue【橋りょう・トンネル】&#10;一人当たり有形固定資産（償却資産）額"/>
        <xdr:cNvSpPr txBox="1"/>
      </xdr:nvSpPr>
      <xdr:spPr>
        <a:xfrm>
          <a:off x="9327094"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143783</xdr:rowOff>
    </xdr:from>
    <xdr:ext cx="599010" cy="259045"/>
    <xdr:sp macro="" textlink="">
      <xdr:nvSpPr>
        <xdr:cNvPr id="188" name="n_1mainValue【橋りょう・トンネル】&#10;一人当たり有形固定資産（償却資産）額"/>
        <xdr:cNvSpPr txBox="1"/>
      </xdr:nvSpPr>
      <xdr:spPr>
        <a:xfrm>
          <a:off x="9327094" y="1094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152,219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1" name="テキスト ボックス 20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1" name="テキスト ボックス 21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15" name="直線コネクタ 214"/>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16"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17" name="直線コネクタ 216"/>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18"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19" name="直線コネクタ 218"/>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20"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21" name="フローチャート : 判断 220"/>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22" name="フローチャート : 判断 221"/>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33020</xdr:rowOff>
    </xdr:from>
    <xdr:to>
      <xdr:col>5</xdr:col>
      <xdr:colOff>409575</xdr:colOff>
      <xdr:row>84</xdr:row>
      <xdr:rowOff>134620</xdr:rowOff>
    </xdr:to>
    <xdr:sp macro="" textlink="">
      <xdr:nvSpPr>
        <xdr:cNvPr id="228" name="円/楕円 227"/>
        <xdr:cNvSpPr/>
      </xdr:nvSpPr>
      <xdr:spPr>
        <a:xfrm>
          <a:off x="3746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80934</xdr:rowOff>
    </xdr:from>
    <xdr:ext cx="405111" cy="259045"/>
    <xdr:sp macro="" textlink="">
      <xdr:nvSpPr>
        <xdr:cNvPr id="229" name="n_1aveValue【公営住宅】&#10;有形固定資産減価償却率"/>
        <xdr:cNvSpPr txBox="1"/>
      </xdr:nvSpPr>
      <xdr:spPr>
        <a:xfrm>
          <a:off x="3582043"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125747</xdr:rowOff>
    </xdr:from>
    <xdr:ext cx="405111" cy="259045"/>
    <xdr:sp macro="" textlink="">
      <xdr:nvSpPr>
        <xdr:cNvPr id="230" name="n_1mainValue【公営住宅】&#10;有形固定資産減価償却率"/>
        <xdr:cNvSpPr txBox="1"/>
      </xdr:nvSpPr>
      <xdr:spPr>
        <a:xfrm>
          <a:off x="3582043"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1" name="直線コネクタ 240"/>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2" name="テキスト ボックス 241"/>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3" name="直線コネクタ 24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4" name="テキスト ボックス 24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5" name="直線コネクタ 244"/>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6" name="テキスト ボックス 245"/>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9" name="直線コネクタ 248"/>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0" name="テキスト ボックス 249"/>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1" name="直線コネクタ 25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2" name="テキスト ボックス 25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3" name="直線コネクタ 252"/>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4" name="テキスト ボックス 253"/>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58" name="直線コネクタ 257"/>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59"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60" name="直線コネクタ 259"/>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61"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62" name="直線コネクタ 261"/>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63"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64" name="フローチャート : 判断 263"/>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65" name="フローチャート : 判断 264"/>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150464</xdr:rowOff>
    </xdr:from>
    <xdr:to>
      <xdr:col>14</xdr:col>
      <xdr:colOff>79375</xdr:colOff>
      <xdr:row>84</xdr:row>
      <xdr:rowOff>80614</xdr:rowOff>
    </xdr:to>
    <xdr:sp macro="" textlink="">
      <xdr:nvSpPr>
        <xdr:cNvPr id="271" name="円/楕円 270"/>
        <xdr:cNvSpPr/>
      </xdr:nvSpPr>
      <xdr:spPr>
        <a:xfrm>
          <a:off x="9588500" y="1438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46277</xdr:rowOff>
    </xdr:from>
    <xdr:ext cx="469744" cy="259045"/>
    <xdr:sp macro="" textlink="">
      <xdr:nvSpPr>
        <xdr:cNvPr id="272" name="n_1aveValue【公営住宅】&#10;一人当たり面積"/>
        <xdr:cNvSpPr txBox="1"/>
      </xdr:nvSpPr>
      <xdr:spPr>
        <a:xfrm>
          <a:off x="9391727" y="139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71741</xdr:rowOff>
    </xdr:from>
    <xdr:ext cx="469744" cy="259045"/>
    <xdr:sp macro="" textlink="">
      <xdr:nvSpPr>
        <xdr:cNvPr id="273" name="n_1mainValue【公営住宅】&#10;一人当たり面積"/>
        <xdr:cNvSpPr txBox="1"/>
      </xdr:nvSpPr>
      <xdr:spPr>
        <a:xfrm>
          <a:off x="9391727" y="1447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0" name="テキスト ボックス 29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1" name="直線コネクタ 3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2" name="テキスト ボックス 30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3" name="直線コネクタ 3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4" name="テキスト ボックス 3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5" name="直線コネクタ 3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6" name="テキスト ボックス 3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7" name="直線コネクタ 3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8" name="テキスト ボックス 3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9" name="直線コネクタ 3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0" name="テキスト ボックス 30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314" name="直線コネクタ 313"/>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315"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16" name="直線コネクタ 315"/>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17"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18" name="直線コネクタ 317"/>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319" name="【認定こども園・幼稚園・保育所】&#10;有形固定資産減価償却率平均値テキスト"/>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320" name="フローチャート : 判断 319"/>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xdr:rowOff>
    </xdr:from>
    <xdr:to>
      <xdr:col>22</xdr:col>
      <xdr:colOff>415925</xdr:colOff>
      <xdr:row>39</xdr:row>
      <xdr:rowOff>106045</xdr:rowOff>
    </xdr:to>
    <xdr:sp macro="" textlink="">
      <xdr:nvSpPr>
        <xdr:cNvPr id="321" name="フローチャート : 判断 320"/>
        <xdr:cNvSpPr/>
      </xdr:nvSpPr>
      <xdr:spPr>
        <a:xfrm>
          <a:off x="15430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71120</xdr:rowOff>
    </xdr:from>
    <xdr:to>
      <xdr:col>22</xdr:col>
      <xdr:colOff>415925</xdr:colOff>
      <xdr:row>40</xdr:row>
      <xdr:rowOff>1270</xdr:rowOff>
    </xdr:to>
    <xdr:sp macro="" textlink="">
      <xdr:nvSpPr>
        <xdr:cNvPr id="327" name="円/楕円 326"/>
        <xdr:cNvSpPr/>
      </xdr:nvSpPr>
      <xdr:spPr>
        <a:xfrm>
          <a:off x="15430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122572</xdr:rowOff>
    </xdr:from>
    <xdr:ext cx="405111" cy="259045"/>
    <xdr:sp macro="" textlink="">
      <xdr:nvSpPr>
        <xdr:cNvPr id="328" name="n_1aveValue【認定こども園・幼稚園・保育所】&#10;有形固定資産減価償却率"/>
        <xdr:cNvSpPr txBox="1"/>
      </xdr:nvSpPr>
      <xdr:spPr>
        <a:xfrm>
          <a:off x="15266043" y="6466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163847</xdr:rowOff>
    </xdr:from>
    <xdr:ext cx="405111" cy="259045"/>
    <xdr:sp macro="" textlink="">
      <xdr:nvSpPr>
        <xdr:cNvPr id="329" name="n_1mainValue【認定こども園・幼稚園・保育所】&#10;有形固定資産減価償却率"/>
        <xdr:cNvSpPr txBox="1"/>
      </xdr:nvSpPr>
      <xdr:spPr>
        <a:xfrm>
          <a:off x="15266043"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40" name="直線コネクタ 33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41" name="テキスト ボックス 34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42" name="直線コネクタ 34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43" name="テキスト ボックス 34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4" name="直線コネクタ 34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5" name="テキスト ボックス 34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6" name="直線コネクタ 34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7" name="テキスト ボックス 34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8" name="直線コネクタ 34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9" name="テキスト ボックス 34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50" name="直線コネクタ 34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51" name="テキスト ボックス 35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355" name="直線コネクタ 354"/>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356"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357" name="直線コネクタ 356"/>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358"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359" name="直線コネクタ 358"/>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360" name="【認定こども園・幼稚園・保育所】&#10;一人当たり面積平均値テキスト"/>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361" name="フローチャート : 判断 360"/>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362" name="フローチャート : 判断 361"/>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61323</xdr:rowOff>
    </xdr:from>
    <xdr:to>
      <xdr:col>31</xdr:col>
      <xdr:colOff>85725</xdr:colOff>
      <xdr:row>40</xdr:row>
      <xdr:rowOff>162923</xdr:rowOff>
    </xdr:to>
    <xdr:sp macro="" textlink="">
      <xdr:nvSpPr>
        <xdr:cNvPr id="368" name="円/楕円 367"/>
        <xdr:cNvSpPr/>
      </xdr:nvSpPr>
      <xdr:spPr>
        <a:xfrm>
          <a:off x="21272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34</xdr:row>
      <xdr:rowOff>81478</xdr:rowOff>
    </xdr:from>
    <xdr:ext cx="469744" cy="259045"/>
    <xdr:sp macro="" textlink="">
      <xdr:nvSpPr>
        <xdr:cNvPr id="369" name="n_1aveValue【認定こども園・幼稚園・保育所】&#10;一人当たり面積"/>
        <xdr:cNvSpPr txBox="1"/>
      </xdr:nvSpPr>
      <xdr:spPr>
        <a:xfrm>
          <a:off x="21075727" y="59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154050</xdr:rowOff>
    </xdr:from>
    <xdr:ext cx="469744" cy="259045"/>
    <xdr:sp macro="" textlink="">
      <xdr:nvSpPr>
        <xdr:cNvPr id="370" name="n_1mainValue【認定こども園・幼稚園・保育所】&#10;一人当たり面積"/>
        <xdr:cNvSpPr txBox="1"/>
      </xdr:nvSpPr>
      <xdr:spPr>
        <a:xfrm>
          <a:off x="21075727" y="701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81" name="直線コネクタ 3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82" name="テキスト ボックス 38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3" name="直線コネクタ 3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4" name="テキスト ボックス 3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5" name="直線コネクタ 3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6" name="テキスト ボックス 3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7" name="直線コネクタ 3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8" name="テキスト ボックス 3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9" name="直線コネクタ 3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0" name="テキスト ボックス 3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1" name="直線コネクタ 3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2" name="テキスト ボックス 3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394" name="直線コネクタ 393"/>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395"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396" name="直線コネクタ 395"/>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397"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398" name="直線コネクタ 397"/>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399"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00" name="フローチャート : 判断 399"/>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401" name="フローチャート : 判断 400"/>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2" name="テキスト ボックス 4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3" name="テキスト ボックス 4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4" name="テキスト ボックス 4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5" name="テキスト ボックス 4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6" name="テキスト ボックス 4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130175</xdr:rowOff>
    </xdr:from>
    <xdr:to>
      <xdr:col>22</xdr:col>
      <xdr:colOff>415925</xdr:colOff>
      <xdr:row>58</xdr:row>
      <xdr:rowOff>60325</xdr:rowOff>
    </xdr:to>
    <xdr:sp macro="" textlink="">
      <xdr:nvSpPr>
        <xdr:cNvPr id="407" name="円/楕円 406"/>
        <xdr:cNvSpPr/>
      </xdr:nvSpPr>
      <xdr:spPr>
        <a:xfrm>
          <a:off x="15430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81932</xdr:rowOff>
    </xdr:from>
    <xdr:ext cx="405111" cy="259045"/>
    <xdr:sp macro="" textlink="">
      <xdr:nvSpPr>
        <xdr:cNvPr id="408" name="n_1aveValue【学校施設】&#10;有形固定資産減価償却率"/>
        <xdr:cNvSpPr txBox="1"/>
      </xdr:nvSpPr>
      <xdr:spPr>
        <a:xfrm>
          <a:off x="15266043"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76852</xdr:rowOff>
    </xdr:from>
    <xdr:ext cx="405111" cy="259045"/>
    <xdr:sp macro="" textlink="">
      <xdr:nvSpPr>
        <xdr:cNvPr id="409" name="n_1mainValue【学校施設】&#10;有形固定資産減価償却率"/>
        <xdr:cNvSpPr txBox="1"/>
      </xdr:nvSpPr>
      <xdr:spPr>
        <a:xfrm>
          <a:off x="15266043"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0" name="正方形/長方形 4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1" name="正方形/長方形 4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2" name="正方形/長方形 4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3" name="正方形/長方形 4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4" name="正方形/長方形 4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5" name="正方形/長方形 4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6" name="正方形/長方形 4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7" name="正方形/長方形 4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8" name="テキスト ボックス 4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9" name="直線コネクタ 4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0" name="テキスト ボックス 41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21" name="直線コネクタ 42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2" name="テキスト ボックス 42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3" name="直線コネクタ 42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4" name="テキスト ボックス 42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5" name="直線コネクタ 42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6" name="テキスト ボックス 42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7" name="直線コネクタ 42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8" name="テキスト ボックス 42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9" name="直線コネクタ 4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0" name="テキスト ボックス 4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432" name="直線コネクタ 431"/>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433"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434" name="直線コネクタ 433"/>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435"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436" name="直線コネクタ 435"/>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437"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438" name="フローチャート : 判断 437"/>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864</xdr:rowOff>
    </xdr:from>
    <xdr:to>
      <xdr:col>31</xdr:col>
      <xdr:colOff>85725</xdr:colOff>
      <xdr:row>58</xdr:row>
      <xdr:rowOff>102464</xdr:rowOff>
    </xdr:to>
    <xdr:sp macro="" textlink="">
      <xdr:nvSpPr>
        <xdr:cNvPr id="439" name="フローチャート : 判断 438"/>
        <xdr:cNvSpPr/>
      </xdr:nvSpPr>
      <xdr:spPr>
        <a:xfrm>
          <a:off x="21272500" y="99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0" name="テキスト ボックス 4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1" name="テキスト ボックス 4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2" name="テキスト ボックス 4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3" name="テキスト ボックス 4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4" name="テキスト ボックス 4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142139</xdr:rowOff>
    </xdr:from>
    <xdr:to>
      <xdr:col>31</xdr:col>
      <xdr:colOff>85725</xdr:colOff>
      <xdr:row>59</xdr:row>
      <xdr:rowOff>72289</xdr:rowOff>
    </xdr:to>
    <xdr:sp macro="" textlink="">
      <xdr:nvSpPr>
        <xdr:cNvPr id="445" name="円/楕円 444"/>
        <xdr:cNvSpPr/>
      </xdr:nvSpPr>
      <xdr:spPr>
        <a:xfrm>
          <a:off x="21272500" y="1008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118991</xdr:rowOff>
    </xdr:from>
    <xdr:ext cx="469744" cy="259045"/>
    <xdr:sp macro="" textlink="">
      <xdr:nvSpPr>
        <xdr:cNvPr id="446" name="n_1aveValue【学校施設】&#10;一人当たり面積"/>
        <xdr:cNvSpPr txBox="1"/>
      </xdr:nvSpPr>
      <xdr:spPr>
        <a:xfrm>
          <a:off x="21075727" y="972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63416</xdr:rowOff>
    </xdr:from>
    <xdr:ext cx="469744" cy="259045"/>
    <xdr:sp macro="" textlink="">
      <xdr:nvSpPr>
        <xdr:cNvPr id="447" name="n_1mainValue【学校施設】&#10;一人当たり面積"/>
        <xdr:cNvSpPr txBox="1"/>
      </xdr:nvSpPr>
      <xdr:spPr>
        <a:xfrm>
          <a:off x="21075727" y="1017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8" name="正方形/長方形 4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9" name="正方形/長方形 4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0" name="正方形/長方形 4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1" name="正方形/長方形 4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2" name="正方形/長方形 4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3" name="正方形/長方形 4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4" name="正方形/長方形 4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5" name="正方形/長方形 45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6" name="テキスト ボックス 4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7" name="直線コネクタ 4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8" name="テキスト ボックス 45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9" name="直線コネクタ 45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60" name="テキスト ボックス 45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61" name="直線コネクタ 46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62" name="テキスト ボックス 46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3" name="直線コネクタ 46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4" name="テキスト ボックス 46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65" name="直線コネクタ 46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66" name="テキスト ボックス 465"/>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7" name="直線コネクタ 4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8" name="テキスト ボックス 4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85</xdr:row>
      <xdr:rowOff>40387</xdr:rowOff>
    </xdr:to>
    <xdr:cxnSp macro="">
      <xdr:nvCxnSpPr>
        <xdr:cNvPr id="470" name="直線コネクタ 469"/>
        <xdr:cNvCxnSpPr/>
      </xdr:nvCxnSpPr>
      <xdr:spPr>
        <a:xfrm flipV="1">
          <a:off x="16318864" y="13411200"/>
          <a:ext cx="0" cy="1202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44214</xdr:rowOff>
    </xdr:from>
    <xdr:ext cx="405111" cy="259045"/>
    <xdr:sp macro="" textlink="">
      <xdr:nvSpPr>
        <xdr:cNvPr id="471" name="【児童館】&#10;有形固定資産減価償却率最小値テキスト"/>
        <xdr:cNvSpPr txBox="1"/>
      </xdr:nvSpPr>
      <xdr:spPr>
        <a:xfrm>
          <a:off x="16408400" y="14617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23</xdr:col>
      <xdr:colOff>428625</xdr:colOff>
      <xdr:row>85</xdr:row>
      <xdr:rowOff>40387</xdr:rowOff>
    </xdr:from>
    <xdr:to>
      <xdr:col>23</xdr:col>
      <xdr:colOff>606425</xdr:colOff>
      <xdr:row>85</xdr:row>
      <xdr:rowOff>40387</xdr:rowOff>
    </xdr:to>
    <xdr:cxnSp macro="">
      <xdr:nvCxnSpPr>
        <xdr:cNvPr id="472" name="直線コネクタ 471"/>
        <xdr:cNvCxnSpPr/>
      </xdr:nvCxnSpPr>
      <xdr:spPr>
        <a:xfrm>
          <a:off x="16230600" y="1461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69744" cy="259045"/>
    <xdr:sp macro="" textlink="">
      <xdr:nvSpPr>
        <xdr:cNvPr id="473" name="【児童館】&#10;有形固定資産減価償却率最大値テキスト"/>
        <xdr:cNvSpPr txBox="1"/>
      </xdr:nvSpPr>
      <xdr:spPr>
        <a:xfrm>
          <a:off x="16408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474" name="直線コネクタ 473"/>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164609</xdr:rowOff>
    </xdr:from>
    <xdr:ext cx="405111" cy="259045"/>
    <xdr:sp macro="" textlink="">
      <xdr:nvSpPr>
        <xdr:cNvPr id="475" name="【児童館】&#10;有形固定資産減価償却率平均値テキスト"/>
        <xdr:cNvSpPr txBox="1"/>
      </xdr:nvSpPr>
      <xdr:spPr>
        <a:xfrm>
          <a:off x="16408400" y="1405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14732</xdr:rowOff>
    </xdr:from>
    <xdr:to>
      <xdr:col>23</xdr:col>
      <xdr:colOff>568325</xdr:colOff>
      <xdr:row>82</xdr:row>
      <xdr:rowOff>116332</xdr:rowOff>
    </xdr:to>
    <xdr:sp macro="" textlink="">
      <xdr:nvSpPr>
        <xdr:cNvPr id="476" name="フローチャート : 判断 475"/>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163322</xdr:rowOff>
    </xdr:from>
    <xdr:to>
      <xdr:col>22</xdr:col>
      <xdr:colOff>415925</xdr:colOff>
      <xdr:row>84</xdr:row>
      <xdr:rowOff>93472</xdr:rowOff>
    </xdr:to>
    <xdr:sp macro="" textlink="">
      <xdr:nvSpPr>
        <xdr:cNvPr id="477" name="フローチャート : 判断 476"/>
        <xdr:cNvSpPr/>
      </xdr:nvSpPr>
      <xdr:spPr>
        <a:xfrm>
          <a:off x="15430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8" name="テキスト ボックス 4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9" name="テキスト ボックス 4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0" name="テキスト ボックス 4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1" name="テキスト ボックス 4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2" name="テキスト ボックス 4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60452</xdr:rowOff>
    </xdr:from>
    <xdr:to>
      <xdr:col>22</xdr:col>
      <xdr:colOff>415925</xdr:colOff>
      <xdr:row>78</xdr:row>
      <xdr:rowOff>162052</xdr:rowOff>
    </xdr:to>
    <xdr:sp macro="" textlink="">
      <xdr:nvSpPr>
        <xdr:cNvPr id="483" name="円/楕円 482"/>
        <xdr:cNvSpPr/>
      </xdr:nvSpPr>
      <xdr:spPr>
        <a:xfrm>
          <a:off x="15430500" y="134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84</xdr:row>
      <xdr:rowOff>84599</xdr:rowOff>
    </xdr:from>
    <xdr:ext cx="405111" cy="259045"/>
    <xdr:sp macro="" textlink="">
      <xdr:nvSpPr>
        <xdr:cNvPr id="484" name="n_1aveValue【児童館】&#10;有形固定資産減価償却率"/>
        <xdr:cNvSpPr txBox="1"/>
      </xdr:nvSpPr>
      <xdr:spPr>
        <a:xfrm>
          <a:off x="15266043" y="1448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7129</xdr:rowOff>
    </xdr:from>
    <xdr:ext cx="405111" cy="259045"/>
    <xdr:sp macro="" textlink="">
      <xdr:nvSpPr>
        <xdr:cNvPr id="485" name="n_1mainValue【児童館】&#10;有形固定資産減価償却率"/>
        <xdr:cNvSpPr txBox="1"/>
      </xdr:nvSpPr>
      <xdr:spPr>
        <a:xfrm>
          <a:off x="15266043" y="1320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3" name="正方形/長方形 4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4" name="テキスト ボックス 4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5" name="直線コネクタ 4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6" name="テキスト ボックス 49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97" name="直線コネクタ 4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8" name="テキスト ボックス 4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9" name="直線コネクタ 4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00" name="テキスト ボックス 4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1" name="直線コネクタ 5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2" name="テキスト ボックス 5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3" name="直線コネクタ 5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4" name="テキスト ボックス 5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5" name="直線コネクタ 5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6" name="テキスト ボックス 5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7" name="直線コネクタ 5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8" name="テキスト ボックス 5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82550</xdr:rowOff>
    </xdr:from>
    <xdr:to>
      <xdr:col>32</xdr:col>
      <xdr:colOff>186689</xdr:colOff>
      <xdr:row>86</xdr:row>
      <xdr:rowOff>25400</xdr:rowOff>
    </xdr:to>
    <xdr:cxnSp macro="">
      <xdr:nvCxnSpPr>
        <xdr:cNvPr id="510" name="直線コネクタ 509"/>
        <xdr:cNvCxnSpPr/>
      </xdr:nvCxnSpPr>
      <xdr:spPr>
        <a:xfrm flipV="1">
          <a:off x="22160864" y="13284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29227</xdr:rowOff>
    </xdr:from>
    <xdr:ext cx="469744" cy="259045"/>
    <xdr:sp macro="" textlink="">
      <xdr:nvSpPr>
        <xdr:cNvPr id="511" name="【児童館】&#10;一人当たり面積最小値テキスト"/>
        <xdr:cNvSpPr txBox="1"/>
      </xdr:nvSpPr>
      <xdr:spPr>
        <a:xfrm>
          <a:off x="222504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86</xdr:row>
      <xdr:rowOff>25400</xdr:rowOff>
    </xdr:from>
    <xdr:to>
      <xdr:col>32</xdr:col>
      <xdr:colOff>276225</xdr:colOff>
      <xdr:row>86</xdr:row>
      <xdr:rowOff>25400</xdr:rowOff>
    </xdr:to>
    <xdr:cxnSp macro="">
      <xdr:nvCxnSpPr>
        <xdr:cNvPr id="512" name="直線コネクタ 511"/>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29227</xdr:rowOff>
    </xdr:from>
    <xdr:ext cx="469744" cy="259045"/>
    <xdr:sp macro="" textlink="">
      <xdr:nvSpPr>
        <xdr:cNvPr id="513" name="【児童館】&#10;一人当たり面積最大値テキスト"/>
        <xdr:cNvSpPr txBox="1"/>
      </xdr:nvSpPr>
      <xdr:spPr>
        <a:xfrm>
          <a:off x="222504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0.154</a:t>
          </a:r>
          <a:endParaRPr kumimoji="1" lang="ja-JP" altLang="en-US" sz="1000" b="1">
            <a:latin typeface="ＭＳ Ｐゴシック"/>
          </a:endParaRPr>
        </a:p>
      </xdr:txBody>
    </xdr:sp>
    <xdr:clientData/>
  </xdr:oneCellAnchor>
  <xdr:twoCellAnchor>
    <xdr:from>
      <xdr:col>32</xdr:col>
      <xdr:colOff>98425</xdr:colOff>
      <xdr:row>77</xdr:row>
      <xdr:rowOff>82550</xdr:rowOff>
    </xdr:from>
    <xdr:to>
      <xdr:col>32</xdr:col>
      <xdr:colOff>276225</xdr:colOff>
      <xdr:row>77</xdr:row>
      <xdr:rowOff>82550</xdr:rowOff>
    </xdr:to>
    <xdr:cxnSp macro="">
      <xdr:nvCxnSpPr>
        <xdr:cNvPr id="514" name="直線コネクタ 513"/>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29227</xdr:rowOff>
    </xdr:from>
    <xdr:ext cx="469744" cy="259045"/>
    <xdr:sp macro="" textlink="">
      <xdr:nvSpPr>
        <xdr:cNvPr id="515" name="【児童館】&#10;一人当たり面積平均値テキスト"/>
        <xdr:cNvSpPr txBox="1"/>
      </xdr:nvSpPr>
      <xdr:spPr>
        <a:xfrm>
          <a:off x="22250400" y="1374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80</xdr:row>
      <xdr:rowOff>50800</xdr:rowOff>
    </xdr:from>
    <xdr:to>
      <xdr:col>32</xdr:col>
      <xdr:colOff>238125</xdr:colOff>
      <xdr:row>80</xdr:row>
      <xdr:rowOff>152400</xdr:rowOff>
    </xdr:to>
    <xdr:sp macro="" textlink="">
      <xdr:nvSpPr>
        <xdr:cNvPr id="516" name="フローチャート : 判断 515"/>
        <xdr:cNvSpPr/>
      </xdr:nvSpPr>
      <xdr:spPr>
        <a:xfrm>
          <a:off x="22110700" y="137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57150</xdr:rowOff>
    </xdr:from>
    <xdr:to>
      <xdr:col>31</xdr:col>
      <xdr:colOff>85725</xdr:colOff>
      <xdr:row>83</xdr:row>
      <xdr:rowOff>158750</xdr:rowOff>
    </xdr:to>
    <xdr:sp macro="" textlink="">
      <xdr:nvSpPr>
        <xdr:cNvPr id="517" name="フローチャート : 判断 516"/>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8" name="テキスト ボックス 5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9" name="テキスト ボックス 5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0" name="テキスト ボックス 5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1" name="テキスト ボックス 5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2" name="テキスト ボックス 5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139700</xdr:rowOff>
    </xdr:from>
    <xdr:to>
      <xdr:col>31</xdr:col>
      <xdr:colOff>85725</xdr:colOff>
      <xdr:row>87</xdr:row>
      <xdr:rowOff>69850</xdr:rowOff>
    </xdr:to>
    <xdr:sp macro="" textlink="">
      <xdr:nvSpPr>
        <xdr:cNvPr id="523" name="円/楕円 522"/>
        <xdr:cNvSpPr/>
      </xdr:nvSpPr>
      <xdr:spPr>
        <a:xfrm>
          <a:off x="21272500" y="148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3827</xdr:rowOff>
    </xdr:from>
    <xdr:ext cx="469744" cy="259045"/>
    <xdr:sp macro="" textlink="">
      <xdr:nvSpPr>
        <xdr:cNvPr id="524" name="n_1aveValue【児童館】&#10;一人当たり面積"/>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30</xdr:col>
      <xdr:colOff>473152</xdr:colOff>
      <xdr:row>87</xdr:row>
      <xdr:rowOff>60977</xdr:rowOff>
    </xdr:from>
    <xdr:ext cx="469744" cy="259045"/>
    <xdr:sp macro="" textlink="">
      <xdr:nvSpPr>
        <xdr:cNvPr id="525" name="n_1mainValue【児童館】&#10;一人当たり面積"/>
        <xdr:cNvSpPr txBox="1"/>
      </xdr:nvSpPr>
      <xdr:spPr>
        <a:xfrm>
          <a:off x="21075727" y="1497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6" name="正方形/長方形 5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7" name="正方形/長方形 5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8" name="正方形/長方形 5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9" name="正方形/長方形 5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0" name="正方形/長方形 5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1" name="正方形/長方形 5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2" name="正方形/長方形 5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3" name="正方形/長方形 5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4" name="テキスト ボックス 5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5" name="直線コネクタ 5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6" name="テキスト ボックス 53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7" name="直線コネクタ 53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8" name="テキスト ボックス 53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9" name="直線コネクタ 53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40" name="テキスト ボックス 53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41" name="直線コネクタ 54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2" name="テキスト ボックス 54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3" name="直線コネクタ 54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4" name="テキスト ボックス 54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5" name="直線コネクタ 54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6" name="テキスト ボックス 54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7" name="直線コネクタ 54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8" name="テキスト ボックス 54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9" name="直線コネクタ 5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0" name="テキスト ボックス 5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10886</xdr:rowOff>
    </xdr:from>
    <xdr:to>
      <xdr:col>23</xdr:col>
      <xdr:colOff>516889</xdr:colOff>
      <xdr:row>108</xdr:row>
      <xdr:rowOff>66402</xdr:rowOff>
    </xdr:to>
    <xdr:cxnSp macro="">
      <xdr:nvCxnSpPr>
        <xdr:cNvPr id="552" name="直線コネクタ 551"/>
        <xdr:cNvCxnSpPr/>
      </xdr:nvCxnSpPr>
      <xdr:spPr>
        <a:xfrm flipV="1">
          <a:off x="16318864" y="17155886"/>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70229</xdr:rowOff>
    </xdr:from>
    <xdr:ext cx="405111" cy="259045"/>
    <xdr:sp macro="" textlink="">
      <xdr:nvSpPr>
        <xdr:cNvPr id="553" name="【公民館】&#10;有形固定資産減価償却率最小値テキスト"/>
        <xdr:cNvSpPr txBox="1"/>
      </xdr:nvSpPr>
      <xdr:spPr>
        <a:xfrm>
          <a:off x="16408400" y="1858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108</xdr:row>
      <xdr:rowOff>66402</xdr:rowOff>
    </xdr:from>
    <xdr:to>
      <xdr:col>23</xdr:col>
      <xdr:colOff>606425</xdr:colOff>
      <xdr:row>108</xdr:row>
      <xdr:rowOff>66402</xdr:rowOff>
    </xdr:to>
    <xdr:cxnSp macro="">
      <xdr:nvCxnSpPr>
        <xdr:cNvPr id="554" name="直線コネクタ 553"/>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129013</xdr:rowOff>
    </xdr:from>
    <xdr:ext cx="405111" cy="259045"/>
    <xdr:sp macro="" textlink="">
      <xdr:nvSpPr>
        <xdr:cNvPr id="555" name="【公民館】&#10;有形固定資産減価償却率最大値テキスト"/>
        <xdr:cNvSpPr txBox="1"/>
      </xdr:nvSpPr>
      <xdr:spPr>
        <a:xfrm>
          <a:off x="164084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10886</xdr:rowOff>
    </xdr:from>
    <xdr:to>
      <xdr:col>23</xdr:col>
      <xdr:colOff>606425</xdr:colOff>
      <xdr:row>100</xdr:row>
      <xdr:rowOff>10886</xdr:rowOff>
    </xdr:to>
    <xdr:cxnSp macro="">
      <xdr:nvCxnSpPr>
        <xdr:cNvPr id="556" name="直線コネクタ 555"/>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111596</xdr:rowOff>
    </xdr:from>
    <xdr:ext cx="405111" cy="259045"/>
    <xdr:sp macro="" textlink="">
      <xdr:nvSpPr>
        <xdr:cNvPr id="557" name="【公民館】&#10;有形固定資産減価償却率平均値テキスト"/>
        <xdr:cNvSpPr txBox="1"/>
      </xdr:nvSpPr>
      <xdr:spPr>
        <a:xfrm>
          <a:off x="164084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133169</xdr:rowOff>
    </xdr:from>
    <xdr:to>
      <xdr:col>23</xdr:col>
      <xdr:colOff>568325</xdr:colOff>
      <xdr:row>105</xdr:row>
      <xdr:rowOff>63319</xdr:rowOff>
    </xdr:to>
    <xdr:sp macro="" textlink="">
      <xdr:nvSpPr>
        <xdr:cNvPr id="558" name="フローチャート : 判断 557"/>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35198</xdr:rowOff>
    </xdr:from>
    <xdr:to>
      <xdr:col>22</xdr:col>
      <xdr:colOff>415925</xdr:colOff>
      <xdr:row>104</xdr:row>
      <xdr:rowOff>136798</xdr:rowOff>
    </xdr:to>
    <xdr:sp macro="" textlink="">
      <xdr:nvSpPr>
        <xdr:cNvPr id="559" name="フローチャート : 判断 558"/>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60" name="テキスト ボックス 5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1" name="テキスト ボックス 5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2" name="テキスト ボックス 5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3" name="テキスト ボックス 5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4" name="テキスト ボックス 5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131536</xdr:rowOff>
    </xdr:from>
    <xdr:to>
      <xdr:col>22</xdr:col>
      <xdr:colOff>415925</xdr:colOff>
      <xdr:row>100</xdr:row>
      <xdr:rowOff>61686</xdr:rowOff>
    </xdr:to>
    <xdr:sp macro="" textlink="">
      <xdr:nvSpPr>
        <xdr:cNvPr id="565" name="円/楕円 564"/>
        <xdr:cNvSpPr/>
      </xdr:nvSpPr>
      <xdr:spPr>
        <a:xfrm>
          <a:off x="15430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127925</xdr:rowOff>
    </xdr:from>
    <xdr:ext cx="405111" cy="259045"/>
    <xdr:sp macro="" textlink="">
      <xdr:nvSpPr>
        <xdr:cNvPr id="566" name="n_1aveValue【公民館】&#10;有形固定資産減価償却率"/>
        <xdr:cNvSpPr txBox="1"/>
      </xdr:nvSpPr>
      <xdr:spPr>
        <a:xfrm>
          <a:off x="15266043"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78213</xdr:rowOff>
    </xdr:from>
    <xdr:ext cx="405111" cy="259045"/>
    <xdr:sp macro="" textlink="">
      <xdr:nvSpPr>
        <xdr:cNvPr id="567" name="n_1mainValue【公民館】&#10;有形固定資産減価償却率"/>
        <xdr:cNvSpPr txBox="1"/>
      </xdr:nvSpPr>
      <xdr:spPr>
        <a:xfrm>
          <a:off x="15266043" y="1688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8" name="正方形/長方形 5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9" name="正方形/長方形 5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0" name="正方形/長方形 5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1" name="正方形/長方形 5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2" name="正方形/長方形 5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3" name="正方形/長方形 5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4" name="正方形/長方形 5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5" name="正方形/長方形 5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6" name="テキスト ボックス 5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7" name="直線コネクタ 5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8" name="直線コネクタ 5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9" name="テキスト ボックス 5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0" name="直線コネクタ 5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1" name="テキスト ボックス 5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2" name="直線コネクタ 5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3" name="テキスト ボックス 5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4" name="直線コネクタ 5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5" name="テキスト ボックス 5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6" name="直線コネクタ 5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7" name="テキスト ボックス 5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8" name="直線コネクタ 5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9" name="テキスト ボックス 5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591" name="直線コネクタ 590"/>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92"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93" name="直線コネクタ 592"/>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594"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595" name="直線コネクタ 594"/>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121938</xdr:rowOff>
    </xdr:from>
    <xdr:ext cx="469744" cy="259045"/>
    <xdr:sp macro="" textlink="">
      <xdr:nvSpPr>
        <xdr:cNvPr id="596" name="【公民館】&#10;一人当たり面積平均値テキスト"/>
        <xdr:cNvSpPr txBox="1"/>
      </xdr:nvSpPr>
      <xdr:spPr>
        <a:xfrm>
          <a:off x="222504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597" name="フローチャート : 判断 596"/>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598" name="フローチャート : 判断 597"/>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9" name="テキスト ボックス 5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0" name="テキスト ボックス 5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1" name="テキスト ボックス 6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2" name="テキスト ボックス 6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3" name="テキスト ボックス 6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27939</xdr:rowOff>
    </xdr:from>
    <xdr:to>
      <xdr:col>31</xdr:col>
      <xdr:colOff>85725</xdr:colOff>
      <xdr:row>107</xdr:row>
      <xdr:rowOff>129539</xdr:rowOff>
    </xdr:to>
    <xdr:sp macro="" textlink="">
      <xdr:nvSpPr>
        <xdr:cNvPr id="604" name="円/楕円 603"/>
        <xdr:cNvSpPr/>
      </xdr:nvSpPr>
      <xdr:spPr>
        <a:xfrm>
          <a:off x="21272500" y="183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71138</xdr:rowOff>
    </xdr:from>
    <xdr:ext cx="469744" cy="259045"/>
    <xdr:sp macro="" textlink="">
      <xdr:nvSpPr>
        <xdr:cNvPr id="605" name="n_1aveValue【公民館】&#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120666</xdr:rowOff>
    </xdr:from>
    <xdr:ext cx="469744" cy="259045"/>
    <xdr:sp macro="" textlink="">
      <xdr:nvSpPr>
        <xdr:cNvPr id="606" name="n_1mainValue【公民館】&#10;一人当たり面積"/>
        <xdr:cNvSpPr txBox="1"/>
      </xdr:nvSpPr>
      <xdr:spPr>
        <a:xfrm>
          <a:off x="21075727" y="1846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7" name="正方形/長方形 6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8" name="正方形/長方形 6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9" name="テキスト ボックス 6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施設保有量については，他団体と比較して小さく，過去に過剰な投資を行わず，健全な投資を行ってきたと言える。</a:t>
          </a:r>
          <a:endParaRPr kumimoji="1" lang="en-US" altLang="ja-JP" sz="1300">
            <a:latin typeface="ＭＳ Ｐゴシック"/>
          </a:endParaRPr>
        </a:p>
        <a:p>
          <a:r>
            <a:rPr kumimoji="1" lang="ja-JP" altLang="en-US" sz="1300">
              <a:latin typeface="ＭＳ Ｐゴシック"/>
            </a:rPr>
            <a:t>老朽化がかなり進行しており，建て替え等の検討を進めていく必要があるが，建て替える際には，将来の需要等を見据えて，施設の複合集約化を進めていく。</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鹿児島県中種子町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8,272
8,258
137.18
7,189,188
7,019,839
52,804
3,892,924
7,757,822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61</xdr:row>
      <xdr:rowOff>6858</xdr:rowOff>
    </xdr:to>
    <xdr:cxnSp macro="">
      <xdr:nvCxnSpPr>
        <xdr:cNvPr id="71" name="直線コネクタ 70"/>
        <xdr:cNvCxnSpPr/>
      </xdr:nvCxnSpPr>
      <xdr:spPr>
        <a:xfrm flipV="1">
          <a:off x="4634865" y="9601200"/>
          <a:ext cx="0" cy="86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10685</xdr:rowOff>
    </xdr:from>
    <xdr:ext cx="405111" cy="259045"/>
    <xdr:sp macro="" textlink="">
      <xdr:nvSpPr>
        <xdr:cNvPr id="72" name="【体育館・プール】&#10;有形固定資産減価償却率最小値テキスト"/>
        <xdr:cNvSpPr txBox="1"/>
      </xdr:nvSpPr>
      <xdr:spPr>
        <a:xfrm>
          <a:off x="4724400" y="1046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61</xdr:row>
      <xdr:rowOff>6858</xdr:rowOff>
    </xdr:from>
    <xdr:to>
      <xdr:col>6</xdr:col>
      <xdr:colOff>600075</xdr:colOff>
      <xdr:row>61</xdr:row>
      <xdr:rowOff>6858</xdr:rowOff>
    </xdr:to>
    <xdr:cxnSp macro="">
      <xdr:nvCxnSpPr>
        <xdr:cNvPr id="73" name="直線コネクタ 72"/>
        <xdr:cNvCxnSpPr/>
      </xdr:nvCxnSpPr>
      <xdr:spPr>
        <a:xfrm>
          <a:off x="4546600" y="1046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69744" cy="259045"/>
    <xdr:sp macro="" textlink="">
      <xdr:nvSpPr>
        <xdr:cNvPr id="74" name="【体育館・プール】&#10;有形固定資産減価償却率最大値テキスト"/>
        <xdr:cNvSpPr txBox="1"/>
      </xdr:nvSpPr>
      <xdr:spPr>
        <a:xfrm>
          <a:off x="4724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75" name="直線コネクタ 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37355</xdr:rowOff>
    </xdr:from>
    <xdr:ext cx="405111" cy="259045"/>
    <xdr:sp macro="" textlink="">
      <xdr:nvSpPr>
        <xdr:cNvPr id="76" name="【体育館・プール】&#10;有形固定資産減価償却率平均値テキスト"/>
        <xdr:cNvSpPr txBox="1"/>
      </xdr:nvSpPr>
      <xdr:spPr>
        <a:xfrm>
          <a:off x="4724400" y="1015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58928</xdr:rowOff>
    </xdr:from>
    <xdr:to>
      <xdr:col>6</xdr:col>
      <xdr:colOff>561975</xdr:colOff>
      <xdr:row>59</xdr:row>
      <xdr:rowOff>160528</xdr:rowOff>
    </xdr:to>
    <xdr:sp macro="" textlink="">
      <xdr:nvSpPr>
        <xdr:cNvPr id="77" name="フローチャート : 判断 76"/>
        <xdr:cNvSpPr/>
      </xdr:nvSpPr>
      <xdr:spPr>
        <a:xfrm>
          <a:off x="45847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10922</xdr:rowOff>
    </xdr:from>
    <xdr:to>
      <xdr:col>5</xdr:col>
      <xdr:colOff>409575</xdr:colOff>
      <xdr:row>60</xdr:row>
      <xdr:rowOff>112522</xdr:rowOff>
    </xdr:to>
    <xdr:sp macro="" textlink="">
      <xdr:nvSpPr>
        <xdr:cNvPr id="78" name="フローチャート : 判断 77"/>
        <xdr:cNvSpPr/>
      </xdr:nvSpPr>
      <xdr:spPr>
        <a:xfrm>
          <a:off x="3746500" y="1029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129049</xdr:rowOff>
    </xdr:from>
    <xdr:ext cx="405111" cy="259045"/>
    <xdr:sp macro="" textlink="">
      <xdr:nvSpPr>
        <xdr:cNvPr id="79" name="n_1aveValue【体育館・プール】&#10;有形固定資産減価償却率"/>
        <xdr:cNvSpPr txBox="1"/>
      </xdr:nvSpPr>
      <xdr:spPr>
        <a:xfrm>
          <a:off x="3582043" y="1007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168656</xdr:rowOff>
    </xdr:from>
    <xdr:to>
      <xdr:col>5</xdr:col>
      <xdr:colOff>409575</xdr:colOff>
      <xdr:row>63</xdr:row>
      <xdr:rowOff>98806</xdr:rowOff>
    </xdr:to>
    <xdr:sp macro="" textlink="">
      <xdr:nvSpPr>
        <xdr:cNvPr id="85" name="円/楕円 84"/>
        <xdr:cNvSpPr/>
      </xdr:nvSpPr>
      <xdr:spPr>
        <a:xfrm>
          <a:off x="37465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89933</xdr:rowOff>
    </xdr:from>
    <xdr:ext cx="405111" cy="259045"/>
    <xdr:sp macro="" textlink="">
      <xdr:nvSpPr>
        <xdr:cNvPr id="86" name="n_1mainValue【体育館・プール】&#10;有形固定資産減価償却率"/>
        <xdr:cNvSpPr txBox="1"/>
      </xdr:nvSpPr>
      <xdr:spPr>
        <a:xfrm>
          <a:off x="3582043" y="1089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7" name="直線コネクタ 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8" name="テキスト ボックス 9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99" name="直線コネクタ 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0" name="テキスト ボックス 9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1" name="直線コネクタ 1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2" name="テキスト ボックス 10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3" name="直線コネクタ 1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4" name="テキスト ボックス 10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5" name="直線コネクタ 1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6" name="テキスト ボックス 10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7" name="直線コネクタ 1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8" name="テキスト ボックス 1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10" name="直線コネクタ 109"/>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11"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12" name="直線コネクタ 111"/>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13"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14" name="直線コネクタ 113"/>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15"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16" name="フローチャート : 判断 115"/>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117" name="フローチャート : 判断 116"/>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146067</xdr:rowOff>
    </xdr:from>
    <xdr:ext cx="469744" cy="259045"/>
    <xdr:sp macro="" textlink="">
      <xdr:nvSpPr>
        <xdr:cNvPr id="118" name="n_1aveValue【体育館・プール】&#10;一人当たり面積"/>
        <xdr:cNvSpPr txBox="1"/>
      </xdr:nvSpPr>
      <xdr:spPr>
        <a:xfrm>
          <a:off x="9391727" y="1026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19" name="テキスト ボックス 1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0" name="テキスト ボックス 1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1" name="テキスト ボックス 1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2" name="テキスト ボックス 1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3" name="テキスト ボックス 1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148590</xdr:rowOff>
    </xdr:from>
    <xdr:to>
      <xdr:col>14</xdr:col>
      <xdr:colOff>79375</xdr:colOff>
      <xdr:row>56</xdr:row>
      <xdr:rowOff>78740</xdr:rowOff>
    </xdr:to>
    <xdr:sp macro="" textlink="">
      <xdr:nvSpPr>
        <xdr:cNvPr id="124" name="円/楕円 123"/>
        <xdr:cNvSpPr/>
      </xdr:nvSpPr>
      <xdr:spPr>
        <a:xfrm>
          <a:off x="95885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54</xdr:row>
      <xdr:rowOff>95267</xdr:rowOff>
    </xdr:from>
    <xdr:ext cx="469744" cy="259045"/>
    <xdr:sp macro="" textlink="">
      <xdr:nvSpPr>
        <xdr:cNvPr id="125" name="n_1mainValue【体育館・プール】&#10;一人当たり面積"/>
        <xdr:cNvSpPr txBox="1"/>
      </xdr:nvSpPr>
      <xdr:spPr>
        <a:xfrm>
          <a:off x="9391727"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6" name="正方形/長方形 1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7" name="正方形/長方形 1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8" name="正方形/長方形 1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9" name="正方形/長方形 1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0" name="正方形/長方形 1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1" name="正方形/長方形 1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2" name="正方形/長方形 1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3" name="正方形/長方形 1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4" name="テキスト ボックス 1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5" name="直線コネクタ 1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6" name="テキスト ボックス 13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7" name="直線コネクタ 13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8" name="テキスト ボックス 13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39" name="直線コネクタ 13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0" name="テキスト ボックス 13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1" name="直線コネクタ 14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2" name="テキスト ボックス 14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3" name="直線コネクタ 14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4" name="テキスト ボックス 14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5" name="直線コネクタ 14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6" name="テキスト ボックス 14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7" name="直線コネクタ 1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8" name="テキスト ボックス 14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150" name="直線コネクタ 149"/>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151" name="【福祉施設】&#10;有形固定資産減価償却率最小値テキスト"/>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152" name="直線コネクタ 151"/>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3"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4" name="直線コネクタ 15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155" name="【福祉施設】&#10;有形固定資産減価償却率平均値テキスト"/>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156" name="フローチャート : 判断 155"/>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157" name="フローチャート : 判断 156"/>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49547</xdr:rowOff>
    </xdr:from>
    <xdr:ext cx="405111" cy="259045"/>
    <xdr:sp macro="" textlink="">
      <xdr:nvSpPr>
        <xdr:cNvPr id="158" name="n_1aveValue【福祉施設】&#10;有形固定資産減価償却率"/>
        <xdr:cNvSpPr txBox="1"/>
      </xdr:nvSpPr>
      <xdr:spPr>
        <a:xfrm>
          <a:off x="3582043"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59" name="テキスト ボックス 1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0" name="テキスト ボックス 1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1" name="テキスト ボックス 1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2" name="テキスト ボックス 1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3" name="テキスト ボックス 1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636</xdr:rowOff>
    </xdr:from>
    <xdr:to>
      <xdr:col>5</xdr:col>
      <xdr:colOff>409575</xdr:colOff>
      <xdr:row>81</xdr:row>
      <xdr:rowOff>102236</xdr:rowOff>
    </xdr:to>
    <xdr:sp macro="" textlink="">
      <xdr:nvSpPr>
        <xdr:cNvPr id="164" name="円/楕円 163"/>
        <xdr:cNvSpPr/>
      </xdr:nvSpPr>
      <xdr:spPr>
        <a:xfrm>
          <a:off x="3746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118763</xdr:rowOff>
    </xdr:from>
    <xdr:ext cx="405111" cy="259045"/>
    <xdr:sp macro="" textlink="">
      <xdr:nvSpPr>
        <xdr:cNvPr id="165" name="n_1mainValue【福祉施設】&#10;有形固定資産減価償却率"/>
        <xdr:cNvSpPr txBox="1"/>
      </xdr:nvSpPr>
      <xdr:spPr>
        <a:xfrm>
          <a:off x="3582043"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6" name="正方形/長方形 1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7" name="正方形/長方形 1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8" name="正方形/長方形 1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9" name="正方形/長方形 1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0" name="正方形/長方形 1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1" name="正方形/長方形 1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2" name="正方形/長方形 1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3" name="正方形/長方形 1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4" name="テキスト ボックス 1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5" name="直線コネクタ 1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6" name="直線コネクタ 17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7" name="テキスト ボックス 17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78" name="直線コネクタ 17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79" name="テキスト ボックス 17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0" name="直線コネクタ 17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1" name="テキスト ボックス 18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2" name="直線コネクタ 18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3" name="テキスト ボックス 18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4" name="直線コネクタ 1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5" name="テキスト ボックス 1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187" name="直線コネクタ 186"/>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188" name="【福祉施設】&#10;一人当たり面積最小値テキスト"/>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189" name="直線コネクタ 188"/>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190" name="【福祉施設】&#10;一人当たり面積最大値テキスト"/>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191" name="直線コネクタ 190"/>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107917</xdr:rowOff>
    </xdr:from>
    <xdr:ext cx="469744" cy="259045"/>
    <xdr:sp macro="" textlink="">
      <xdr:nvSpPr>
        <xdr:cNvPr id="192" name="【福祉施設】&#10;一人当たり面積平均値テキスト"/>
        <xdr:cNvSpPr txBox="1"/>
      </xdr:nvSpPr>
      <xdr:spPr>
        <a:xfrm>
          <a:off x="10566400" y="14338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193" name="フローチャート : 判断 192"/>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152349</xdr:rowOff>
    </xdr:from>
    <xdr:to>
      <xdr:col>14</xdr:col>
      <xdr:colOff>79375</xdr:colOff>
      <xdr:row>84</xdr:row>
      <xdr:rowOff>82499</xdr:rowOff>
    </xdr:to>
    <xdr:sp macro="" textlink="">
      <xdr:nvSpPr>
        <xdr:cNvPr id="194" name="フローチャート : 判断 193"/>
        <xdr:cNvSpPr/>
      </xdr:nvSpPr>
      <xdr:spPr>
        <a:xfrm>
          <a:off x="9588500" y="1438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99026</xdr:rowOff>
    </xdr:from>
    <xdr:ext cx="469744" cy="259045"/>
    <xdr:sp macro="" textlink="">
      <xdr:nvSpPr>
        <xdr:cNvPr id="195" name="n_1aveValue【福祉施設】&#10;一人当たり面積"/>
        <xdr:cNvSpPr txBox="1"/>
      </xdr:nvSpPr>
      <xdr:spPr>
        <a:xfrm>
          <a:off x="9391727" y="1415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6" name="テキスト ボックス 1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7" name="テキスト ボックス 1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8" name="テキスト ボックス 1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9" name="テキスト ボックス 1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0" name="テキスト ボックス 1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168351</xdr:rowOff>
    </xdr:from>
    <xdr:to>
      <xdr:col>14</xdr:col>
      <xdr:colOff>79375</xdr:colOff>
      <xdr:row>85</xdr:row>
      <xdr:rowOff>98501</xdr:rowOff>
    </xdr:to>
    <xdr:sp macro="" textlink="">
      <xdr:nvSpPr>
        <xdr:cNvPr id="201" name="円/楕円 200"/>
        <xdr:cNvSpPr/>
      </xdr:nvSpPr>
      <xdr:spPr>
        <a:xfrm>
          <a:off x="9588500" y="1457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89628</xdr:rowOff>
    </xdr:from>
    <xdr:ext cx="469744" cy="259045"/>
    <xdr:sp macro="" textlink="">
      <xdr:nvSpPr>
        <xdr:cNvPr id="202" name="n_1mainValue【福祉施設】&#10;一人当たり面積"/>
        <xdr:cNvSpPr txBox="1"/>
      </xdr:nvSpPr>
      <xdr:spPr>
        <a:xfrm>
          <a:off x="9391727" y="1466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3" name="正方形/長方形 2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4" name="正方形/長方形 2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5" name="正方形/長方形 2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6" name="正方形/長方形 2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7" name="正方形/長方形 2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8" name="正方形/長方形 2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9" name="正方形/長方形 2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0" name="正方形/長方形 20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1" name="テキスト ボックス 21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2" name="直線コネクタ 21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3" name="テキスト ボックス 21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14" name="直線コネクタ 21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15" name="テキスト ボックス 214"/>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16" name="直線コネクタ 21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17" name="テキスト ボックス 21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18" name="直線コネクタ 21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19" name="テキスト ボックス 21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20" name="直線コネクタ 21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21" name="テキスト ボックス 22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22" name="直線コネクタ 22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23" name="テキスト ボックス 22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24" name="直線コネクタ 22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25" name="テキスト ボックス 224"/>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6" name="直線コネクタ 22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7" name="テキスト ボックス 22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169273</xdr:rowOff>
    </xdr:from>
    <xdr:to>
      <xdr:col>6</xdr:col>
      <xdr:colOff>510540</xdr:colOff>
      <xdr:row>107</xdr:row>
      <xdr:rowOff>32113</xdr:rowOff>
    </xdr:to>
    <xdr:cxnSp macro="">
      <xdr:nvCxnSpPr>
        <xdr:cNvPr id="229" name="直線コネクタ 228"/>
        <xdr:cNvCxnSpPr/>
      </xdr:nvCxnSpPr>
      <xdr:spPr>
        <a:xfrm flipV="1">
          <a:off x="4634865" y="1714282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35940</xdr:rowOff>
    </xdr:from>
    <xdr:ext cx="405111" cy="259045"/>
    <xdr:sp macro="" textlink="">
      <xdr:nvSpPr>
        <xdr:cNvPr id="230" name="【市民会館】&#10;有形固定資産減価償却率最小値テキスト"/>
        <xdr:cNvSpPr txBox="1"/>
      </xdr:nvSpPr>
      <xdr:spPr>
        <a:xfrm>
          <a:off x="4724400" y="18381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6</xdr:col>
      <xdr:colOff>422275</xdr:colOff>
      <xdr:row>107</xdr:row>
      <xdr:rowOff>32113</xdr:rowOff>
    </xdr:from>
    <xdr:to>
      <xdr:col>6</xdr:col>
      <xdr:colOff>600075</xdr:colOff>
      <xdr:row>107</xdr:row>
      <xdr:rowOff>32113</xdr:rowOff>
    </xdr:to>
    <xdr:cxnSp macro="">
      <xdr:nvCxnSpPr>
        <xdr:cNvPr id="231" name="直線コネクタ 230"/>
        <xdr:cNvCxnSpPr/>
      </xdr:nvCxnSpPr>
      <xdr:spPr>
        <a:xfrm>
          <a:off x="4546600" y="1837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115950</xdr:rowOff>
    </xdr:from>
    <xdr:ext cx="405111" cy="259045"/>
    <xdr:sp macro="" textlink="">
      <xdr:nvSpPr>
        <xdr:cNvPr id="232" name="【市民会館】&#10;有形固定資産減価償却率最大値テキスト"/>
        <xdr:cNvSpPr txBox="1"/>
      </xdr:nvSpPr>
      <xdr:spPr>
        <a:xfrm>
          <a:off x="47244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6</xdr:col>
      <xdr:colOff>422275</xdr:colOff>
      <xdr:row>99</xdr:row>
      <xdr:rowOff>169273</xdr:rowOff>
    </xdr:from>
    <xdr:to>
      <xdr:col>6</xdr:col>
      <xdr:colOff>600075</xdr:colOff>
      <xdr:row>99</xdr:row>
      <xdr:rowOff>169273</xdr:rowOff>
    </xdr:to>
    <xdr:cxnSp macro="">
      <xdr:nvCxnSpPr>
        <xdr:cNvPr id="233" name="直線コネクタ 232"/>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121393</xdr:rowOff>
    </xdr:from>
    <xdr:ext cx="405111" cy="259045"/>
    <xdr:sp macro="" textlink="">
      <xdr:nvSpPr>
        <xdr:cNvPr id="234" name="【市民会館】&#10;有形固定資産減価償却率平均値テキスト"/>
        <xdr:cNvSpPr txBox="1"/>
      </xdr:nvSpPr>
      <xdr:spPr>
        <a:xfrm>
          <a:off x="4724400" y="17609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a:t>
          </a:r>
          <a:endParaRPr kumimoji="1" lang="ja-JP" altLang="en-US" sz="1000" b="1">
            <a:solidFill>
              <a:srgbClr val="000080"/>
            </a:solidFill>
            <a:latin typeface="ＭＳ Ｐゴシック"/>
          </a:endParaRPr>
        </a:p>
      </xdr:txBody>
    </xdr:sp>
    <xdr:clientData/>
  </xdr:oneCellAnchor>
  <xdr:twoCellAnchor>
    <xdr:from>
      <xdr:col>6</xdr:col>
      <xdr:colOff>460375</xdr:colOff>
      <xdr:row>102</xdr:row>
      <xdr:rowOff>142966</xdr:rowOff>
    </xdr:from>
    <xdr:to>
      <xdr:col>6</xdr:col>
      <xdr:colOff>561975</xdr:colOff>
      <xdr:row>103</xdr:row>
      <xdr:rowOff>73116</xdr:rowOff>
    </xdr:to>
    <xdr:sp macro="" textlink="">
      <xdr:nvSpPr>
        <xdr:cNvPr id="235" name="フローチャート : 判断 234"/>
        <xdr:cNvSpPr/>
      </xdr:nvSpPr>
      <xdr:spPr>
        <a:xfrm>
          <a:off x="45847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13970</xdr:rowOff>
    </xdr:from>
    <xdr:to>
      <xdr:col>5</xdr:col>
      <xdr:colOff>409575</xdr:colOff>
      <xdr:row>107</xdr:row>
      <xdr:rowOff>115570</xdr:rowOff>
    </xdr:to>
    <xdr:sp macro="" textlink="">
      <xdr:nvSpPr>
        <xdr:cNvPr id="236" name="フローチャート : 判断 235"/>
        <xdr:cNvSpPr/>
      </xdr:nvSpPr>
      <xdr:spPr>
        <a:xfrm>
          <a:off x="3746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132097</xdr:rowOff>
    </xdr:from>
    <xdr:ext cx="405111" cy="259045"/>
    <xdr:sp macro="" textlink="">
      <xdr:nvSpPr>
        <xdr:cNvPr id="237" name="n_1aveValue【市民会館】&#10;有形固定資産減価償却率"/>
        <xdr:cNvSpPr txBox="1"/>
      </xdr:nvSpPr>
      <xdr:spPr>
        <a:xfrm>
          <a:off x="3582043" y="181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8" name="テキスト ボックス 23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9" name="テキスト ボックス 23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0" name="テキスト ボックス 23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1" name="テキスト ボックス 24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2" name="テキスト ボックス 24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90714</xdr:rowOff>
    </xdr:from>
    <xdr:to>
      <xdr:col>5</xdr:col>
      <xdr:colOff>409575</xdr:colOff>
      <xdr:row>109</xdr:row>
      <xdr:rowOff>20864</xdr:rowOff>
    </xdr:to>
    <xdr:sp macro="" textlink="">
      <xdr:nvSpPr>
        <xdr:cNvPr id="243" name="円/楕円 242"/>
        <xdr:cNvSpPr/>
      </xdr:nvSpPr>
      <xdr:spPr>
        <a:xfrm>
          <a:off x="3746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11991</xdr:rowOff>
    </xdr:from>
    <xdr:ext cx="405111" cy="259045"/>
    <xdr:sp macro="" textlink="">
      <xdr:nvSpPr>
        <xdr:cNvPr id="244" name="n_1mainValue【市民会館】&#10;有形固定資産減価償却率"/>
        <xdr:cNvSpPr txBox="1"/>
      </xdr:nvSpPr>
      <xdr:spPr>
        <a:xfrm>
          <a:off x="3582043" y="187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5" name="正方形/長方形 2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6" name="正方形/長方形 2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7" name="正方形/長方形 2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8" name="正方形/長方形 2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9" name="正方形/長方形 2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0" name="正方形/長方形 2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1" name="正方形/長方形 2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2" name="正方形/長方形 2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3" name="テキスト ボックス 2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4" name="直線コネクタ 2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255" name="直線コネクタ 25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256" name="テキスト ボックス 25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257" name="直線コネクタ 25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258" name="テキスト ボックス 25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259" name="直線コネクタ 25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260" name="テキスト ボックス 25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261" name="直線コネクタ 26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262" name="テキスト ボックス 26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263" name="直線コネクタ 26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264" name="テキスト ボックス 26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265" name="直線コネクタ 26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266" name="テキスト ボックス 26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7" name="直線コネクタ 26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8" name="テキスト ボックス 26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85998</xdr:rowOff>
    </xdr:from>
    <xdr:to>
      <xdr:col>15</xdr:col>
      <xdr:colOff>180340</xdr:colOff>
      <xdr:row>108</xdr:row>
      <xdr:rowOff>61505</xdr:rowOff>
    </xdr:to>
    <xdr:cxnSp macro="">
      <xdr:nvCxnSpPr>
        <xdr:cNvPr id="270" name="直線コネクタ 269"/>
        <xdr:cNvCxnSpPr/>
      </xdr:nvCxnSpPr>
      <xdr:spPr>
        <a:xfrm flipV="1">
          <a:off x="10476865" y="1705954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65332</xdr:rowOff>
    </xdr:from>
    <xdr:ext cx="469744" cy="259045"/>
    <xdr:sp macro="" textlink="">
      <xdr:nvSpPr>
        <xdr:cNvPr id="271" name="【市民会館】&#10;一人当たり面積最小値テキスト"/>
        <xdr:cNvSpPr txBox="1"/>
      </xdr:nvSpPr>
      <xdr:spPr>
        <a:xfrm>
          <a:off x="10566400" y="185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61505</xdr:rowOff>
    </xdr:from>
    <xdr:to>
      <xdr:col>15</xdr:col>
      <xdr:colOff>269875</xdr:colOff>
      <xdr:row>108</xdr:row>
      <xdr:rowOff>61505</xdr:rowOff>
    </xdr:to>
    <xdr:cxnSp macro="">
      <xdr:nvCxnSpPr>
        <xdr:cNvPr id="272" name="直線コネクタ 271"/>
        <xdr:cNvCxnSpPr/>
      </xdr:nvCxnSpPr>
      <xdr:spPr>
        <a:xfrm>
          <a:off x="10388600" y="18578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32675</xdr:rowOff>
    </xdr:from>
    <xdr:ext cx="469744" cy="259045"/>
    <xdr:sp macro="" textlink="">
      <xdr:nvSpPr>
        <xdr:cNvPr id="273" name="【市民会館】&#10;一人当たり面積最大値テキスト"/>
        <xdr:cNvSpPr txBox="1"/>
      </xdr:nvSpPr>
      <xdr:spPr>
        <a:xfrm>
          <a:off x="10566400" y="1683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15</xdr:col>
      <xdr:colOff>92075</xdr:colOff>
      <xdr:row>99</xdr:row>
      <xdr:rowOff>85998</xdr:rowOff>
    </xdr:from>
    <xdr:to>
      <xdr:col>15</xdr:col>
      <xdr:colOff>269875</xdr:colOff>
      <xdr:row>99</xdr:row>
      <xdr:rowOff>85998</xdr:rowOff>
    </xdr:to>
    <xdr:cxnSp macro="">
      <xdr:nvCxnSpPr>
        <xdr:cNvPr id="274" name="直線コネクタ 273"/>
        <xdr:cNvCxnSpPr/>
      </xdr:nvCxnSpPr>
      <xdr:spPr>
        <a:xfrm>
          <a:off x="10388600" y="1705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52813</xdr:rowOff>
    </xdr:from>
    <xdr:ext cx="469744" cy="259045"/>
    <xdr:sp macro="" textlink="">
      <xdr:nvSpPr>
        <xdr:cNvPr id="275" name="【市民会館】&#10;一人当たり面積平均値テキスト"/>
        <xdr:cNvSpPr txBox="1"/>
      </xdr:nvSpPr>
      <xdr:spPr>
        <a:xfrm>
          <a:off x="10566400" y="1788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74386</xdr:rowOff>
    </xdr:from>
    <xdr:to>
      <xdr:col>15</xdr:col>
      <xdr:colOff>231775</xdr:colOff>
      <xdr:row>105</xdr:row>
      <xdr:rowOff>4536</xdr:rowOff>
    </xdr:to>
    <xdr:sp macro="" textlink="">
      <xdr:nvSpPr>
        <xdr:cNvPr id="276" name="フローチャート : 判断 275"/>
        <xdr:cNvSpPr/>
      </xdr:nvSpPr>
      <xdr:spPr>
        <a:xfrm>
          <a:off x="10426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40095</xdr:rowOff>
    </xdr:from>
    <xdr:to>
      <xdr:col>14</xdr:col>
      <xdr:colOff>79375</xdr:colOff>
      <xdr:row>104</xdr:row>
      <xdr:rowOff>141695</xdr:rowOff>
    </xdr:to>
    <xdr:sp macro="" textlink="">
      <xdr:nvSpPr>
        <xdr:cNvPr id="277" name="フローチャート : 判断 276"/>
        <xdr:cNvSpPr/>
      </xdr:nvSpPr>
      <xdr:spPr>
        <a:xfrm>
          <a:off x="9588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158222</xdr:rowOff>
    </xdr:from>
    <xdr:ext cx="469744" cy="259045"/>
    <xdr:sp macro="" textlink="">
      <xdr:nvSpPr>
        <xdr:cNvPr id="278" name="n_1aveValue【市民会館】&#10;一人当たり面積"/>
        <xdr:cNvSpPr txBox="1"/>
      </xdr:nvSpPr>
      <xdr:spPr>
        <a:xfrm>
          <a:off x="9391727" y="176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0.491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9" name="テキスト ボックス 27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0" name="テキスト ボックス 27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1" name="テキスト ボックス 28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2" name="テキスト ボックス 28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3" name="テキスト ボックス 28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25400</xdr:rowOff>
    </xdr:from>
    <xdr:to>
      <xdr:col>14</xdr:col>
      <xdr:colOff>79375</xdr:colOff>
      <xdr:row>105</xdr:row>
      <xdr:rowOff>127000</xdr:rowOff>
    </xdr:to>
    <xdr:sp macro="" textlink="">
      <xdr:nvSpPr>
        <xdr:cNvPr id="284" name="円/楕円 283"/>
        <xdr:cNvSpPr/>
      </xdr:nvSpPr>
      <xdr:spPr>
        <a:xfrm>
          <a:off x="9588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118127</xdr:rowOff>
    </xdr:from>
    <xdr:ext cx="469744" cy="259045"/>
    <xdr:sp macro="" textlink="">
      <xdr:nvSpPr>
        <xdr:cNvPr id="285" name="n_1mainValue【市民会館】&#10;一人当たり面積"/>
        <xdr:cNvSpPr txBox="1"/>
      </xdr:nvSpPr>
      <xdr:spPr>
        <a:xfrm>
          <a:off x="9391727"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4" name="正方形/長方形 2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5" name="正方形/長方形 2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6" name="正方形/長方形 2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7" name="正方形/長方形 2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8" name="正方形/長方形 2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9" name="正方形/長方形 2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0" name="正方形/長方形 2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72,311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1" name="正方形/長方形 30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2" name="正方形/長方形 3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3" name="正方形/長方形 3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4" name="正方形/長方形 3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5" name="正方形/長方形 3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6" name="正方形/長方形 3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7" name="正方形/長方形 3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8" name="正方形/長方形 3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9" name="正方形/長方形 3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0" name="テキスト ボックス 3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1" name="直線コネクタ 3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2" name="テキスト ボックス 31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3" name="直線コネクタ 3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4" name="テキスト ボックス 31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5" name="直線コネクタ 3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6" name="テキスト ボックス 3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7" name="直線コネクタ 3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8" name="テキスト ボックス 3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9" name="直線コネクタ 3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20" name="テキスト ボックス 3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21" name="直線コネクタ 3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22" name="テキスト ボックス 32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3" name="直線コネクタ 3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4" name="テキスト ボックス 32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118110</xdr:rowOff>
    </xdr:from>
    <xdr:to>
      <xdr:col>23</xdr:col>
      <xdr:colOff>516889</xdr:colOff>
      <xdr:row>62</xdr:row>
      <xdr:rowOff>38100</xdr:rowOff>
    </xdr:to>
    <xdr:cxnSp macro="">
      <xdr:nvCxnSpPr>
        <xdr:cNvPr id="326" name="直線コネクタ 325"/>
        <xdr:cNvCxnSpPr/>
      </xdr:nvCxnSpPr>
      <xdr:spPr>
        <a:xfrm flipV="1">
          <a:off x="16318864" y="9719310"/>
          <a:ext cx="0" cy="948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41927</xdr:rowOff>
    </xdr:from>
    <xdr:ext cx="405111" cy="259045"/>
    <xdr:sp macro="" textlink="">
      <xdr:nvSpPr>
        <xdr:cNvPr id="327" name="【保健センター・保健所】&#10;有形固定資産減価償却率最小値テキスト"/>
        <xdr:cNvSpPr txBox="1"/>
      </xdr:nvSpPr>
      <xdr:spPr>
        <a:xfrm>
          <a:off x="164084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62</xdr:row>
      <xdr:rowOff>38100</xdr:rowOff>
    </xdr:from>
    <xdr:to>
      <xdr:col>23</xdr:col>
      <xdr:colOff>606425</xdr:colOff>
      <xdr:row>62</xdr:row>
      <xdr:rowOff>38100</xdr:rowOff>
    </xdr:to>
    <xdr:cxnSp macro="">
      <xdr:nvCxnSpPr>
        <xdr:cNvPr id="328" name="直線コネクタ 327"/>
        <xdr:cNvCxnSpPr/>
      </xdr:nvCxnSpPr>
      <xdr:spPr>
        <a:xfrm>
          <a:off x="162306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64787</xdr:rowOff>
    </xdr:from>
    <xdr:ext cx="405111" cy="259045"/>
    <xdr:sp macro="" textlink="">
      <xdr:nvSpPr>
        <xdr:cNvPr id="329" name="【保健センター・保健所】&#10;有形固定資産減価償却率最大値テキスト"/>
        <xdr:cNvSpPr txBox="1"/>
      </xdr:nvSpPr>
      <xdr:spPr>
        <a:xfrm>
          <a:off x="164084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23</xdr:col>
      <xdr:colOff>428625</xdr:colOff>
      <xdr:row>56</xdr:row>
      <xdr:rowOff>118110</xdr:rowOff>
    </xdr:from>
    <xdr:to>
      <xdr:col>23</xdr:col>
      <xdr:colOff>606425</xdr:colOff>
      <xdr:row>56</xdr:row>
      <xdr:rowOff>118110</xdr:rowOff>
    </xdr:to>
    <xdr:cxnSp macro="">
      <xdr:nvCxnSpPr>
        <xdr:cNvPr id="330" name="直線コネクタ 329"/>
        <xdr:cNvCxnSpPr/>
      </xdr:nvCxnSpPr>
      <xdr:spPr>
        <a:xfrm>
          <a:off x="16230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91457</xdr:rowOff>
    </xdr:from>
    <xdr:ext cx="405111" cy="259045"/>
    <xdr:sp macro="" textlink="">
      <xdr:nvSpPr>
        <xdr:cNvPr id="331" name="【保健センター・保健所】&#10;有形固定資産減価償却率平均値テキスト"/>
        <xdr:cNvSpPr txBox="1"/>
      </xdr:nvSpPr>
      <xdr:spPr>
        <a:xfrm>
          <a:off x="16408400" y="1003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113030</xdr:rowOff>
    </xdr:from>
    <xdr:to>
      <xdr:col>23</xdr:col>
      <xdr:colOff>568325</xdr:colOff>
      <xdr:row>59</xdr:row>
      <xdr:rowOff>43180</xdr:rowOff>
    </xdr:to>
    <xdr:sp macro="" textlink="">
      <xdr:nvSpPr>
        <xdr:cNvPr id="332" name="フローチャート : 判断 331"/>
        <xdr:cNvSpPr/>
      </xdr:nvSpPr>
      <xdr:spPr>
        <a:xfrm>
          <a:off x="162687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128270</xdr:rowOff>
    </xdr:from>
    <xdr:to>
      <xdr:col>22</xdr:col>
      <xdr:colOff>415925</xdr:colOff>
      <xdr:row>61</xdr:row>
      <xdr:rowOff>58420</xdr:rowOff>
    </xdr:to>
    <xdr:sp macro="" textlink="">
      <xdr:nvSpPr>
        <xdr:cNvPr id="333" name="フローチャート : 判断 332"/>
        <xdr:cNvSpPr/>
      </xdr:nvSpPr>
      <xdr:spPr>
        <a:xfrm>
          <a:off x="15430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74947</xdr:rowOff>
    </xdr:from>
    <xdr:ext cx="405111" cy="259045"/>
    <xdr:sp macro="" textlink="">
      <xdr:nvSpPr>
        <xdr:cNvPr id="334" name="n_1aveValue【保健センター・保健所】&#10;有形固定資産減価償却率"/>
        <xdr:cNvSpPr txBox="1"/>
      </xdr:nvSpPr>
      <xdr:spPr>
        <a:xfrm>
          <a:off x="15266043"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5" name="テキスト ボックス 3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6" name="テキスト ボックス 3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7" name="テキスト ボックス 3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8" name="テキスト ボックス 3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9" name="テキスト ボックス 3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120650</xdr:rowOff>
    </xdr:from>
    <xdr:to>
      <xdr:col>22</xdr:col>
      <xdr:colOff>415925</xdr:colOff>
      <xdr:row>64</xdr:row>
      <xdr:rowOff>50800</xdr:rowOff>
    </xdr:to>
    <xdr:sp macro="" textlink="">
      <xdr:nvSpPr>
        <xdr:cNvPr id="340" name="円/楕円 339"/>
        <xdr:cNvSpPr/>
      </xdr:nvSpPr>
      <xdr:spPr>
        <a:xfrm>
          <a:off x="15430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41927</xdr:rowOff>
    </xdr:from>
    <xdr:ext cx="405111" cy="259045"/>
    <xdr:sp macro="" textlink="">
      <xdr:nvSpPr>
        <xdr:cNvPr id="341" name="n_1mainValue【保健センター・保健所】&#10;有形固定資産減価償却率"/>
        <xdr:cNvSpPr txBox="1"/>
      </xdr:nvSpPr>
      <xdr:spPr>
        <a:xfrm>
          <a:off x="15266043"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2" name="正方形/長方形 3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3" name="正方形/長方形 3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4" name="正方形/長方形 3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5" name="正方形/長方形 3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6" name="正方形/長方形 3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7" name="正方形/長方形 3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8" name="正方形/長方形 3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9" name="正方形/長方形 3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0" name="テキスト ボックス 3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1" name="直線コネクタ 3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52" name="直線コネクタ 35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53" name="テキスト ボックス 35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54" name="直線コネクタ 35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55" name="テキスト ボックス 35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56" name="直線コネクタ 35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57" name="テキスト ボックス 35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58" name="直線コネクタ 35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59" name="テキスト ボックス 35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60" name="直線コネクタ 35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61" name="テキスト ボックス 36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62" name="直線コネクタ 36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63" name="テキスト ボックス 36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4" name="直線コネクタ 3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5" name="テキスト ボックス 3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3266</xdr:rowOff>
    </xdr:from>
    <xdr:to>
      <xdr:col>32</xdr:col>
      <xdr:colOff>186689</xdr:colOff>
      <xdr:row>63</xdr:row>
      <xdr:rowOff>70213</xdr:rowOff>
    </xdr:to>
    <xdr:cxnSp macro="">
      <xdr:nvCxnSpPr>
        <xdr:cNvPr id="367" name="直線コネクタ 366"/>
        <xdr:cNvCxnSpPr/>
      </xdr:nvCxnSpPr>
      <xdr:spPr>
        <a:xfrm flipV="1">
          <a:off x="22160864" y="9604466"/>
          <a:ext cx="0" cy="1267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74040</xdr:rowOff>
    </xdr:from>
    <xdr:ext cx="469744" cy="259045"/>
    <xdr:sp macro="" textlink="">
      <xdr:nvSpPr>
        <xdr:cNvPr id="368" name="【保健センター・保健所】&#10;一人当たり面積最小値テキスト"/>
        <xdr:cNvSpPr txBox="1"/>
      </xdr:nvSpPr>
      <xdr:spPr>
        <a:xfrm>
          <a:off x="222504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63</xdr:row>
      <xdr:rowOff>70213</xdr:rowOff>
    </xdr:from>
    <xdr:to>
      <xdr:col>32</xdr:col>
      <xdr:colOff>276225</xdr:colOff>
      <xdr:row>63</xdr:row>
      <xdr:rowOff>70213</xdr:rowOff>
    </xdr:to>
    <xdr:cxnSp macro="">
      <xdr:nvCxnSpPr>
        <xdr:cNvPr id="369" name="直線コネクタ 368"/>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121393</xdr:rowOff>
    </xdr:from>
    <xdr:ext cx="469744" cy="259045"/>
    <xdr:sp macro="" textlink="">
      <xdr:nvSpPr>
        <xdr:cNvPr id="370" name="【保健センター・保健所】&#10;一人当たり面積最大値テキスト"/>
        <xdr:cNvSpPr txBox="1"/>
      </xdr:nvSpPr>
      <xdr:spPr>
        <a:xfrm>
          <a:off x="22250400"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0.459</a:t>
          </a:r>
          <a:endParaRPr kumimoji="1" lang="ja-JP" altLang="en-US" sz="1000" b="1">
            <a:latin typeface="ＭＳ Ｐゴシック"/>
          </a:endParaRPr>
        </a:p>
      </xdr:txBody>
    </xdr:sp>
    <xdr:clientData/>
  </xdr:oneCellAnchor>
  <xdr:twoCellAnchor>
    <xdr:from>
      <xdr:col>32</xdr:col>
      <xdr:colOff>98425</xdr:colOff>
      <xdr:row>56</xdr:row>
      <xdr:rowOff>3266</xdr:rowOff>
    </xdr:from>
    <xdr:to>
      <xdr:col>32</xdr:col>
      <xdr:colOff>276225</xdr:colOff>
      <xdr:row>56</xdr:row>
      <xdr:rowOff>3266</xdr:rowOff>
    </xdr:to>
    <xdr:cxnSp macro="">
      <xdr:nvCxnSpPr>
        <xdr:cNvPr id="371" name="直線コネクタ 370"/>
        <xdr:cNvCxnSpPr/>
      </xdr:nvCxnSpPr>
      <xdr:spPr>
        <a:xfrm>
          <a:off x="22072600" y="960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46826</xdr:rowOff>
    </xdr:from>
    <xdr:ext cx="469744" cy="259045"/>
    <xdr:sp macro="" textlink="">
      <xdr:nvSpPr>
        <xdr:cNvPr id="372" name="【保健センター・保健所】&#10;一人当たり面積平均値テキスト"/>
        <xdr:cNvSpPr txBox="1"/>
      </xdr:nvSpPr>
      <xdr:spPr>
        <a:xfrm>
          <a:off x="22250400" y="1016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68399</xdr:rowOff>
    </xdr:from>
    <xdr:to>
      <xdr:col>32</xdr:col>
      <xdr:colOff>238125</xdr:colOff>
      <xdr:row>59</xdr:row>
      <xdr:rowOff>169999</xdr:rowOff>
    </xdr:to>
    <xdr:sp macro="" textlink="">
      <xdr:nvSpPr>
        <xdr:cNvPr id="373" name="フローチャート : 判断 372"/>
        <xdr:cNvSpPr/>
      </xdr:nvSpPr>
      <xdr:spPr>
        <a:xfrm>
          <a:off x="221107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148409</xdr:rowOff>
    </xdr:from>
    <xdr:to>
      <xdr:col>31</xdr:col>
      <xdr:colOff>85725</xdr:colOff>
      <xdr:row>61</xdr:row>
      <xdr:rowOff>78559</xdr:rowOff>
    </xdr:to>
    <xdr:sp macro="" textlink="">
      <xdr:nvSpPr>
        <xdr:cNvPr id="374" name="フローチャート : 判断 373"/>
        <xdr:cNvSpPr/>
      </xdr:nvSpPr>
      <xdr:spPr>
        <a:xfrm>
          <a:off x="21272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95086</xdr:rowOff>
    </xdr:from>
    <xdr:ext cx="469744" cy="259045"/>
    <xdr:sp macro="" textlink="">
      <xdr:nvSpPr>
        <xdr:cNvPr id="375" name="n_1aveValue【保健センター・保健所】&#10;一人当たり面積"/>
        <xdr:cNvSpPr txBox="1"/>
      </xdr:nvSpPr>
      <xdr:spPr>
        <a:xfrm>
          <a:off x="210757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6" name="テキスト ボックス 3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7" name="テキスト ボックス 3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8" name="テキスト ボックス 3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9" name="テキスト ボックス 3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80" name="テキスト ボックス 3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135346</xdr:rowOff>
    </xdr:from>
    <xdr:to>
      <xdr:col>31</xdr:col>
      <xdr:colOff>85725</xdr:colOff>
      <xdr:row>63</xdr:row>
      <xdr:rowOff>65496</xdr:rowOff>
    </xdr:to>
    <xdr:sp macro="" textlink="">
      <xdr:nvSpPr>
        <xdr:cNvPr id="381" name="円/楕円 380"/>
        <xdr:cNvSpPr/>
      </xdr:nvSpPr>
      <xdr:spPr>
        <a:xfrm>
          <a:off x="21272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56623</xdr:rowOff>
    </xdr:from>
    <xdr:ext cx="469744" cy="259045"/>
    <xdr:sp macro="" textlink="">
      <xdr:nvSpPr>
        <xdr:cNvPr id="382" name="n_1mainValue【保健センター・保健所】&#10;一人当たり面積"/>
        <xdr:cNvSpPr txBox="1"/>
      </xdr:nvSpPr>
      <xdr:spPr>
        <a:xfrm>
          <a:off x="21075727" y="1085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3" name="正方形/長方形 3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4" name="正方形/長方形 3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5" name="正方形/長方形 3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6" name="正方形/長方形 3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7" name="正方形/長方形 3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8" name="正方形/長方形 3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9" name="正方形/長方形 3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0" name="正方形/長方形 3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91" name="テキスト ボックス 3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2" name="直線コネクタ 3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93" name="テキスト ボックス 39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94" name="直線コネクタ 39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95" name="テキスト ボックス 39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96" name="直線コネクタ 39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97" name="テキスト ボックス 39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98" name="直線コネクタ 39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99" name="テキスト ボックス 39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00" name="直線コネクタ 39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01" name="テキスト ボックス 40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2" name="直線コネクタ 4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3" name="テキスト ボックス 40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86</xdr:row>
      <xdr:rowOff>140970</xdr:rowOff>
    </xdr:to>
    <xdr:cxnSp macro="">
      <xdr:nvCxnSpPr>
        <xdr:cNvPr id="405" name="直線コネクタ 404"/>
        <xdr:cNvCxnSpPr/>
      </xdr:nvCxnSpPr>
      <xdr:spPr>
        <a:xfrm flipV="1">
          <a:off x="16318864" y="1339977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406"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407" name="直線コネクタ 406"/>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408"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409" name="直線コネクタ 408"/>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45738</xdr:rowOff>
    </xdr:from>
    <xdr:ext cx="405111" cy="259045"/>
    <xdr:sp macro="" textlink="">
      <xdr:nvSpPr>
        <xdr:cNvPr id="410" name="【消防施設】&#10;有形固定資産減価償却率平均値テキスト"/>
        <xdr:cNvSpPr txBox="1"/>
      </xdr:nvSpPr>
      <xdr:spPr>
        <a:xfrm>
          <a:off x="164084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67311</xdr:rowOff>
    </xdr:from>
    <xdr:to>
      <xdr:col>23</xdr:col>
      <xdr:colOff>568325</xdr:colOff>
      <xdr:row>83</xdr:row>
      <xdr:rowOff>168911</xdr:rowOff>
    </xdr:to>
    <xdr:sp macro="" textlink="">
      <xdr:nvSpPr>
        <xdr:cNvPr id="411" name="フローチャート : 判断 410"/>
        <xdr:cNvSpPr/>
      </xdr:nvSpPr>
      <xdr:spPr>
        <a:xfrm>
          <a:off x="16268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119887</xdr:rowOff>
    </xdr:from>
    <xdr:to>
      <xdr:col>22</xdr:col>
      <xdr:colOff>415925</xdr:colOff>
      <xdr:row>81</xdr:row>
      <xdr:rowOff>50037</xdr:rowOff>
    </xdr:to>
    <xdr:sp macro="" textlink="">
      <xdr:nvSpPr>
        <xdr:cNvPr id="412" name="フローチャート : 判断 411"/>
        <xdr:cNvSpPr/>
      </xdr:nvSpPr>
      <xdr:spPr>
        <a:xfrm>
          <a:off x="15430500" y="1383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66564</xdr:rowOff>
    </xdr:from>
    <xdr:ext cx="405111" cy="259045"/>
    <xdr:sp macro="" textlink="">
      <xdr:nvSpPr>
        <xdr:cNvPr id="413" name="n_1aveValue【消防施設】&#10;有形固定資産減価償却率"/>
        <xdr:cNvSpPr txBox="1"/>
      </xdr:nvSpPr>
      <xdr:spPr>
        <a:xfrm>
          <a:off x="15266043" y="1361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4" name="テキスト ボックス 41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5" name="テキスト ボックス 41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6" name="テキスト ボックス 41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7" name="テキスト ボックス 41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8" name="テキスト ボックス 41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97028</xdr:rowOff>
    </xdr:from>
    <xdr:to>
      <xdr:col>22</xdr:col>
      <xdr:colOff>415925</xdr:colOff>
      <xdr:row>87</xdr:row>
      <xdr:rowOff>27178</xdr:rowOff>
    </xdr:to>
    <xdr:sp macro="" textlink="">
      <xdr:nvSpPr>
        <xdr:cNvPr id="419" name="円/楕円 418"/>
        <xdr:cNvSpPr/>
      </xdr:nvSpPr>
      <xdr:spPr>
        <a:xfrm>
          <a:off x="15430500" y="148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87</xdr:row>
      <xdr:rowOff>18305</xdr:rowOff>
    </xdr:from>
    <xdr:ext cx="405111" cy="259045"/>
    <xdr:sp macro="" textlink="">
      <xdr:nvSpPr>
        <xdr:cNvPr id="420" name="n_1mainValue【消防施設】&#10;有形固定資産減価償却率"/>
        <xdr:cNvSpPr txBox="1"/>
      </xdr:nvSpPr>
      <xdr:spPr>
        <a:xfrm>
          <a:off x="15266043" y="1493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1" name="正方形/長方形 42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2" name="正方形/長方形 42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3" name="正方形/長方形 42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4" name="正方形/長方形 42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5" name="正方形/長方形 42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6" name="正方形/長方形 42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7" name="正方形/長方形 42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8" name="正方形/長方形 42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9" name="テキスト ボックス 42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0" name="直線コネクタ 42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31" name="直線コネクタ 43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32" name="テキスト ボックス 43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33" name="直線コネクタ 43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34" name="テキスト ボックス 43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35" name="直線コネクタ 43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36" name="テキスト ボックス 43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37" name="直線コネクタ 43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38" name="テキスト ボックス 43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39" name="直線コネクタ 43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40" name="テキスト ボックス 43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41" name="直線コネクタ 44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42" name="テキスト ボックス 44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3" name="直線コネクタ 4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4" name="テキスト ボックス 4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38100</xdr:rowOff>
    </xdr:to>
    <xdr:cxnSp macro="">
      <xdr:nvCxnSpPr>
        <xdr:cNvPr id="446" name="直線コネクタ 445"/>
        <xdr:cNvCxnSpPr/>
      </xdr:nvCxnSpPr>
      <xdr:spPr>
        <a:xfrm flipV="1">
          <a:off x="22160864" y="133785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447"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448" name="直線コネクタ 447"/>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449"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0.470</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450" name="直線コネクタ 449"/>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124114</xdr:rowOff>
    </xdr:from>
    <xdr:ext cx="469744" cy="259045"/>
    <xdr:sp macro="" textlink="">
      <xdr:nvSpPr>
        <xdr:cNvPr id="451" name="【消防施設】&#10;一人当たり面積平均値テキスト"/>
        <xdr:cNvSpPr txBox="1"/>
      </xdr:nvSpPr>
      <xdr:spPr>
        <a:xfrm>
          <a:off x="222504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145687</xdr:rowOff>
    </xdr:from>
    <xdr:to>
      <xdr:col>32</xdr:col>
      <xdr:colOff>238125</xdr:colOff>
      <xdr:row>84</xdr:row>
      <xdr:rowOff>75837</xdr:rowOff>
    </xdr:to>
    <xdr:sp macro="" textlink="">
      <xdr:nvSpPr>
        <xdr:cNvPr id="452" name="フローチャート : 判断 451"/>
        <xdr:cNvSpPr/>
      </xdr:nvSpPr>
      <xdr:spPr>
        <a:xfrm>
          <a:off x="22110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1995</xdr:rowOff>
    </xdr:from>
    <xdr:to>
      <xdr:col>31</xdr:col>
      <xdr:colOff>85725</xdr:colOff>
      <xdr:row>83</xdr:row>
      <xdr:rowOff>103595</xdr:rowOff>
    </xdr:to>
    <xdr:sp macro="" textlink="">
      <xdr:nvSpPr>
        <xdr:cNvPr id="453" name="フローチャート : 判断 452"/>
        <xdr:cNvSpPr/>
      </xdr:nvSpPr>
      <xdr:spPr>
        <a:xfrm>
          <a:off x="2127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120122</xdr:rowOff>
    </xdr:from>
    <xdr:ext cx="469744" cy="259045"/>
    <xdr:sp macro="" textlink="">
      <xdr:nvSpPr>
        <xdr:cNvPr id="454" name="n_1aveValue【消防施設】&#10;一人当たり面積"/>
        <xdr:cNvSpPr txBox="1"/>
      </xdr:nvSpPr>
      <xdr:spPr>
        <a:xfrm>
          <a:off x="21075727" y="140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5" name="テキスト ボックス 4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6" name="テキスト ボックス 4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7" name="テキスト ボックス 4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8" name="テキスト ボックス 4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9" name="テキスト ボックス 4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11793</xdr:rowOff>
    </xdr:from>
    <xdr:to>
      <xdr:col>31</xdr:col>
      <xdr:colOff>85725</xdr:colOff>
      <xdr:row>85</xdr:row>
      <xdr:rowOff>113393</xdr:rowOff>
    </xdr:to>
    <xdr:sp macro="" textlink="">
      <xdr:nvSpPr>
        <xdr:cNvPr id="460" name="円/楕円 459"/>
        <xdr:cNvSpPr/>
      </xdr:nvSpPr>
      <xdr:spPr>
        <a:xfrm>
          <a:off x="21272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104520</xdr:rowOff>
    </xdr:from>
    <xdr:ext cx="469744" cy="259045"/>
    <xdr:sp macro="" textlink="">
      <xdr:nvSpPr>
        <xdr:cNvPr id="461" name="n_1mainValue【消防施設】&#10;一人当たり面積"/>
        <xdr:cNvSpPr txBox="1"/>
      </xdr:nvSpPr>
      <xdr:spPr>
        <a:xfrm>
          <a:off x="210757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2" name="正方形/長方形 4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3" name="正方形/長方形 4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4" name="正方形/長方形 4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5" name="正方形/長方形 4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6" name="正方形/長方形 4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7" name="正方形/長方形 4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8" name="正方形/長方形 4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9" name="正方形/長方形 4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0" name="テキスト ボックス 4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1" name="直線コネクタ 4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72" name="テキスト ボックス 47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3" name="直線コネクタ 47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4" name="テキスト ボックス 47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5" name="直線コネクタ 47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6" name="テキスト ボックス 47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7" name="直線コネクタ 47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8" name="テキスト ボックス 47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9" name="直線コネクタ 47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80" name="テキスト ボックス 47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81" name="直線コネクタ 48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82" name="テキスト ボックス 48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3" name="直線コネクタ 4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4" name="テキスト ボックス 4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486" name="直線コネクタ 485"/>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487"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488" name="直線コネクタ 487"/>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489"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490" name="直線コネクタ 489"/>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491"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492" name="フローチャート : 判断 491"/>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493" name="フローチャート : 判断 492"/>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160038</xdr:rowOff>
    </xdr:from>
    <xdr:ext cx="405111" cy="259045"/>
    <xdr:sp macro="" textlink="">
      <xdr:nvSpPr>
        <xdr:cNvPr id="494" name="n_1aveValue【庁舎】&#10;有形固定資産減価償却率"/>
        <xdr:cNvSpPr txBox="1"/>
      </xdr:nvSpPr>
      <xdr:spPr>
        <a:xfrm>
          <a:off x="15266043"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5" name="テキスト ボックス 4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6" name="テキスト ボックス 4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7" name="テキスト ボックス 4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8" name="テキスト ボックス 4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9" name="テキスト ボックス 4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101600</xdr:rowOff>
    </xdr:from>
    <xdr:to>
      <xdr:col>22</xdr:col>
      <xdr:colOff>415925</xdr:colOff>
      <xdr:row>102</xdr:row>
      <xdr:rowOff>31750</xdr:rowOff>
    </xdr:to>
    <xdr:sp macro="" textlink="">
      <xdr:nvSpPr>
        <xdr:cNvPr id="500" name="円/楕円 499"/>
        <xdr:cNvSpPr/>
      </xdr:nvSpPr>
      <xdr:spPr>
        <a:xfrm>
          <a:off x="154305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48277</xdr:rowOff>
    </xdr:from>
    <xdr:ext cx="405111" cy="259045"/>
    <xdr:sp macro="" textlink="">
      <xdr:nvSpPr>
        <xdr:cNvPr id="501" name="n_1mainValue【庁舎】&#10;有形固定資産減価償却率"/>
        <xdr:cNvSpPr txBox="1"/>
      </xdr:nvSpPr>
      <xdr:spPr>
        <a:xfrm>
          <a:off x="15266043" y="1719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2" name="正方形/長方形 5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3" name="正方形/長方形 5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4" name="正方形/長方形 5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5" name="正方形/長方形 5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6" name="正方形/長方形 5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7" name="正方形/長方形 5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8" name="正方形/長方形 5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9" name="正方形/長方形 5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0" name="テキスト ボックス 5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1" name="直線コネクタ 5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12" name="テキスト ボックス 51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13" name="直線コネクタ 5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14" name="テキスト ボックス 5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5" name="直線コネクタ 5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6" name="テキスト ボックス 5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7" name="直線コネクタ 5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8" name="テキスト ボックス 5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9" name="直線コネクタ 5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20" name="テキスト ボックス 5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21" name="直線コネクタ 5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22" name="テキスト ボックス 5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23" name="直線コネクタ 5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24" name="テキスト ボックス 5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5" name="直線コネクタ 5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6" name="テキスト ボックス 5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528" name="直線コネクタ 527"/>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529"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530" name="直線コネクタ 529"/>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531"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532" name="直線コネクタ 531"/>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533"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534" name="フローチャート : 判断 533"/>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535" name="フローチャート : 判断 534"/>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63516</xdr:rowOff>
    </xdr:from>
    <xdr:ext cx="469744" cy="259045"/>
    <xdr:sp macro="" textlink="">
      <xdr:nvSpPr>
        <xdr:cNvPr id="536"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7" name="テキスト ボックス 5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8" name="テキスト ボックス 5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9" name="テキスト ボックス 5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40" name="テキスト ボックス 5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1" name="テキスト ボックス 5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46627</xdr:rowOff>
    </xdr:from>
    <xdr:to>
      <xdr:col>31</xdr:col>
      <xdr:colOff>85725</xdr:colOff>
      <xdr:row>107</xdr:row>
      <xdr:rowOff>148227</xdr:rowOff>
    </xdr:to>
    <xdr:sp macro="" textlink="">
      <xdr:nvSpPr>
        <xdr:cNvPr id="542" name="円/楕円 541"/>
        <xdr:cNvSpPr/>
      </xdr:nvSpPr>
      <xdr:spPr>
        <a:xfrm>
          <a:off x="21272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139354</xdr:rowOff>
    </xdr:from>
    <xdr:ext cx="469744" cy="259045"/>
    <xdr:sp macro="" textlink="">
      <xdr:nvSpPr>
        <xdr:cNvPr id="543" name="n_1mainValue【庁舎】&#10;一人当たり面積"/>
        <xdr:cNvSpPr txBox="1"/>
      </xdr:nvSpPr>
      <xdr:spPr>
        <a:xfrm>
          <a:off x="210757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4" name="正方形/長方形 5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5" name="正方形/長方形 5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6" name="テキスト ボックス 5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施設保有量については，他団体と比較して小さく，過去に過剰な投資を行わず，健全な投資を行ってきたと言える。</a:t>
          </a:r>
          <a:endParaRPr kumimoji="1" lang="en-US" altLang="ja-JP" sz="1300">
            <a:latin typeface="ＭＳ Ｐゴシック"/>
          </a:endParaRPr>
        </a:p>
        <a:p>
          <a:r>
            <a:rPr kumimoji="1" lang="ja-JP" altLang="en-US" sz="1300">
              <a:latin typeface="ＭＳ Ｐゴシック"/>
            </a:rPr>
            <a:t>体育館プールのみ一人当たり面積が類似団体平均と比較して大きいが，近隣団体住民も利用する施設であり，スポーツ大会や合宿等の誘致など交流人口を増やす効果のある施設である。</a:t>
          </a:r>
          <a:endParaRPr kumimoji="1" lang="en-US" altLang="ja-JP" sz="1300">
            <a:latin typeface="ＭＳ Ｐゴシック"/>
          </a:endParaRPr>
        </a:p>
        <a:p>
          <a:r>
            <a:rPr kumimoji="1" lang="ja-JP" altLang="en-US" sz="1300">
              <a:latin typeface="ＭＳ Ｐゴシック"/>
            </a:rPr>
            <a:t>福祉施設，庁舎について，老朽化がかなり進行しており，今後，建て替え等の検討を進めていく必要があるが，建て替える際には，将来の需要等を見据えて施設の複合集約化を進めていく。</a:t>
          </a:r>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鹿児島県中種子町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8,272
8,258
137.18
7,189,188
7,019,839
52,804
3,892,924
7,757,822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31.3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外海離島にあって，人口減少や高い高齢化率（平成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年度末</a:t>
          </a:r>
          <a:r>
            <a:rPr kumimoji="1" lang="en-US" altLang="ja-JP" sz="1100" baseline="0">
              <a:solidFill>
                <a:schemeClr val="tx1"/>
              </a:solidFill>
              <a:effectLst/>
              <a:latin typeface="+mn-lt"/>
              <a:ea typeface="+mn-ea"/>
              <a:cs typeface="+mn-cs"/>
            </a:rPr>
            <a:t>37.4</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）に加え，小規模農家による農業を基盤とする産業構造にあることなどから，財政基盤が弱く，</a:t>
          </a:r>
          <a:r>
            <a:rPr kumimoji="1" lang="en-US" altLang="ja-JP" sz="1100" baseline="0">
              <a:solidFill>
                <a:schemeClr val="dk1"/>
              </a:solidFill>
              <a:effectLst/>
              <a:latin typeface="+mn-lt"/>
              <a:ea typeface="+mn-ea"/>
              <a:cs typeface="+mn-cs"/>
            </a:rPr>
            <a:t>0.23</a:t>
          </a:r>
          <a:r>
            <a:rPr kumimoji="1" lang="ja-JP" altLang="ja-JP" sz="1100" baseline="0">
              <a:solidFill>
                <a:schemeClr val="dk1"/>
              </a:solidFill>
              <a:effectLst/>
              <a:latin typeface="+mn-lt"/>
              <a:ea typeface="+mn-ea"/>
              <a:cs typeface="+mn-cs"/>
            </a:rPr>
            <a:t>と類似団体平均を下回っている。</a:t>
          </a:r>
          <a:endParaRPr lang="ja-JP" altLang="ja-JP" sz="1400">
            <a:effectLst/>
          </a:endParaRPr>
        </a:p>
        <a:p>
          <a:r>
            <a:rPr kumimoji="1" lang="ja-JP" altLang="ja-JP" sz="1100" baseline="0">
              <a:solidFill>
                <a:schemeClr val="dk1"/>
              </a:solidFill>
              <a:effectLst/>
              <a:latin typeface="+mn-lt"/>
              <a:ea typeface="+mn-ea"/>
              <a:cs typeface="+mn-cs"/>
            </a:rPr>
            <a:t>　行政改革大綱に基づき職員数，人件費の抑制，単独補助金見直し等，歳出の見直しとともに，税収の徴収率向上を中心とする歳入確保に努める。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78015</xdr:rowOff>
    </xdr:from>
    <xdr:to>
      <xdr:col>7</xdr:col>
      <xdr:colOff>152400</xdr:colOff>
      <xdr:row>43</xdr:row>
      <xdr:rowOff>95250</xdr:rowOff>
    </xdr:to>
    <xdr:cxnSp macro="">
      <xdr:nvCxnSpPr>
        <xdr:cNvPr id="69" name="直線コネクタ 68"/>
        <xdr:cNvCxnSpPr/>
      </xdr:nvCxnSpPr>
      <xdr:spPr>
        <a:xfrm flipV="1">
          <a:off x="4114800" y="74503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112485</xdr:rowOff>
    </xdr:to>
    <xdr:cxnSp macro="">
      <xdr:nvCxnSpPr>
        <xdr:cNvPr id="72" name="直線コネクタ 71"/>
        <xdr:cNvCxnSpPr/>
      </xdr:nvCxnSpPr>
      <xdr:spPr>
        <a:xfrm flipV="1">
          <a:off x="3225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112485</xdr:rowOff>
    </xdr:from>
    <xdr:to>
      <xdr:col>4</xdr:col>
      <xdr:colOff>482600</xdr:colOff>
      <xdr:row>43</xdr:row>
      <xdr:rowOff>112485</xdr:rowOff>
    </xdr:to>
    <xdr:cxnSp macro="">
      <xdr:nvCxnSpPr>
        <xdr:cNvPr id="75" name="直線コネクタ 74"/>
        <xdr:cNvCxnSpPr/>
      </xdr:nvCxnSpPr>
      <xdr:spPr>
        <a:xfrm>
          <a:off x="2336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7" name="テキスト ボックス 76"/>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112485</xdr:rowOff>
    </xdr:from>
    <xdr:to>
      <xdr:col>3</xdr:col>
      <xdr:colOff>279400</xdr:colOff>
      <xdr:row>43</xdr:row>
      <xdr:rowOff>112485</xdr:rowOff>
    </xdr:to>
    <xdr:cxnSp macro="">
      <xdr:nvCxnSpPr>
        <xdr:cNvPr id="78" name="直線コネクタ 77"/>
        <xdr:cNvCxnSpPr/>
      </xdr:nvCxnSpPr>
      <xdr:spPr>
        <a:xfrm>
          <a:off x="1447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27215</xdr:rowOff>
    </xdr:from>
    <xdr:to>
      <xdr:col>7</xdr:col>
      <xdr:colOff>203200</xdr:colOff>
      <xdr:row>43</xdr:row>
      <xdr:rowOff>128815</xdr:rowOff>
    </xdr:to>
    <xdr:sp macro="" textlink="">
      <xdr:nvSpPr>
        <xdr:cNvPr id="88" name="円/楕円 87"/>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170742</xdr:rowOff>
    </xdr:from>
    <xdr:ext cx="762000" cy="259045"/>
    <xdr:sp macro="" textlink="">
      <xdr:nvSpPr>
        <xdr:cNvPr id="89" name="財政力該当値テキスト"/>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0" name="円/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1" name="テキスト ボックス 9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61685</xdr:rowOff>
    </xdr:from>
    <xdr:to>
      <xdr:col>4</xdr:col>
      <xdr:colOff>533400</xdr:colOff>
      <xdr:row>43</xdr:row>
      <xdr:rowOff>163285</xdr:rowOff>
    </xdr:to>
    <xdr:sp macro="" textlink="">
      <xdr:nvSpPr>
        <xdr:cNvPr id="92" name="円/楕円 91"/>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148062</xdr:rowOff>
    </xdr:from>
    <xdr:ext cx="762000" cy="259045"/>
    <xdr:sp macro="" textlink="">
      <xdr:nvSpPr>
        <xdr:cNvPr id="93" name="テキスト ボックス 92"/>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61685</xdr:rowOff>
    </xdr:from>
    <xdr:to>
      <xdr:col>3</xdr:col>
      <xdr:colOff>330200</xdr:colOff>
      <xdr:row>43</xdr:row>
      <xdr:rowOff>163285</xdr:rowOff>
    </xdr:to>
    <xdr:sp macro="" textlink="">
      <xdr:nvSpPr>
        <xdr:cNvPr id="94" name="円/楕円 93"/>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148062</xdr:rowOff>
    </xdr:from>
    <xdr:ext cx="762000" cy="259045"/>
    <xdr:sp macro="" textlink="">
      <xdr:nvSpPr>
        <xdr:cNvPr id="95" name="テキスト ボックス 94"/>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61685</xdr:rowOff>
    </xdr:from>
    <xdr:to>
      <xdr:col>2</xdr:col>
      <xdr:colOff>127000</xdr:colOff>
      <xdr:row>43</xdr:row>
      <xdr:rowOff>163285</xdr:rowOff>
    </xdr:to>
    <xdr:sp macro="" textlink="">
      <xdr:nvSpPr>
        <xdr:cNvPr id="96" name="円/楕円 95"/>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148062</xdr:rowOff>
    </xdr:from>
    <xdr:ext cx="762000" cy="259045"/>
    <xdr:sp macro="" textlink="">
      <xdr:nvSpPr>
        <xdr:cNvPr id="97" name="テキスト ボックス 96"/>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経常収支比率の中で</a:t>
          </a:r>
          <a:r>
            <a:rPr kumimoji="1" lang="ja-JP" altLang="ja-JP" sz="1100">
              <a:solidFill>
                <a:schemeClr val="tx1"/>
              </a:solidFill>
              <a:effectLst/>
              <a:latin typeface="+mn-lt"/>
              <a:ea typeface="+mn-ea"/>
              <a:cs typeface="+mn-cs"/>
            </a:rPr>
            <a:t>人件費が</a:t>
          </a:r>
          <a:r>
            <a:rPr kumimoji="1" lang="en-US" altLang="ja-JP" sz="1100">
              <a:solidFill>
                <a:schemeClr val="tx1"/>
              </a:solidFill>
              <a:effectLst/>
              <a:latin typeface="+mn-lt"/>
              <a:ea typeface="+mn-ea"/>
              <a:cs typeface="+mn-cs"/>
            </a:rPr>
            <a:t>28.2%</a:t>
          </a:r>
          <a:r>
            <a:rPr kumimoji="1" lang="ja-JP" altLang="ja-JP" sz="1100">
              <a:solidFill>
                <a:schemeClr val="tx1"/>
              </a:solidFill>
              <a:effectLst/>
              <a:latin typeface="+mn-lt"/>
              <a:ea typeface="+mn-ea"/>
              <a:cs typeface="+mn-cs"/>
            </a:rPr>
            <a:t>，扶助費</a:t>
          </a:r>
          <a:r>
            <a:rPr kumimoji="1" lang="en-US" altLang="ja-JP" sz="1100">
              <a:solidFill>
                <a:schemeClr val="tx1"/>
              </a:solidFill>
              <a:effectLst/>
              <a:latin typeface="+mn-lt"/>
              <a:ea typeface="+mn-ea"/>
              <a:cs typeface="+mn-cs"/>
            </a:rPr>
            <a:t>5.4%</a:t>
          </a:r>
          <a:r>
            <a:rPr kumimoji="1" lang="ja-JP" altLang="ja-JP" sz="1100">
              <a:solidFill>
                <a:schemeClr val="tx1"/>
              </a:solidFill>
              <a:effectLst/>
              <a:latin typeface="+mn-lt"/>
              <a:ea typeface="+mn-ea"/>
              <a:cs typeface="+mn-cs"/>
            </a:rPr>
            <a:t>，公債費</a:t>
          </a:r>
          <a:r>
            <a:rPr kumimoji="1" lang="en-US" altLang="ja-JP" sz="1100">
              <a:solidFill>
                <a:schemeClr val="tx1"/>
              </a:solidFill>
              <a:effectLst/>
              <a:latin typeface="+mn-lt"/>
              <a:ea typeface="+mn-ea"/>
              <a:cs typeface="+mn-cs"/>
            </a:rPr>
            <a:t>18.7%</a:t>
          </a:r>
          <a:r>
            <a:rPr kumimoji="1" lang="ja-JP" altLang="ja-JP" sz="1100">
              <a:solidFill>
                <a:schemeClr val="dk1"/>
              </a:solidFill>
              <a:effectLst/>
              <a:latin typeface="+mn-lt"/>
              <a:ea typeface="+mn-ea"/>
              <a:cs typeface="+mn-cs"/>
            </a:rPr>
            <a:t>と義務的経費に係る構成比率が高く，類似団体の平均を上回っている。</a:t>
          </a:r>
          <a:endParaRPr lang="ja-JP" altLang="ja-JP" sz="1400">
            <a:effectLst/>
          </a:endParaRPr>
        </a:p>
        <a:p>
          <a:r>
            <a:rPr kumimoji="1" lang="ja-JP" altLang="ja-JP" sz="1100">
              <a:solidFill>
                <a:schemeClr val="dk1"/>
              </a:solidFill>
              <a:effectLst/>
              <a:latin typeface="+mn-lt"/>
              <a:ea typeface="+mn-ea"/>
              <a:cs typeface="+mn-cs"/>
            </a:rPr>
            <a:t>　職員数抑制による人件費削減や新規起債の抑制による公債費の縮小，また社会保障費等の見直しなどを含め，行財政改革への取り組みを通じて義務的経費の削減に努める。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68326</xdr:rowOff>
    </xdr:from>
    <xdr:to>
      <xdr:col>7</xdr:col>
      <xdr:colOff>152400</xdr:colOff>
      <xdr:row>64</xdr:row>
      <xdr:rowOff>97282</xdr:rowOff>
    </xdr:to>
    <xdr:cxnSp macro="">
      <xdr:nvCxnSpPr>
        <xdr:cNvPr id="130" name="直線コネクタ 129"/>
        <xdr:cNvCxnSpPr/>
      </xdr:nvCxnSpPr>
      <xdr:spPr>
        <a:xfrm>
          <a:off x="4114800" y="1104112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1"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68326</xdr:rowOff>
    </xdr:from>
    <xdr:to>
      <xdr:col>6</xdr:col>
      <xdr:colOff>0</xdr:colOff>
      <xdr:row>65</xdr:row>
      <xdr:rowOff>12700</xdr:rowOff>
    </xdr:to>
    <xdr:cxnSp macro="">
      <xdr:nvCxnSpPr>
        <xdr:cNvPr id="133" name="直線コネクタ 132"/>
        <xdr:cNvCxnSpPr/>
      </xdr:nvCxnSpPr>
      <xdr:spPr>
        <a:xfrm flipV="1">
          <a:off x="3225800" y="1104112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53848</xdr:rowOff>
    </xdr:from>
    <xdr:to>
      <xdr:col>4</xdr:col>
      <xdr:colOff>482600</xdr:colOff>
      <xdr:row>65</xdr:row>
      <xdr:rowOff>12700</xdr:rowOff>
    </xdr:to>
    <xdr:cxnSp macro="">
      <xdr:nvCxnSpPr>
        <xdr:cNvPr id="136" name="直線コネクタ 135"/>
        <xdr:cNvCxnSpPr/>
      </xdr:nvCxnSpPr>
      <xdr:spPr>
        <a:xfrm>
          <a:off x="2336800" y="1102664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53848</xdr:rowOff>
    </xdr:from>
    <xdr:to>
      <xdr:col>3</xdr:col>
      <xdr:colOff>279400</xdr:colOff>
      <xdr:row>64</xdr:row>
      <xdr:rowOff>53848</xdr:rowOff>
    </xdr:to>
    <xdr:cxnSp macro="">
      <xdr:nvCxnSpPr>
        <xdr:cNvPr id="139" name="直線コネクタ 138"/>
        <xdr:cNvCxnSpPr/>
      </xdr:nvCxnSpPr>
      <xdr:spPr>
        <a:xfrm>
          <a:off x="1447800" y="11026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49" name="円/楕円 148"/>
        <xdr:cNvSpPr/>
      </xdr:nvSpPr>
      <xdr:spPr>
        <a:xfrm>
          <a:off x="49022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18559</xdr:rowOff>
    </xdr:from>
    <xdr:ext cx="762000" cy="259045"/>
    <xdr:sp macro="" textlink="">
      <xdr:nvSpPr>
        <xdr:cNvPr id="150" name="財政構造の弾力性該当値テキスト"/>
        <xdr:cNvSpPr txBox="1"/>
      </xdr:nvSpPr>
      <xdr:spPr>
        <a:xfrm>
          <a:off x="5041900" y="1099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17526</xdr:rowOff>
    </xdr:from>
    <xdr:to>
      <xdr:col>6</xdr:col>
      <xdr:colOff>50800</xdr:colOff>
      <xdr:row>64</xdr:row>
      <xdr:rowOff>119126</xdr:rowOff>
    </xdr:to>
    <xdr:sp macro="" textlink="">
      <xdr:nvSpPr>
        <xdr:cNvPr id="151" name="円/楕円 150"/>
        <xdr:cNvSpPr/>
      </xdr:nvSpPr>
      <xdr:spPr>
        <a:xfrm>
          <a:off x="4064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103903</xdr:rowOff>
    </xdr:from>
    <xdr:ext cx="736600" cy="259045"/>
    <xdr:sp macro="" textlink="">
      <xdr:nvSpPr>
        <xdr:cNvPr id="152" name="テキスト ボックス 151"/>
        <xdr:cNvSpPr txBox="1"/>
      </xdr:nvSpPr>
      <xdr:spPr>
        <a:xfrm>
          <a:off x="3733800" y="1107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133350</xdr:rowOff>
    </xdr:from>
    <xdr:to>
      <xdr:col>4</xdr:col>
      <xdr:colOff>533400</xdr:colOff>
      <xdr:row>65</xdr:row>
      <xdr:rowOff>63500</xdr:rowOff>
    </xdr:to>
    <xdr:sp macro="" textlink="">
      <xdr:nvSpPr>
        <xdr:cNvPr id="153" name="円/楕円 152"/>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48277</xdr:rowOff>
    </xdr:from>
    <xdr:ext cx="762000" cy="259045"/>
    <xdr:sp macro="" textlink="">
      <xdr:nvSpPr>
        <xdr:cNvPr id="154" name="テキスト ボックス 153"/>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3048</xdr:rowOff>
    </xdr:from>
    <xdr:to>
      <xdr:col>3</xdr:col>
      <xdr:colOff>330200</xdr:colOff>
      <xdr:row>64</xdr:row>
      <xdr:rowOff>104648</xdr:rowOff>
    </xdr:to>
    <xdr:sp macro="" textlink="">
      <xdr:nvSpPr>
        <xdr:cNvPr id="155" name="円/楕円 154"/>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89425</xdr:rowOff>
    </xdr:from>
    <xdr:ext cx="762000" cy="259045"/>
    <xdr:sp macro="" textlink="">
      <xdr:nvSpPr>
        <xdr:cNvPr id="156" name="テキスト ボックス 155"/>
        <xdr:cNvSpPr txBox="1"/>
      </xdr:nvSpPr>
      <xdr:spPr>
        <a:xfrm>
          <a:off x="1955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3048</xdr:rowOff>
    </xdr:from>
    <xdr:to>
      <xdr:col>2</xdr:col>
      <xdr:colOff>127000</xdr:colOff>
      <xdr:row>64</xdr:row>
      <xdr:rowOff>104648</xdr:rowOff>
    </xdr:to>
    <xdr:sp macro="" textlink="">
      <xdr:nvSpPr>
        <xdr:cNvPr id="157" name="円/楕円 156"/>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89425</xdr:rowOff>
    </xdr:from>
    <xdr:ext cx="762000" cy="259045"/>
    <xdr:sp macro="" textlink="">
      <xdr:nvSpPr>
        <xdr:cNvPr id="158" name="テキスト ボックス 157"/>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[228,195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物件費については，類似団体以下の水準で推移している。ごみ処理業務や消防業務を一部事務組合で行っていること等が挙げられる。</a:t>
          </a:r>
          <a:endParaRPr lang="ja-JP" altLang="ja-JP" sz="1400">
            <a:effectLst/>
          </a:endParaRPr>
        </a:p>
        <a:p>
          <a:r>
            <a:rPr kumimoji="1" lang="ja-JP" altLang="ja-JP" sz="1100">
              <a:solidFill>
                <a:schemeClr val="dk1"/>
              </a:solidFill>
              <a:effectLst/>
              <a:latin typeface="+mn-lt"/>
              <a:ea typeface="+mn-ea"/>
              <a:cs typeface="+mn-cs"/>
            </a:rPr>
            <a:t>　人口一人当たりの人件費は，類似団体を上回っているため，定員管理と給与体系の見直しにより抑制していく必要がある。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9768</xdr:rowOff>
    </xdr:from>
    <xdr:to>
      <xdr:col>7</xdr:col>
      <xdr:colOff>152400</xdr:colOff>
      <xdr:row>83</xdr:row>
      <xdr:rowOff>85874</xdr:rowOff>
    </xdr:to>
    <xdr:cxnSp macro="">
      <xdr:nvCxnSpPr>
        <xdr:cNvPr id="193" name="直線コネクタ 192"/>
        <xdr:cNvCxnSpPr/>
      </xdr:nvCxnSpPr>
      <xdr:spPr>
        <a:xfrm>
          <a:off x="4114800" y="14240118"/>
          <a:ext cx="838200" cy="7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151575</xdr:rowOff>
    </xdr:from>
    <xdr:to>
      <xdr:col>6</xdr:col>
      <xdr:colOff>0</xdr:colOff>
      <xdr:row>83</xdr:row>
      <xdr:rowOff>9768</xdr:rowOff>
    </xdr:to>
    <xdr:cxnSp macro="">
      <xdr:nvCxnSpPr>
        <xdr:cNvPr id="196" name="直線コネクタ 195"/>
        <xdr:cNvCxnSpPr/>
      </xdr:nvCxnSpPr>
      <xdr:spPr>
        <a:xfrm>
          <a:off x="3225800" y="14210475"/>
          <a:ext cx="889000" cy="2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198" name="テキスト ボックス 197"/>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119945</xdr:rowOff>
    </xdr:from>
    <xdr:to>
      <xdr:col>4</xdr:col>
      <xdr:colOff>482600</xdr:colOff>
      <xdr:row>82</xdr:row>
      <xdr:rowOff>151575</xdr:rowOff>
    </xdr:to>
    <xdr:cxnSp macro="">
      <xdr:nvCxnSpPr>
        <xdr:cNvPr id="199" name="直線コネクタ 198"/>
        <xdr:cNvCxnSpPr/>
      </xdr:nvCxnSpPr>
      <xdr:spPr>
        <a:xfrm>
          <a:off x="2336800" y="14178845"/>
          <a:ext cx="889000" cy="3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95031</xdr:rowOff>
    </xdr:from>
    <xdr:ext cx="762000" cy="259045"/>
    <xdr:sp macro="" textlink="">
      <xdr:nvSpPr>
        <xdr:cNvPr id="201" name="テキスト ボックス 200"/>
        <xdr:cNvSpPr txBox="1"/>
      </xdr:nvSpPr>
      <xdr:spPr>
        <a:xfrm>
          <a:off x="2844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119945</xdr:rowOff>
    </xdr:from>
    <xdr:to>
      <xdr:col>3</xdr:col>
      <xdr:colOff>279400</xdr:colOff>
      <xdr:row>82</xdr:row>
      <xdr:rowOff>136212</xdr:rowOff>
    </xdr:to>
    <xdr:cxnSp macro="">
      <xdr:nvCxnSpPr>
        <xdr:cNvPr id="202" name="直線コネクタ 201"/>
        <xdr:cNvCxnSpPr/>
      </xdr:nvCxnSpPr>
      <xdr:spPr>
        <a:xfrm flipV="1">
          <a:off x="1447800" y="14178845"/>
          <a:ext cx="889000" cy="1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29421</xdr:rowOff>
    </xdr:from>
    <xdr:ext cx="762000" cy="259045"/>
    <xdr:sp macro="" textlink="">
      <xdr:nvSpPr>
        <xdr:cNvPr id="204" name="テキスト ボックス 203"/>
        <xdr:cNvSpPr txBox="1"/>
      </xdr:nvSpPr>
      <xdr:spPr>
        <a:xfrm>
          <a:off x="1955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646</xdr:rowOff>
    </xdr:from>
    <xdr:ext cx="762000" cy="259045"/>
    <xdr:sp macro="" textlink="">
      <xdr:nvSpPr>
        <xdr:cNvPr id="206" name="テキスト ボックス 205"/>
        <xdr:cNvSpPr txBox="1"/>
      </xdr:nvSpPr>
      <xdr:spPr>
        <a:xfrm>
          <a:off x="1066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35074</xdr:rowOff>
    </xdr:from>
    <xdr:to>
      <xdr:col>7</xdr:col>
      <xdr:colOff>203200</xdr:colOff>
      <xdr:row>83</xdr:row>
      <xdr:rowOff>136674</xdr:rowOff>
    </xdr:to>
    <xdr:sp macro="" textlink="">
      <xdr:nvSpPr>
        <xdr:cNvPr id="212" name="円/楕円 211"/>
        <xdr:cNvSpPr/>
      </xdr:nvSpPr>
      <xdr:spPr>
        <a:xfrm>
          <a:off x="4902200" y="1426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51601</xdr:rowOff>
    </xdr:from>
    <xdr:ext cx="762000" cy="259045"/>
    <xdr:sp macro="" textlink="">
      <xdr:nvSpPr>
        <xdr:cNvPr id="213" name="人件費・物件費等の状況該当値テキスト"/>
        <xdr:cNvSpPr txBox="1"/>
      </xdr:nvSpPr>
      <xdr:spPr>
        <a:xfrm>
          <a:off x="5041900" y="1411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228,195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130418</xdr:rowOff>
    </xdr:from>
    <xdr:to>
      <xdr:col>6</xdr:col>
      <xdr:colOff>50800</xdr:colOff>
      <xdr:row>83</xdr:row>
      <xdr:rowOff>60568</xdr:rowOff>
    </xdr:to>
    <xdr:sp macro="" textlink="">
      <xdr:nvSpPr>
        <xdr:cNvPr id="214" name="円/楕円 213"/>
        <xdr:cNvSpPr/>
      </xdr:nvSpPr>
      <xdr:spPr>
        <a:xfrm>
          <a:off x="4064000" y="141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70745</xdr:rowOff>
    </xdr:from>
    <xdr:ext cx="736600" cy="259045"/>
    <xdr:sp macro="" textlink="">
      <xdr:nvSpPr>
        <xdr:cNvPr id="215" name="テキスト ボックス 214"/>
        <xdr:cNvSpPr txBox="1"/>
      </xdr:nvSpPr>
      <xdr:spPr>
        <a:xfrm>
          <a:off x="3733800" y="13958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209,271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100775</xdr:rowOff>
    </xdr:from>
    <xdr:to>
      <xdr:col>4</xdr:col>
      <xdr:colOff>533400</xdr:colOff>
      <xdr:row>83</xdr:row>
      <xdr:rowOff>30925</xdr:rowOff>
    </xdr:to>
    <xdr:sp macro="" textlink="">
      <xdr:nvSpPr>
        <xdr:cNvPr id="216" name="円/楕円 215"/>
        <xdr:cNvSpPr/>
      </xdr:nvSpPr>
      <xdr:spPr>
        <a:xfrm>
          <a:off x="3175000" y="1415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41102</xdr:rowOff>
    </xdr:from>
    <xdr:ext cx="762000" cy="259045"/>
    <xdr:sp macro="" textlink="">
      <xdr:nvSpPr>
        <xdr:cNvPr id="217" name="テキスト ボックス 216"/>
        <xdr:cNvSpPr txBox="1"/>
      </xdr:nvSpPr>
      <xdr:spPr>
        <a:xfrm>
          <a:off x="2844800" y="13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201,900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69145</xdr:rowOff>
    </xdr:from>
    <xdr:to>
      <xdr:col>3</xdr:col>
      <xdr:colOff>330200</xdr:colOff>
      <xdr:row>82</xdr:row>
      <xdr:rowOff>170745</xdr:rowOff>
    </xdr:to>
    <xdr:sp macro="" textlink="">
      <xdr:nvSpPr>
        <xdr:cNvPr id="218" name="円/楕円 217"/>
        <xdr:cNvSpPr/>
      </xdr:nvSpPr>
      <xdr:spPr>
        <a:xfrm>
          <a:off x="2286000" y="141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9472</xdr:rowOff>
    </xdr:from>
    <xdr:ext cx="762000" cy="259045"/>
    <xdr:sp macro="" textlink="">
      <xdr:nvSpPr>
        <xdr:cNvPr id="219" name="テキスト ボックス 218"/>
        <xdr:cNvSpPr txBox="1"/>
      </xdr:nvSpPr>
      <xdr:spPr>
        <a:xfrm>
          <a:off x="1955800" y="1389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194,035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85412</xdr:rowOff>
    </xdr:from>
    <xdr:to>
      <xdr:col>2</xdr:col>
      <xdr:colOff>127000</xdr:colOff>
      <xdr:row>83</xdr:row>
      <xdr:rowOff>15562</xdr:rowOff>
    </xdr:to>
    <xdr:sp macro="" textlink="">
      <xdr:nvSpPr>
        <xdr:cNvPr id="220" name="円/楕円 219"/>
        <xdr:cNvSpPr/>
      </xdr:nvSpPr>
      <xdr:spPr>
        <a:xfrm>
          <a:off x="1397000" y="1414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25739</xdr:rowOff>
    </xdr:from>
    <xdr:ext cx="762000" cy="259045"/>
    <xdr:sp macro="" textlink="">
      <xdr:nvSpPr>
        <xdr:cNvPr id="221" name="テキスト ボックス 220"/>
        <xdr:cNvSpPr txBox="1"/>
      </xdr:nvSpPr>
      <xdr:spPr>
        <a:xfrm>
          <a:off x="1066800" y="1391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198,080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の給与カットを継続実施し</a:t>
          </a:r>
          <a:r>
            <a:rPr kumimoji="1" lang="ja-JP" altLang="en-US" sz="1100">
              <a:solidFill>
                <a:schemeClr val="dk1"/>
              </a:solidFill>
              <a:effectLst/>
              <a:latin typeface="+mn-lt"/>
              <a:ea typeface="+mn-ea"/>
              <a:cs typeface="+mn-cs"/>
            </a:rPr>
            <a:t>ているため</a:t>
          </a:r>
          <a:r>
            <a:rPr kumimoji="1" lang="ja-JP" altLang="ja-JP" sz="1100">
              <a:solidFill>
                <a:schemeClr val="dk1"/>
              </a:solidFill>
              <a:effectLst/>
              <a:latin typeface="+mn-lt"/>
              <a:ea typeface="+mn-ea"/>
              <a:cs typeface="+mn-cs"/>
            </a:rPr>
            <a:t>，類似団体と同水準となっている。給与カットについては</a:t>
          </a:r>
          <a:r>
            <a:rPr kumimoji="1" lang="ja-JP" altLang="en-US" sz="1100">
              <a:solidFill>
                <a:schemeClr val="dk1"/>
              </a:solidFill>
              <a:effectLst/>
              <a:latin typeface="+mn-lt"/>
              <a:ea typeface="+mn-ea"/>
              <a:cs typeface="+mn-cs"/>
            </a:rPr>
            <a:t>継</a:t>
          </a:r>
          <a:r>
            <a:rPr kumimoji="1" lang="ja-JP" altLang="ja-JP" sz="1100">
              <a:solidFill>
                <a:schemeClr val="dk1"/>
              </a:solidFill>
              <a:effectLst/>
              <a:latin typeface="+mn-lt"/>
              <a:ea typeface="+mn-ea"/>
              <a:cs typeface="+mn-cs"/>
            </a:rPr>
            <a:t>続して実施する予定であり，今後もより一層の給与水準の適正化に努める。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136313</xdr:rowOff>
    </xdr:from>
    <xdr:to>
      <xdr:col>24</xdr:col>
      <xdr:colOff>558800</xdr:colOff>
      <xdr:row>85</xdr:row>
      <xdr:rowOff>152400</xdr:rowOff>
    </xdr:to>
    <xdr:cxnSp macro="">
      <xdr:nvCxnSpPr>
        <xdr:cNvPr id="255" name="直線コネクタ 254"/>
        <xdr:cNvCxnSpPr/>
      </xdr:nvCxnSpPr>
      <xdr:spPr>
        <a:xfrm>
          <a:off x="16179800" y="1470956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85954</xdr:rowOff>
    </xdr:from>
    <xdr:ext cx="762000" cy="259045"/>
    <xdr:sp macro="" textlink="">
      <xdr:nvSpPr>
        <xdr:cNvPr id="256" name="給与水準   （国との比較）平均値テキスト"/>
        <xdr:cNvSpPr txBox="1"/>
      </xdr:nvSpPr>
      <xdr:spPr>
        <a:xfrm>
          <a:off x="17106900" y="1448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96096</xdr:rowOff>
    </xdr:from>
    <xdr:to>
      <xdr:col>23</xdr:col>
      <xdr:colOff>406400</xdr:colOff>
      <xdr:row>85</xdr:row>
      <xdr:rowOff>136313</xdr:rowOff>
    </xdr:to>
    <xdr:cxnSp macro="">
      <xdr:nvCxnSpPr>
        <xdr:cNvPr id="258" name="直線コネクタ 257"/>
        <xdr:cNvCxnSpPr/>
      </xdr:nvCxnSpPr>
      <xdr:spPr>
        <a:xfrm>
          <a:off x="15290800" y="146693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9754</xdr:rowOff>
    </xdr:from>
    <xdr:ext cx="736600" cy="259045"/>
    <xdr:sp macro="" textlink="">
      <xdr:nvSpPr>
        <xdr:cNvPr id="260" name="テキスト ボックス 259"/>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96096</xdr:rowOff>
    </xdr:from>
    <xdr:to>
      <xdr:col>22</xdr:col>
      <xdr:colOff>203200</xdr:colOff>
      <xdr:row>85</xdr:row>
      <xdr:rowOff>152400</xdr:rowOff>
    </xdr:to>
    <xdr:cxnSp macro="">
      <xdr:nvCxnSpPr>
        <xdr:cNvPr id="261" name="直線コネクタ 260"/>
        <xdr:cNvCxnSpPr/>
      </xdr:nvCxnSpPr>
      <xdr:spPr>
        <a:xfrm flipV="1">
          <a:off x="14401800" y="146693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157073</xdr:rowOff>
    </xdr:from>
    <xdr:ext cx="762000" cy="259045"/>
    <xdr:sp macro="" textlink="">
      <xdr:nvSpPr>
        <xdr:cNvPr id="263" name="テキスト ボックス 262"/>
        <xdr:cNvSpPr txBox="1"/>
      </xdr:nvSpPr>
      <xdr:spPr>
        <a:xfrm>
          <a:off x="14909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152400</xdr:rowOff>
    </xdr:from>
    <xdr:to>
      <xdr:col>21</xdr:col>
      <xdr:colOff>0</xdr:colOff>
      <xdr:row>89</xdr:row>
      <xdr:rowOff>61807</xdr:rowOff>
    </xdr:to>
    <xdr:cxnSp macro="">
      <xdr:nvCxnSpPr>
        <xdr:cNvPr id="264" name="直線コネクタ 263"/>
        <xdr:cNvCxnSpPr/>
      </xdr:nvCxnSpPr>
      <xdr:spPr>
        <a:xfrm flipV="1">
          <a:off x="13512800" y="14725650"/>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149031</xdr:rowOff>
    </xdr:from>
    <xdr:ext cx="762000" cy="259045"/>
    <xdr:sp macro="" textlink="">
      <xdr:nvSpPr>
        <xdr:cNvPr id="266" name="テキスト ボックス 265"/>
        <xdr:cNvSpPr txBox="1"/>
      </xdr:nvSpPr>
      <xdr:spPr>
        <a:xfrm>
          <a:off x="14020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74523</xdr:rowOff>
    </xdr:from>
    <xdr:ext cx="762000" cy="259045"/>
    <xdr:sp macro="" textlink="">
      <xdr:nvSpPr>
        <xdr:cNvPr id="268" name="テキスト ボックス 267"/>
        <xdr:cNvSpPr txBox="1"/>
      </xdr:nvSpPr>
      <xdr:spPr>
        <a:xfrm>
          <a:off x="13131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101600</xdr:rowOff>
    </xdr:from>
    <xdr:to>
      <xdr:col>24</xdr:col>
      <xdr:colOff>609600</xdr:colOff>
      <xdr:row>86</xdr:row>
      <xdr:rowOff>31750</xdr:rowOff>
    </xdr:to>
    <xdr:sp macro="" textlink="">
      <xdr:nvSpPr>
        <xdr:cNvPr id="274" name="円/楕円 273"/>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73677</xdr:rowOff>
    </xdr:from>
    <xdr:ext cx="762000" cy="259045"/>
    <xdr:sp macro="" textlink="">
      <xdr:nvSpPr>
        <xdr:cNvPr id="275"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85513</xdr:rowOff>
    </xdr:from>
    <xdr:to>
      <xdr:col>23</xdr:col>
      <xdr:colOff>457200</xdr:colOff>
      <xdr:row>86</xdr:row>
      <xdr:rowOff>15663</xdr:rowOff>
    </xdr:to>
    <xdr:sp macro="" textlink="">
      <xdr:nvSpPr>
        <xdr:cNvPr id="276" name="円/楕円 275"/>
        <xdr:cNvSpPr/>
      </xdr:nvSpPr>
      <xdr:spPr>
        <a:xfrm>
          <a:off x="16129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77" name="テキスト ボックス 276"/>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45296</xdr:rowOff>
    </xdr:from>
    <xdr:to>
      <xdr:col>22</xdr:col>
      <xdr:colOff>254000</xdr:colOff>
      <xdr:row>85</xdr:row>
      <xdr:rowOff>146896</xdr:rowOff>
    </xdr:to>
    <xdr:sp macro="" textlink="">
      <xdr:nvSpPr>
        <xdr:cNvPr id="278" name="円/楕円 277"/>
        <xdr:cNvSpPr/>
      </xdr:nvSpPr>
      <xdr:spPr>
        <a:xfrm>
          <a:off x="152400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79" name="テキスト ボックス 278"/>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101600</xdr:rowOff>
    </xdr:from>
    <xdr:to>
      <xdr:col>21</xdr:col>
      <xdr:colOff>50800</xdr:colOff>
      <xdr:row>86</xdr:row>
      <xdr:rowOff>31750</xdr:rowOff>
    </xdr:to>
    <xdr:sp macro="" textlink="">
      <xdr:nvSpPr>
        <xdr:cNvPr id="280" name="円/楕円 279"/>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16527</xdr:rowOff>
    </xdr:from>
    <xdr:ext cx="762000" cy="259045"/>
    <xdr:sp macro="" textlink="">
      <xdr:nvSpPr>
        <xdr:cNvPr id="281" name="テキスト ボックス 280"/>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11007</xdr:rowOff>
    </xdr:from>
    <xdr:to>
      <xdr:col>19</xdr:col>
      <xdr:colOff>533400</xdr:colOff>
      <xdr:row>89</xdr:row>
      <xdr:rowOff>112607</xdr:rowOff>
    </xdr:to>
    <xdr:sp macro="" textlink="">
      <xdr:nvSpPr>
        <xdr:cNvPr id="282" name="円/楕円 281"/>
        <xdr:cNvSpPr/>
      </xdr:nvSpPr>
      <xdr:spPr>
        <a:xfrm>
          <a:off x="13462000" y="152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97384</xdr:rowOff>
    </xdr:from>
    <xdr:ext cx="762000" cy="259045"/>
    <xdr:sp macro="" textlink="">
      <xdr:nvSpPr>
        <xdr:cNvPr id="283" name="テキスト ボックス 282"/>
        <xdr:cNvSpPr txBox="1"/>
      </xdr:nvSpPr>
      <xdr:spPr>
        <a:xfrm>
          <a:off x="13131800" y="153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新規採用抑制策等による職員削減により，類似団体とほぼ並んでいる。引き続き行政改革大綱及び定員適正化計画に基づき職員数の適正な水準を推移するよう努める。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41561</xdr:rowOff>
    </xdr:from>
    <xdr:to>
      <xdr:col>24</xdr:col>
      <xdr:colOff>558800</xdr:colOff>
      <xdr:row>61</xdr:row>
      <xdr:rowOff>45180</xdr:rowOff>
    </xdr:to>
    <xdr:cxnSp macro="">
      <xdr:nvCxnSpPr>
        <xdr:cNvPr id="314" name="直線コネクタ 313"/>
        <xdr:cNvCxnSpPr/>
      </xdr:nvCxnSpPr>
      <xdr:spPr>
        <a:xfrm flipV="1">
          <a:off x="16179800" y="10500011"/>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5" name="定員管理の状況平均値テキスト"/>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16828</xdr:rowOff>
    </xdr:from>
    <xdr:to>
      <xdr:col>23</xdr:col>
      <xdr:colOff>406400</xdr:colOff>
      <xdr:row>61</xdr:row>
      <xdr:rowOff>45180</xdr:rowOff>
    </xdr:to>
    <xdr:cxnSp macro="">
      <xdr:nvCxnSpPr>
        <xdr:cNvPr id="317" name="直線コネクタ 316"/>
        <xdr:cNvCxnSpPr/>
      </xdr:nvCxnSpPr>
      <xdr:spPr>
        <a:xfrm>
          <a:off x="15290800" y="10475278"/>
          <a:ext cx="889000" cy="2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102538</xdr:rowOff>
    </xdr:from>
    <xdr:ext cx="736600" cy="259045"/>
    <xdr:sp macro="" textlink="">
      <xdr:nvSpPr>
        <xdr:cNvPr id="319" name="テキスト ボックス 318"/>
        <xdr:cNvSpPr txBox="1"/>
      </xdr:nvSpPr>
      <xdr:spPr>
        <a:xfrm>
          <a:off x="15798800" y="1021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16828</xdr:rowOff>
    </xdr:from>
    <xdr:to>
      <xdr:col>22</xdr:col>
      <xdr:colOff>203200</xdr:colOff>
      <xdr:row>61</xdr:row>
      <xdr:rowOff>23463</xdr:rowOff>
    </xdr:to>
    <xdr:cxnSp macro="">
      <xdr:nvCxnSpPr>
        <xdr:cNvPr id="320" name="直線コネクタ 319"/>
        <xdr:cNvCxnSpPr/>
      </xdr:nvCxnSpPr>
      <xdr:spPr>
        <a:xfrm flipV="1">
          <a:off x="14401800" y="10475278"/>
          <a:ext cx="8890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101871</xdr:rowOff>
    </xdr:from>
    <xdr:ext cx="762000" cy="259045"/>
    <xdr:sp macro="" textlink="">
      <xdr:nvSpPr>
        <xdr:cNvPr id="322" name="テキスト ボックス 321"/>
        <xdr:cNvSpPr txBox="1"/>
      </xdr:nvSpPr>
      <xdr:spPr>
        <a:xfrm>
          <a:off x="14909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23463</xdr:rowOff>
    </xdr:from>
    <xdr:to>
      <xdr:col>21</xdr:col>
      <xdr:colOff>0</xdr:colOff>
      <xdr:row>61</xdr:row>
      <xdr:rowOff>25876</xdr:rowOff>
    </xdr:to>
    <xdr:cxnSp macro="">
      <xdr:nvCxnSpPr>
        <xdr:cNvPr id="323" name="直線コネクタ 322"/>
        <xdr:cNvCxnSpPr/>
      </xdr:nvCxnSpPr>
      <xdr:spPr>
        <a:xfrm flipV="1">
          <a:off x="13512800" y="1048191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73518</xdr:rowOff>
    </xdr:from>
    <xdr:ext cx="762000" cy="259045"/>
    <xdr:sp macro="" textlink="">
      <xdr:nvSpPr>
        <xdr:cNvPr id="325" name="テキスト ボックス 324"/>
        <xdr:cNvSpPr txBox="1"/>
      </xdr:nvSpPr>
      <xdr:spPr>
        <a:xfrm>
          <a:off x="14020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65676</xdr:rowOff>
    </xdr:from>
    <xdr:ext cx="762000" cy="259045"/>
    <xdr:sp macro="" textlink="">
      <xdr:nvSpPr>
        <xdr:cNvPr id="327" name="テキスト ボックス 326"/>
        <xdr:cNvSpPr txBox="1"/>
      </xdr:nvSpPr>
      <xdr:spPr>
        <a:xfrm>
          <a:off x="13131800" y="1052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162211</xdr:rowOff>
    </xdr:from>
    <xdr:to>
      <xdr:col>24</xdr:col>
      <xdr:colOff>609600</xdr:colOff>
      <xdr:row>61</xdr:row>
      <xdr:rowOff>92361</xdr:rowOff>
    </xdr:to>
    <xdr:sp macro="" textlink="">
      <xdr:nvSpPr>
        <xdr:cNvPr id="333" name="円/楕円 332"/>
        <xdr:cNvSpPr/>
      </xdr:nvSpPr>
      <xdr:spPr>
        <a:xfrm>
          <a:off x="16967200" y="1044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7288</xdr:rowOff>
    </xdr:from>
    <xdr:ext cx="762000" cy="259045"/>
    <xdr:sp macro="" textlink="">
      <xdr:nvSpPr>
        <xdr:cNvPr id="334" name="定員管理の状況該当値テキスト"/>
        <xdr:cNvSpPr txBox="1"/>
      </xdr:nvSpPr>
      <xdr:spPr>
        <a:xfrm>
          <a:off x="17106900" y="1029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165830</xdr:rowOff>
    </xdr:from>
    <xdr:to>
      <xdr:col>23</xdr:col>
      <xdr:colOff>457200</xdr:colOff>
      <xdr:row>61</xdr:row>
      <xdr:rowOff>95980</xdr:rowOff>
    </xdr:to>
    <xdr:sp macro="" textlink="">
      <xdr:nvSpPr>
        <xdr:cNvPr id="335" name="円/楕円 334"/>
        <xdr:cNvSpPr/>
      </xdr:nvSpPr>
      <xdr:spPr>
        <a:xfrm>
          <a:off x="16129000" y="104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80757</xdr:rowOff>
    </xdr:from>
    <xdr:ext cx="736600" cy="259045"/>
    <xdr:sp macro="" textlink="">
      <xdr:nvSpPr>
        <xdr:cNvPr id="336" name="テキスト ボックス 335"/>
        <xdr:cNvSpPr txBox="1"/>
      </xdr:nvSpPr>
      <xdr:spPr>
        <a:xfrm>
          <a:off x="15798800" y="1053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137478</xdr:rowOff>
    </xdr:from>
    <xdr:to>
      <xdr:col>22</xdr:col>
      <xdr:colOff>254000</xdr:colOff>
      <xdr:row>61</xdr:row>
      <xdr:rowOff>67628</xdr:rowOff>
    </xdr:to>
    <xdr:sp macro="" textlink="">
      <xdr:nvSpPr>
        <xdr:cNvPr id="337" name="円/楕円 336"/>
        <xdr:cNvSpPr/>
      </xdr:nvSpPr>
      <xdr:spPr>
        <a:xfrm>
          <a:off x="15240000" y="104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77805</xdr:rowOff>
    </xdr:from>
    <xdr:ext cx="762000" cy="259045"/>
    <xdr:sp macro="" textlink="">
      <xdr:nvSpPr>
        <xdr:cNvPr id="338" name="テキスト ボックス 337"/>
        <xdr:cNvSpPr txBox="1"/>
      </xdr:nvSpPr>
      <xdr:spPr>
        <a:xfrm>
          <a:off x="14909800" y="101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144113</xdr:rowOff>
    </xdr:from>
    <xdr:to>
      <xdr:col>21</xdr:col>
      <xdr:colOff>50800</xdr:colOff>
      <xdr:row>61</xdr:row>
      <xdr:rowOff>74263</xdr:rowOff>
    </xdr:to>
    <xdr:sp macro="" textlink="">
      <xdr:nvSpPr>
        <xdr:cNvPr id="339" name="円/楕円 338"/>
        <xdr:cNvSpPr/>
      </xdr:nvSpPr>
      <xdr:spPr>
        <a:xfrm>
          <a:off x="14351000" y="104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84440</xdr:rowOff>
    </xdr:from>
    <xdr:ext cx="762000" cy="259045"/>
    <xdr:sp macro="" textlink="">
      <xdr:nvSpPr>
        <xdr:cNvPr id="340" name="テキスト ボックス 339"/>
        <xdr:cNvSpPr txBox="1"/>
      </xdr:nvSpPr>
      <xdr:spPr>
        <a:xfrm>
          <a:off x="14020800" y="1019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146526</xdr:rowOff>
    </xdr:from>
    <xdr:to>
      <xdr:col>19</xdr:col>
      <xdr:colOff>533400</xdr:colOff>
      <xdr:row>61</xdr:row>
      <xdr:rowOff>76676</xdr:rowOff>
    </xdr:to>
    <xdr:sp macro="" textlink="">
      <xdr:nvSpPr>
        <xdr:cNvPr id="341" name="円/楕円 340"/>
        <xdr:cNvSpPr/>
      </xdr:nvSpPr>
      <xdr:spPr>
        <a:xfrm>
          <a:off x="13462000" y="1043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86853</xdr:rowOff>
    </xdr:from>
    <xdr:ext cx="762000" cy="259045"/>
    <xdr:sp macro="" textlink="">
      <xdr:nvSpPr>
        <xdr:cNvPr id="342" name="テキスト ボックス 341"/>
        <xdr:cNvSpPr txBox="1"/>
      </xdr:nvSpPr>
      <xdr:spPr>
        <a:xfrm>
          <a:off x="13131800" y="1020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大規模事業の償還終了，新規起債の抑止により実質公債比率は減少傾向にある。今後，大規模な改修事業等を計画しているため多少の増加が見込まれるが，引き続き新規起債の抑制など実質公債比率については適正な水準の確保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95504</xdr:rowOff>
    </xdr:from>
    <xdr:to>
      <xdr:col>24</xdr:col>
      <xdr:colOff>558800</xdr:colOff>
      <xdr:row>41</xdr:row>
      <xdr:rowOff>105156</xdr:rowOff>
    </xdr:to>
    <xdr:cxnSp macro="">
      <xdr:nvCxnSpPr>
        <xdr:cNvPr id="373" name="直線コネクタ 372"/>
        <xdr:cNvCxnSpPr/>
      </xdr:nvCxnSpPr>
      <xdr:spPr>
        <a:xfrm flipV="1">
          <a:off x="16179800" y="712495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4"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105156</xdr:rowOff>
    </xdr:from>
    <xdr:to>
      <xdr:col>23</xdr:col>
      <xdr:colOff>406400</xdr:colOff>
      <xdr:row>41</xdr:row>
      <xdr:rowOff>158242</xdr:rowOff>
    </xdr:to>
    <xdr:cxnSp macro="">
      <xdr:nvCxnSpPr>
        <xdr:cNvPr id="376" name="直線コネクタ 375"/>
        <xdr:cNvCxnSpPr/>
      </xdr:nvCxnSpPr>
      <xdr:spPr>
        <a:xfrm flipV="1">
          <a:off x="15290800" y="713460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78" name="テキスト ボックス 377"/>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158242</xdr:rowOff>
    </xdr:from>
    <xdr:to>
      <xdr:col>22</xdr:col>
      <xdr:colOff>203200</xdr:colOff>
      <xdr:row>41</xdr:row>
      <xdr:rowOff>167894</xdr:rowOff>
    </xdr:to>
    <xdr:cxnSp macro="">
      <xdr:nvCxnSpPr>
        <xdr:cNvPr id="379" name="直線コネクタ 378"/>
        <xdr:cNvCxnSpPr/>
      </xdr:nvCxnSpPr>
      <xdr:spPr>
        <a:xfrm flipV="1">
          <a:off x="14401800" y="71876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81" name="テキスト ボックス 380"/>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167894</xdr:rowOff>
    </xdr:from>
    <xdr:to>
      <xdr:col>21</xdr:col>
      <xdr:colOff>0</xdr:colOff>
      <xdr:row>42</xdr:row>
      <xdr:rowOff>25400</xdr:rowOff>
    </xdr:to>
    <xdr:cxnSp macro="">
      <xdr:nvCxnSpPr>
        <xdr:cNvPr id="382" name="直線コネクタ 381"/>
        <xdr:cNvCxnSpPr/>
      </xdr:nvCxnSpPr>
      <xdr:spPr>
        <a:xfrm flipV="1">
          <a:off x="13512800" y="719734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51325</xdr:rowOff>
    </xdr:from>
    <xdr:ext cx="762000" cy="259045"/>
    <xdr:sp macro="" textlink="">
      <xdr:nvSpPr>
        <xdr:cNvPr id="384" name="テキスト ボックス 383"/>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99585</xdr:rowOff>
    </xdr:from>
    <xdr:ext cx="762000" cy="259045"/>
    <xdr:sp macro="" textlink="">
      <xdr:nvSpPr>
        <xdr:cNvPr id="386" name="テキスト ボックス 385"/>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44704</xdr:rowOff>
    </xdr:from>
    <xdr:to>
      <xdr:col>24</xdr:col>
      <xdr:colOff>609600</xdr:colOff>
      <xdr:row>41</xdr:row>
      <xdr:rowOff>146304</xdr:rowOff>
    </xdr:to>
    <xdr:sp macro="" textlink="">
      <xdr:nvSpPr>
        <xdr:cNvPr id="392" name="円/楕円 391"/>
        <xdr:cNvSpPr/>
      </xdr:nvSpPr>
      <xdr:spPr>
        <a:xfrm>
          <a:off x="169672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61231</xdr:rowOff>
    </xdr:from>
    <xdr:ext cx="762000" cy="259045"/>
    <xdr:sp macro="" textlink="">
      <xdr:nvSpPr>
        <xdr:cNvPr id="393" name="公債費負担の状況該当値テキスト"/>
        <xdr:cNvSpPr txBox="1"/>
      </xdr:nvSpPr>
      <xdr:spPr>
        <a:xfrm>
          <a:off x="171069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54356</xdr:rowOff>
    </xdr:from>
    <xdr:to>
      <xdr:col>23</xdr:col>
      <xdr:colOff>457200</xdr:colOff>
      <xdr:row>41</xdr:row>
      <xdr:rowOff>155956</xdr:rowOff>
    </xdr:to>
    <xdr:sp macro="" textlink="">
      <xdr:nvSpPr>
        <xdr:cNvPr id="394" name="円/楕円 393"/>
        <xdr:cNvSpPr/>
      </xdr:nvSpPr>
      <xdr:spPr>
        <a:xfrm>
          <a:off x="16129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166133</xdr:rowOff>
    </xdr:from>
    <xdr:ext cx="736600" cy="259045"/>
    <xdr:sp macro="" textlink="">
      <xdr:nvSpPr>
        <xdr:cNvPr id="395" name="テキスト ボックス 394"/>
        <xdr:cNvSpPr txBox="1"/>
      </xdr:nvSpPr>
      <xdr:spPr>
        <a:xfrm>
          <a:off x="15798800" y="685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107442</xdr:rowOff>
    </xdr:from>
    <xdr:to>
      <xdr:col>22</xdr:col>
      <xdr:colOff>254000</xdr:colOff>
      <xdr:row>42</xdr:row>
      <xdr:rowOff>37592</xdr:rowOff>
    </xdr:to>
    <xdr:sp macro="" textlink="">
      <xdr:nvSpPr>
        <xdr:cNvPr id="396" name="円/楕円 395"/>
        <xdr:cNvSpPr/>
      </xdr:nvSpPr>
      <xdr:spPr>
        <a:xfrm>
          <a:off x="15240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97" name="テキスト ボックス 396"/>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117094</xdr:rowOff>
    </xdr:from>
    <xdr:to>
      <xdr:col>21</xdr:col>
      <xdr:colOff>50800</xdr:colOff>
      <xdr:row>42</xdr:row>
      <xdr:rowOff>47244</xdr:rowOff>
    </xdr:to>
    <xdr:sp macro="" textlink="">
      <xdr:nvSpPr>
        <xdr:cNvPr id="398" name="円/楕円 397"/>
        <xdr:cNvSpPr/>
      </xdr:nvSpPr>
      <xdr:spPr>
        <a:xfrm>
          <a:off x="14351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57421</xdr:rowOff>
    </xdr:from>
    <xdr:ext cx="762000" cy="259045"/>
    <xdr:sp macro="" textlink="">
      <xdr:nvSpPr>
        <xdr:cNvPr id="399" name="テキスト ボックス 398"/>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00" name="円/楕円 399"/>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401" name="テキスト ボックス 400"/>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新規起債の抑制や充当可能基金の増加に伴い数年前まで減少傾向にあったが，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年度は，体育館大規模改修</a:t>
          </a:r>
          <a:r>
            <a:rPr kumimoji="1" lang="ja-JP" altLang="ja-JP" sz="1100">
              <a:solidFill>
                <a:schemeClr val="dk1"/>
              </a:solidFill>
              <a:effectLst/>
              <a:latin typeface="+mn-lt"/>
              <a:ea typeface="+mn-ea"/>
              <a:cs typeface="+mn-cs"/>
            </a:rPr>
            <a:t>事業等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新規起債借入に伴い起債残高が増加，充当可能基金の</a:t>
          </a:r>
          <a:r>
            <a:rPr kumimoji="1" lang="ja-JP" altLang="en-US" sz="1100">
              <a:solidFill>
                <a:schemeClr val="dk1"/>
              </a:solidFill>
              <a:effectLst/>
              <a:latin typeface="+mn-lt"/>
              <a:ea typeface="+mn-ea"/>
              <a:cs typeface="+mn-cs"/>
            </a:rPr>
            <a:t>増加もあり</a:t>
          </a:r>
          <a:r>
            <a:rPr kumimoji="1" lang="ja-JP" altLang="ja-JP" sz="1100">
              <a:solidFill>
                <a:schemeClr val="dk1"/>
              </a:solidFill>
              <a:effectLst/>
              <a:latin typeface="+mn-lt"/>
              <a:ea typeface="+mn-ea"/>
              <a:cs typeface="+mn-cs"/>
            </a:rPr>
            <a:t>将来負担比率</a:t>
          </a:r>
          <a:r>
            <a:rPr kumimoji="1" lang="ja-JP" altLang="en-US" sz="1100">
              <a:solidFill>
                <a:schemeClr val="dk1"/>
              </a:solidFill>
              <a:effectLst/>
              <a:latin typeface="+mn-lt"/>
              <a:ea typeface="+mn-ea"/>
              <a:cs typeface="+mn-cs"/>
            </a:rPr>
            <a:t>はほぼ昨年並みの数値となった</a:t>
          </a:r>
          <a:r>
            <a:rPr kumimoji="1" lang="ja-JP" altLang="ja-JP" sz="1100">
              <a:solidFill>
                <a:schemeClr val="dk1"/>
              </a:solidFill>
              <a:effectLst/>
              <a:latin typeface="+mn-lt"/>
              <a:ea typeface="+mn-ea"/>
              <a:cs typeface="+mn-cs"/>
            </a:rPr>
            <a:t>。今後は新規事業の実施等について総点検を図り，財政の健全化に努める。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50673</xdr:rowOff>
    </xdr:from>
    <xdr:to>
      <xdr:col>24</xdr:col>
      <xdr:colOff>558800</xdr:colOff>
      <xdr:row>15</xdr:row>
      <xdr:rowOff>53086</xdr:rowOff>
    </xdr:to>
    <xdr:cxnSp macro="">
      <xdr:nvCxnSpPr>
        <xdr:cNvPr id="435" name="直線コネクタ 434"/>
        <xdr:cNvCxnSpPr/>
      </xdr:nvCxnSpPr>
      <xdr:spPr>
        <a:xfrm flipV="1">
          <a:off x="16179800" y="2622423"/>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21717</xdr:rowOff>
    </xdr:from>
    <xdr:to>
      <xdr:col>23</xdr:col>
      <xdr:colOff>406400</xdr:colOff>
      <xdr:row>15</xdr:row>
      <xdr:rowOff>53086</xdr:rowOff>
    </xdr:to>
    <xdr:cxnSp macro="">
      <xdr:nvCxnSpPr>
        <xdr:cNvPr id="438" name="直線コネクタ 437"/>
        <xdr:cNvCxnSpPr/>
      </xdr:nvCxnSpPr>
      <xdr:spPr>
        <a:xfrm>
          <a:off x="15290800" y="259346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152950</xdr:rowOff>
    </xdr:from>
    <xdr:to>
      <xdr:col>22</xdr:col>
      <xdr:colOff>203200</xdr:colOff>
      <xdr:row>15</xdr:row>
      <xdr:rowOff>21717</xdr:rowOff>
    </xdr:to>
    <xdr:cxnSp macro="">
      <xdr:nvCxnSpPr>
        <xdr:cNvPr id="441" name="直線コネクタ 440"/>
        <xdr:cNvCxnSpPr/>
      </xdr:nvCxnSpPr>
      <xdr:spPr>
        <a:xfrm>
          <a:off x="14401800" y="25532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152950</xdr:rowOff>
    </xdr:from>
    <xdr:to>
      <xdr:col>21</xdr:col>
      <xdr:colOff>0</xdr:colOff>
      <xdr:row>15</xdr:row>
      <xdr:rowOff>82042</xdr:rowOff>
    </xdr:to>
    <xdr:cxnSp macro="">
      <xdr:nvCxnSpPr>
        <xdr:cNvPr id="444" name="直線コネクタ 443"/>
        <xdr:cNvCxnSpPr/>
      </xdr:nvCxnSpPr>
      <xdr:spPr>
        <a:xfrm flipV="1">
          <a:off x="13512800" y="2553250"/>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7" name="フローチャート : 判断 446"/>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8" name="テキスト ボックス 447"/>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171323</xdr:rowOff>
    </xdr:from>
    <xdr:to>
      <xdr:col>24</xdr:col>
      <xdr:colOff>609600</xdr:colOff>
      <xdr:row>15</xdr:row>
      <xdr:rowOff>101473</xdr:rowOff>
    </xdr:to>
    <xdr:sp macro="" textlink="">
      <xdr:nvSpPr>
        <xdr:cNvPr id="454" name="円/楕円 453"/>
        <xdr:cNvSpPr/>
      </xdr:nvSpPr>
      <xdr:spPr>
        <a:xfrm>
          <a:off x="16967200" y="25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143400</xdr:rowOff>
    </xdr:from>
    <xdr:ext cx="762000" cy="259045"/>
    <xdr:sp macro="" textlink="">
      <xdr:nvSpPr>
        <xdr:cNvPr id="455" name="将来負担の状況該当値テキスト"/>
        <xdr:cNvSpPr txBox="1"/>
      </xdr:nvSpPr>
      <xdr:spPr>
        <a:xfrm>
          <a:off x="17106900" y="254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2286</xdr:rowOff>
    </xdr:from>
    <xdr:to>
      <xdr:col>23</xdr:col>
      <xdr:colOff>457200</xdr:colOff>
      <xdr:row>15</xdr:row>
      <xdr:rowOff>103886</xdr:rowOff>
    </xdr:to>
    <xdr:sp macro="" textlink="">
      <xdr:nvSpPr>
        <xdr:cNvPr id="456" name="円/楕円 455"/>
        <xdr:cNvSpPr/>
      </xdr:nvSpPr>
      <xdr:spPr>
        <a:xfrm>
          <a:off x="16129000" y="257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88663</xdr:rowOff>
    </xdr:from>
    <xdr:ext cx="736600" cy="259045"/>
    <xdr:sp macro="" textlink="">
      <xdr:nvSpPr>
        <xdr:cNvPr id="457" name="テキスト ボックス 456"/>
        <xdr:cNvSpPr txBox="1"/>
      </xdr:nvSpPr>
      <xdr:spPr>
        <a:xfrm>
          <a:off x="15798800" y="266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142367</xdr:rowOff>
    </xdr:from>
    <xdr:to>
      <xdr:col>22</xdr:col>
      <xdr:colOff>254000</xdr:colOff>
      <xdr:row>15</xdr:row>
      <xdr:rowOff>72517</xdr:rowOff>
    </xdr:to>
    <xdr:sp macro="" textlink="">
      <xdr:nvSpPr>
        <xdr:cNvPr id="458" name="円/楕円 457"/>
        <xdr:cNvSpPr/>
      </xdr:nvSpPr>
      <xdr:spPr>
        <a:xfrm>
          <a:off x="15240000" y="254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57294</xdr:rowOff>
    </xdr:from>
    <xdr:ext cx="762000" cy="259045"/>
    <xdr:sp macro="" textlink="">
      <xdr:nvSpPr>
        <xdr:cNvPr id="459" name="テキスト ボックス 458"/>
        <xdr:cNvSpPr txBox="1"/>
      </xdr:nvSpPr>
      <xdr:spPr>
        <a:xfrm>
          <a:off x="14909800" y="262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102150</xdr:rowOff>
    </xdr:from>
    <xdr:to>
      <xdr:col>21</xdr:col>
      <xdr:colOff>50800</xdr:colOff>
      <xdr:row>15</xdr:row>
      <xdr:rowOff>32300</xdr:rowOff>
    </xdr:to>
    <xdr:sp macro="" textlink="">
      <xdr:nvSpPr>
        <xdr:cNvPr id="460" name="円/楕円 459"/>
        <xdr:cNvSpPr/>
      </xdr:nvSpPr>
      <xdr:spPr>
        <a:xfrm>
          <a:off x="14351000" y="25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17077</xdr:rowOff>
    </xdr:from>
    <xdr:ext cx="762000" cy="259045"/>
    <xdr:sp macro="" textlink="">
      <xdr:nvSpPr>
        <xdr:cNvPr id="461" name="テキスト ボックス 460"/>
        <xdr:cNvSpPr txBox="1"/>
      </xdr:nvSpPr>
      <xdr:spPr>
        <a:xfrm>
          <a:off x="14020800" y="258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31242</xdr:rowOff>
    </xdr:from>
    <xdr:to>
      <xdr:col>19</xdr:col>
      <xdr:colOff>533400</xdr:colOff>
      <xdr:row>15</xdr:row>
      <xdr:rowOff>132842</xdr:rowOff>
    </xdr:to>
    <xdr:sp macro="" textlink="">
      <xdr:nvSpPr>
        <xdr:cNvPr id="462" name="円/楕円 461"/>
        <xdr:cNvSpPr/>
      </xdr:nvSpPr>
      <xdr:spPr>
        <a:xfrm>
          <a:off x="13462000" y="26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117619</xdr:rowOff>
    </xdr:from>
    <xdr:ext cx="762000" cy="259045"/>
    <xdr:sp macro="" textlink="">
      <xdr:nvSpPr>
        <xdr:cNvPr id="463" name="テキスト ボックス 462"/>
        <xdr:cNvSpPr txBox="1"/>
      </xdr:nvSpPr>
      <xdr:spPr>
        <a:xfrm>
          <a:off x="13131800" y="268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鹿児島県中種子町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8,272
8,258
137.18
7,189,188
7,019,839
52,804
3,892,924
7,757,822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31.3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給与水準が類似団体と比較して高いために，経常収支比率の人件費が高くなっている。給与制度についての提言や定員管理計画に基づく職員数の減など行政改革への取組を通じて人件費の削減に努める。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44704</xdr:rowOff>
    </xdr:from>
    <xdr:to>
      <xdr:col>7</xdr:col>
      <xdr:colOff>15875</xdr:colOff>
      <xdr:row>38</xdr:row>
      <xdr:rowOff>53848</xdr:rowOff>
    </xdr:to>
    <xdr:cxnSp macro="">
      <xdr:nvCxnSpPr>
        <xdr:cNvPr id="64" name="直線コネクタ 63"/>
        <xdr:cNvCxnSpPr/>
      </xdr:nvCxnSpPr>
      <xdr:spPr>
        <a:xfrm flipV="1">
          <a:off x="3987800" y="65598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111015</xdr:rowOff>
    </xdr:from>
    <xdr:ext cx="762000" cy="259045"/>
    <xdr:sp macro="" textlink="">
      <xdr:nvSpPr>
        <xdr:cNvPr id="65" name="人件費平均値テキスト"/>
        <xdr:cNvSpPr txBox="1"/>
      </xdr:nvSpPr>
      <xdr:spPr>
        <a:xfrm>
          <a:off x="4914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53848</xdr:rowOff>
    </xdr:from>
    <xdr:to>
      <xdr:col>5</xdr:col>
      <xdr:colOff>549275</xdr:colOff>
      <xdr:row>38</xdr:row>
      <xdr:rowOff>99568</xdr:rowOff>
    </xdr:to>
    <xdr:cxnSp macro="">
      <xdr:nvCxnSpPr>
        <xdr:cNvPr id="67" name="直線コネクタ 66"/>
        <xdr:cNvCxnSpPr/>
      </xdr:nvCxnSpPr>
      <xdr:spPr>
        <a:xfrm flipV="1">
          <a:off x="3098800" y="65689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53848</xdr:rowOff>
    </xdr:from>
    <xdr:to>
      <xdr:col>4</xdr:col>
      <xdr:colOff>346075</xdr:colOff>
      <xdr:row>38</xdr:row>
      <xdr:rowOff>99568</xdr:rowOff>
    </xdr:to>
    <xdr:cxnSp macro="">
      <xdr:nvCxnSpPr>
        <xdr:cNvPr id="70" name="直線コネクタ 69"/>
        <xdr:cNvCxnSpPr/>
      </xdr:nvCxnSpPr>
      <xdr:spPr>
        <a:xfrm>
          <a:off x="2209800" y="65689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53848</xdr:rowOff>
    </xdr:from>
    <xdr:to>
      <xdr:col>3</xdr:col>
      <xdr:colOff>142875</xdr:colOff>
      <xdr:row>38</xdr:row>
      <xdr:rowOff>127000</xdr:rowOff>
    </xdr:to>
    <xdr:cxnSp macro="">
      <xdr:nvCxnSpPr>
        <xdr:cNvPr id="73" name="直線コネクタ 72"/>
        <xdr:cNvCxnSpPr/>
      </xdr:nvCxnSpPr>
      <xdr:spPr>
        <a:xfrm flipV="1">
          <a:off x="1320800" y="65689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165354</xdr:rowOff>
    </xdr:from>
    <xdr:to>
      <xdr:col>7</xdr:col>
      <xdr:colOff>66675</xdr:colOff>
      <xdr:row>38</xdr:row>
      <xdr:rowOff>95504</xdr:rowOff>
    </xdr:to>
    <xdr:sp macro="" textlink="">
      <xdr:nvSpPr>
        <xdr:cNvPr id="83" name="円/楕円 82"/>
        <xdr:cNvSpPr/>
      </xdr:nvSpPr>
      <xdr:spPr>
        <a:xfrm>
          <a:off x="4775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137431</xdr:rowOff>
    </xdr:from>
    <xdr:ext cx="762000" cy="259045"/>
    <xdr:sp macro="" textlink="">
      <xdr:nvSpPr>
        <xdr:cNvPr id="84" name="人件費該当値テキスト"/>
        <xdr:cNvSpPr txBox="1"/>
      </xdr:nvSpPr>
      <xdr:spPr>
        <a:xfrm>
          <a:off x="4914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3048</xdr:rowOff>
    </xdr:from>
    <xdr:to>
      <xdr:col>5</xdr:col>
      <xdr:colOff>600075</xdr:colOff>
      <xdr:row>38</xdr:row>
      <xdr:rowOff>104648</xdr:rowOff>
    </xdr:to>
    <xdr:sp macro="" textlink="">
      <xdr:nvSpPr>
        <xdr:cNvPr id="85" name="円/楕円 84"/>
        <xdr:cNvSpPr/>
      </xdr:nvSpPr>
      <xdr:spPr>
        <a:xfrm>
          <a:off x="3937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89425</xdr:rowOff>
    </xdr:from>
    <xdr:ext cx="736600" cy="259045"/>
    <xdr:sp macro="" textlink="">
      <xdr:nvSpPr>
        <xdr:cNvPr id="86" name="テキスト ボックス 85"/>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48768</xdr:rowOff>
    </xdr:from>
    <xdr:to>
      <xdr:col>4</xdr:col>
      <xdr:colOff>396875</xdr:colOff>
      <xdr:row>38</xdr:row>
      <xdr:rowOff>150368</xdr:rowOff>
    </xdr:to>
    <xdr:sp macro="" textlink="">
      <xdr:nvSpPr>
        <xdr:cNvPr id="87" name="円/楕円 86"/>
        <xdr:cNvSpPr/>
      </xdr:nvSpPr>
      <xdr:spPr>
        <a:xfrm>
          <a:off x="3048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135145</xdr:rowOff>
    </xdr:from>
    <xdr:ext cx="762000" cy="259045"/>
    <xdr:sp macro="" textlink="">
      <xdr:nvSpPr>
        <xdr:cNvPr id="88" name="テキスト ボックス 87"/>
        <xdr:cNvSpPr txBox="1"/>
      </xdr:nvSpPr>
      <xdr:spPr>
        <a:xfrm>
          <a:off x="2717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3048</xdr:rowOff>
    </xdr:from>
    <xdr:to>
      <xdr:col>3</xdr:col>
      <xdr:colOff>193675</xdr:colOff>
      <xdr:row>38</xdr:row>
      <xdr:rowOff>104648</xdr:rowOff>
    </xdr:to>
    <xdr:sp macro="" textlink="">
      <xdr:nvSpPr>
        <xdr:cNvPr id="89" name="円/楕円 88"/>
        <xdr:cNvSpPr/>
      </xdr:nvSpPr>
      <xdr:spPr>
        <a:xfrm>
          <a:off x="2159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89425</xdr:rowOff>
    </xdr:from>
    <xdr:ext cx="762000" cy="259045"/>
    <xdr:sp macro="" textlink="">
      <xdr:nvSpPr>
        <xdr:cNvPr id="90" name="テキスト ボックス 89"/>
        <xdr:cNvSpPr txBox="1"/>
      </xdr:nvSpPr>
      <xdr:spPr>
        <a:xfrm>
          <a:off x="1828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76200</xdr:rowOff>
    </xdr:from>
    <xdr:to>
      <xdr:col>1</xdr:col>
      <xdr:colOff>676275</xdr:colOff>
      <xdr:row>39</xdr:row>
      <xdr:rowOff>6350</xdr:rowOff>
    </xdr:to>
    <xdr:sp macro="" textlink="">
      <xdr:nvSpPr>
        <xdr:cNvPr id="91" name="円/楕円 90"/>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162577</xdr:rowOff>
    </xdr:from>
    <xdr:ext cx="762000" cy="259045"/>
    <xdr:sp macro="" textlink="">
      <xdr:nvSpPr>
        <xdr:cNvPr id="92" name="テキスト ボックス 91"/>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毎年の予算編成に関してシーリングを設定し，事務事業の改善・合理化に努め，執行方法の効率化を図った結果，類似団体平均に比べ低くなっている。しかし委託業務の増加</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微増傾向にあるので，今後も行財政改革を通じて経費の削減を図る。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69850</xdr:rowOff>
    </xdr:from>
    <xdr:to>
      <xdr:col>24</xdr:col>
      <xdr:colOff>31750</xdr:colOff>
      <xdr:row>15</xdr:row>
      <xdr:rowOff>161290</xdr:rowOff>
    </xdr:to>
    <xdr:cxnSp macro="">
      <xdr:nvCxnSpPr>
        <xdr:cNvPr id="125" name="直線コネクタ 124"/>
        <xdr:cNvCxnSpPr/>
      </xdr:nvCxnSpPr>
      <xdr:spPr>
        <a:xfrm>
          <a:off x="15671800" y="26416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6"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39370</xdr:rowOff>
    </xdr:from>
    <xdr:to>
      <xdr:col>22</xdr:col>
      <xdr:colOff>565150</xdr:colOff>
      <xdr:row>15</xdr:row>
      <xdr:rowOff>69850</xdr:rowOff>
    </xdr:to>
    <xdr:cxnSp macro="">
      <xdr:nvCxnSpPr>
        <xdr:cNvPr id="128" name="直線コネクタ 127"/>
        <xdr:cNvCxnSpPr/>
      </xdr:nvCxnSpPr>
      <xdr:spPr>
        <a:xfrm>
          <a:off x="14782800" y="2611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39370</xdr:rowOff>
    </xdr:from>
    <xdr:to>
      <xdr:col>21</xdr:col>
      <xdr:colOff>361950</xdr:colOff>
      <xdr:row>15</xdr:row>
      <xdr:rowOff>62230</xdr:rowOff>
    </xdr:to>
    <xdr:cxnSp macro="">
      <xdr:nvCxnSpPr>
        <xdr:cNvPr id="131" name="直線コネクタ 130"/>
        <xdr:cNvCxnSpPr/>
      </xdr:nvCxnSpPr>
      <xdr:spPr>
        <a:xfrm flipV="1">
          <a:off x="13893800" y="2611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101617</xdr:rowOff>
    </xdr:from>
    <xdr:ext cx="762000" cy="259045"/>
    <xdr:sp macro="" textlink="">
      <xdr:nvSpPr>
        <xdr:cNvPr id="133" name="テキスト ボックス 132"/>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157480</xdr:rowOff>
    </xdr:from>
    <xdr:to>
      <xdr:col>20</xdr:col>
      <xdr:colOff>158750</xdr:colOff>
      <xdr:row>15</xdr:row>
      <xdr:rowOff>62230</xdr:rowOff>
    </xdr:to>
    <xdr:cxnSp macro="">
      <xdr:nvCxnSpPr>
        <xdr:cNvPr id="134" name="直線コネクタ 133"/>
        <xdr:cNvCxnSpPr/>
      </xdr:nvCxnSpPr>
      <xdr:spPr>
        <a:xfrm>
          <a:off x="13004800" y="2557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110490</xdr:rowOff>
    </xdr:from>
    <xdr:to>
      <xdr:col>24</xdr:col>
      <xdr:colOff>82550</xdr:colOff>
      <xdr:row>16</xdr:row>
      <xdr:rowOff>40640</xdr:rowOff>
    </xdr:to>
    <xdr:sp macro="" textlink="">
      <xdr:nvSpPr>
        <xdr:cNvPr id="144" name="円/楕円 143"/>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127017</xdr:rowOff>
    </xdr:from>
    <xdr:ext cx="762000" cy="259045"/>
    <xdr:sp macro="" textlink="">
      <xdr:nvSpPr>
        <xdr:cNvPr id="145" name="物件費該当値テキスト"/>
        <xdr:cNvSpPr txBox="1"/>
      </xdr:nvSpPr>
      <xdr:spPr>
        <a:xfrm>
          <a:off x="165989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19050</xdr:rowOff>
    </xdr:from>
    <xdr:to>
      <xdr:col>22</xdr:col>
      <xdr:colOff>615950</xdr:colOff>
      <xdr:row>15</xdr:row>
      <xdr:rowOff>120650</xdr:rowOff>
    </xdr:to>
    <xdr:sp macro="" textlink="">
      <xdr:nvSpPr>
        <xdr:cNvPr id="146" name="円/楕円 145"/>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130827</xdr:rowOff>
    </xdr:from>
    <xdr:ext cx="736600" cy="259045"/>
    <xdr:sp macro="" textlink="">
      <xdr:nvSpPr>
        <xdr:cNvPr id="147" name="テキスト ボックス 146"/>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160020</xdr:rowOff>
    </xdr:from>
    <xdr:to>
      <xdr:col>21</xdr:col>
      <xdr:colOff>412750</xdr:colOff>
      <xdr:row>15</xdr:row>
      <xdr:rowOff>90170</xdr:rowOff>
    </xdr:to>
    <xdr:sp macro="" textlink="">
      <xdr:nvSpPr>
        <xdr:cNvPr id="148" name="円/楕円 147"/>
        <xdr:cNvSpPr/>
      </xdr:nvSpPr>
      <xdr:spPr>
        <a:xfrm>
          <a:off x="14732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100347</xdr:rowOff>
    </xdr:from>
    <xdr:ext cx="762000" cy="259045"/>
    <xdr:sp macro="" textlink="">
      <xdr:nvSpPr>
        <xdr:cNvPr id="149" name="テキスト ボックス 148"/>
        <xdr:cNvSpPr txBox="1"/>
      </xdr:nvSpPr>
      <xdr:spPr>
        <a:xfrm>
          <a:off x="14401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11430</xdr:rowOff>
    </xdr:from>
    <xdr:to>
      <xdr:col>20</xdr:col>
      <xdr:colOff>209550</xdr:colOff>
      <xdr:row>15</xdr:row>
      <xdr:rowOff>113030</xdr:rowOff>
    </xdr:to>
    <xdr:sp macro="" textlink="">
      <xdr:nvSpPr>
        <xdr:cNvPr id="150" name="円/楕円 149"/>
        <xdr:cNvSpPr/>
      </xdr:nvSpPr>
      <xdr:spPr>
        <a:xfrm>
          <a:off x="13843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123207</xdr:rowOff>
    </xdr:from>
    <xdr:ext cx="762000" cy="259045"/>
    <xdr:sp macro="" textlink="">
      <xdr:nvSpPr>
        <xdr:cNvPr id="151" name="テキスト ボックス 150"/>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106680</xdr:rowOff>
    </xdr:from>
    <xdr:to>
      <xdr:col>19</xdr:col>
      <xdr:colOff>6350</xdr:colOff>
      <xdr:row>15</xdr:row>
      <xdr:rowOff>36830</xdr:rowOff>
    </xdr:to>
    <xdr:sp macro="" textlink="">
      <xdr:nvSpPr>
        <xdr:cNvPr id="152" name="円/楕円 151"/>
        <xdr:cNvSpPr/>
      </xdr:nvSpPr>
      <xdr:spPr>
        <a:xfrm>
          <a:off x="12954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47007</xdr:rowOff>
    </xdr:from>
    <xdr:ext cx="762000" cy="259045"/>
    <xdr:sp macro="" textlink="">
      <xdr:nvSpPr>
        <xdr:cNvPr id="153" name="テキスト ボックス 152"/>
        <xdr:cNvSpPr txBox="1"/>
      </xdr:nvSpPr>
      <xdr:spPr>
        <a:xfrm>
          <a:off x="12623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扶助費に係る経常収支比率が類似団体に比べ高い。社会福祉費における障害者自立支援給付事業等が毎年増加傾向にあることなどが要因となっている。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地方創生等国の事業の活用等により減少したが，引き続き，</a:t>
          </a:r>
          <a:r>
            <a:rPr kumimoji="1" lang="ja-JP" altLang="ja-JP" sz="1100">
              <a:solidFill>
                <a:schemeClr val="dk1"/>
              </a:solidFill>
              <a:effectLst/>
              <a:latin typeface="+mn-lt"/>
              <a:ea typeface="+mn-ea"/>
              <a:cs typeface="+mn-cs"/>
            </a:rPr>
            <a:t>扶助費全般について所得制限や単価，対象者など国・県の制度に上乗せしているもののほか，町単独で実施している制度についての見直しを進め，財政を圧迫する上昇傾向に歯止めをかけるよう努める。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135165</xdr:rowOff>
    </xdr:from>
    <xdr:to>
      <xdr:col>7</xdr:col>
      <xdr:colOff>15875</xdr:colOff>
      <xdr:row>58</xdr:row>
      <xdr:rowOff>45357</xdr:rowOff>
    </xdr:to>
    <xdr:cxnSp macro="">
      <xdr:nvCxnSpPr>
        <xdr:cNvPr id="187" name="直線コネクタ 186"/>
        <xdr:cNvCxnSpPr/>
      </xdr:nvCxnSpPr>
      <xdr:spPr>
        <a:xfrm flipV="1">
          <a:off x="3987800" y="99078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8"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102507</xdr:rowOff>
    </xdr:from>
    <xdr:to>
      <xdr:col>5</xdr:col>
      <xdr:colOff>549275</xdr:colOff>
      <xdr:row>58</xdr:row>
      <xdr:rowOff>45357</xdr:rowOff>
    </xdr:to>
    <xdr:cxnSp macro="">
      <xdr:nvCxnSpPr>
        <xdr:cNvPr id="190" name="直線コネクタ 189"/>
        <xdr:cNvCxnSpPr/>
      </xdr:nvCxnSpPr>
      <xdr:spPr>
        <a:xfrm>
          <a:off x="3098800" y="98751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192" name="テキスト ボックス 191"/>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102507</xdr:rowOff>
    </xdr:from>
    <xdr:to>
      <xdr:col>4</xdr:col>
      <xdr:colOff>346075</xdr:colOff>
      <xdr:row>57</xdr:row>
      <xdr:rowOff>102507</xdr:rowOff>
    </xdr:to>
    <xdr:cxnSp macro="">
      <xdr:nvCxnSpPr>
        <xdr:cNvPr id="193" name="直線コネクタ 192"/>
        <xdr:cNvCxnSpPr/>
      </xdr:nvCxnSpPr>
      <xdr:spPr>
        <a:xfrm>
          <a:off x="2209800" y="9875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57349</xdr:rowOff>
    </xdr:from>
    <xdr:ext cx="762000" cy="259045"/>
    <xdr:sp macro="" textlink="">
      <xdr:nvSpPr>
        <xdr:cNvPr id="195" name="テキスト ボックス 194"/>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4535</xdr:rowOff>
    </xdr:from>
    <xdr:to>
      <xdr:col>3</xdr:col>
      <xdr:colOff>142875</xdr:colOff>
      <xdr:row>57</xdr:row>
      <xdr:rowOff>102507</xdr:rowOff>
    </xdr:to>
    <xdr:cxnSp macro="">
      <xdr:nvCxnSpPr>
        <xdr:cNvPr id="196" name="直線コネクタ 195"/>
        <xdr:cNvCxnSpPr/>
      </xdr:nvCxnSpPr>
      <xdr:spPr>
        <a:xfrm>
          <a:off x="1320800" y="97771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41020</xdr:rowOff>
    </xdr:from>
    <xdr:ext cx="762000" cy="259045"/>
    <xdr:sp macro="" textlink="">
      <xdr:nvSpPr>
        <xdr:cNvPr id="198" name="テキスト ボックス 197"/>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24692</xdr:rowOff>
    </xdr:from>
    <xdr:ext cx="762000" cy="259045"/>
    <xdr:sp macro="" textlink="">
      <xdr:nvSpPr>
        <xdr:cNvPr id="200" name="テキスト ボックス 199"/>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84365</xdr:rowOff>
    </xdr:from>
    <xdr:to>
      <xdr:col>7</xdr:col>
      <xdr:colOff>66675</xdr:colOff>
      <xdr:row>58</xdr:row>
      <xdr:rowOff>14515</xdr:rowOff>
    </xdr:to>
    <xdr:sp macro="" textlink="">
      <xdr:nvSpPr>
        <xdr:cNvPr id="206" name="円/楕円 205"/>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56442</xdr:rowOff>
    </xdr:from>
    <xdr:ext cx="762000" cy="259045"/>
    <xdr:sp macro="" textlink="">
      <xdr:nvSpPr>
        <xdr:cNvPr id="207" name="扶助費該当値テキスト"/>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166007</xdr:rowOff>
    </xdr:from>
    <xdr:to>
      <xdr:col>5</xdr:col>
      <xdr:colOff>600075</xdr:colOff>
      <xdr:row>58</xdr:row>
      <xdr:rowOff>96157</xdr:rowOff>
    </xdr:to>
    <xdr:sp macro="" textlink="">
      <xdr:nvSpPr>
        <xdr:cNvPr id="208" name="円/楕円 207"/>
        <xdr:cNvSpPr/>
      </xdr:nvSpPr>
      <xdr:spPr>
        <a:xfrm>
          <a:off x="3937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80934</xdr:rowOff>
    </xdr:from>
    <xdr:ext cx="736600" cy="259045"/>
    <xdr:sp macro="" textlink="">
      <xdr:nvSpPr>
        <xdr:cNvPr id="209" name="テキスト ボックス 208"/>
        <xdr:cNvSpPr txBox="1"/>
      </xdr:nvSpPr>
      <xdr:spPr>
        <a:xfrm>
          <a:off x="3606800" y="1002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51707</xdr:rowOff>
    </xdr:from>
    <xdr:to>
      <xdr:col>4</xdr:col>
      <xdr:colOff>396875</xdr:colOff>
      <xdr:row>57</xdr:row>
      <xdr:rowOff>153307</xdr:rowOff>
    </xdr:to>
    <xdr:sp macro="" textlink="">
      <xdr:nvSpPr>
        <xdr:cNvPr id="210" name="円/楕円 209"/>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138084</xdr:rowOff>
    </xdr:from>
    <xdr:ext cx="762000" cy="259045"/>
    <xdr:sp macro="" textlink="">
      <xdr:nvSpPr>
        <xdr:cNvPr id="211" name="テキスト ボックス 210"/>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51707</xdr:rowOff>
    </xdr:from>
    <xdr:to>
      <xdr:col>3</xdr:col>
      <xdr:colOff>193675</xdr:colOff>
      <xdr:row>57</xdr:row>
      <xdr:rowOff>153307</xdr:rowOff>
    </xdr:to>
    <xdr:sp macro="" textlink="">
      <xdr:nvSpPr>
        <xdr:cNvPr id="212" name="円/楕円 211"/>
        <xdr:cNvSpPr/>
      </xdr:nvSpPr>
      <xdr:spPr>
        <a:xfrm>
          <a:off x="2159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138084</xdr:rowOff>
    </xdr:from>
    <xdr:ext cx="762000" cy="259045"/>
    <xdr:sp macro="" textlink="">
      <xdr:nvSpPr>
        <xdr:cNvPr id="213" name="テキスト ボックス 212"/>
        <xdr:cNvSpPr txBox="1"/>
      </xdr:nvSpPr>
      <xdr:spPr>
        <a:xfrm>
          <a:off x="1828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125185</xdr:rowOff>
    </xdr:from>
    <xdr:to>
      <xdr:col>1</xdr:col>
      <xdr:colOff>676275</xdr:colOff>
      <xdr:row>57</xdr:row>
      <xdr:rowOff>55335</xdr:rowOff>
    </xdr:to>
    <xdr:sp macro="" textlink="">
      <xdr:nvSpPr>
        <xdr:cNvPr id="214" name="円/楕円 213"/>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40112</xdr:rowOff>
    </xdr:from>
    <xdr:ext cx="762000" cy="259045"/>
    <xdr:sp macro="" textlink="">
      <xdr:nvSpPr>
        <xdr:cNvPr id="215" name="テキスト ボックス 214"/>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その他に係る費用については，国民健康保険・介護保険・後期高齢者医療等の特別会計への繰出金の占める割合が高くなっている。高齢化率の上昇に伴い，医療費・介護給付も増加する傾向が予想されるが，各保険料の適正化・収納対策を図ることなどにより特別会計の財政健全化を図り，一般会計の負担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98425</xdr:rowOff>
    </xdr:from>
    <xdr:to>
      <xdr:col>24</xdr:col>
      <xdr:colOff>31750</xdr:colOff>
      <xdr:row>57</xdr:row>
      <xdr:rowOff>132715</xdr:rowOff>
    </xdr:to>
    <xdr:cxnSp macro="">
      <xdr:nvCxnSpPr>
        <xdr:cNvPr id="243" name="直線コネクタ 242"/>
        <xdr:cNvCxnSpPr/>
      </xdr:nvCxnSpPr>
      <xdr:spPr>
        <a:xfrm flipV="1">
          <a:off x="15671800" y="987107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132715</xdr:rowOff>
    </xdr:from>
    <xdr:to>
      <xdr:col>22</xdr:col>
      <xdr:colOff>565150</xdr:colOff>
      <xdr:row>57</xdr:row>
      <xdr:rowOff>132715</xdr:rowOff>
    </xdr:to>
    <xdr:cxnSp macro="">
      <xdr:nvCxnSpPr>
        <xdr:cNvPr id="246" name="直線コネクタ 245"/>
        <xdr:cNvCxnSpPr/>
      </xdr:nvCxnSpPr>
      <xdr:spPr>
        <a:xfrm>
          <a:off x="14782800" y="9905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36847</xdr:rowOff>
    </xdr:from>
    <xdr:ext cx="736600" cy="259045"/>
    <xdr:sp macro="" textlink="">
      <xdr:nvSpPr>
        <xdr:cNvPr id="248" name="テキスト ボックス 247"/>
        <xdr:cNvSpPr txBox="1"/>
      </xdr:nvSpPr>
      <xdr:spPr>
        <a:xfrm>
          <a:off x="15290800" y="998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121285</xdr:rowOff>
    </xdr:from>
    <xdr:to>
      <xdr:col>21</xdr:col>
      <xdr:colOff>361950</xdr:colOff>
      <xdr:row>57</xdr:row>
      <xdr:rowOff>132715</xdr:rowOff>
    </xdr:to>
    <xdr:cxnSp macro="">
      <xdr:nvCxnSpPr>
        <xdr:cNvPr id="249" name="直線コネクタ 248"/>
        <xdr:cNvCxnSpPr/>
      </xdr:nvCxnSpPr>
      <xdr:spPr>
        <a:xfrm>
          <a:off x="13893800" y="98939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65422</xdr:rowOff>
    </xdr:from>
    <xdr:ext cx="762000" cy="259045"/>
    <xdr:sp macro="" textlink="">
      <xdr:nvSpPr>
        <xdr:cNvPr id="251" name="テキスト ボックス 250"/>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92710</xdr:rowOff>
    </xdr:from>
    <xdr:to>
      <xdr:col>20</xdr:col>
      <xdr:colOff>158750</xdr:colOff>
      <xdr:row>57</xdr:row>
      <xdr:rowOff>121285</xdr:rowOff>
    </xdr:to>
    <xdr:cxnSp macro="">
      <xdr:nvCxnSpPr>
        <xdr:cNvPr id="252" name="直線コネクタ 251"/>
        <xdr:cNvCxnSpPr/>
      </xdr:nvCxnSpPr>
      <xdr:spPr>
        <a:xfrm>
          <a:off x="13004800" y="98653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42562</xdr:rowOff>
    </xdr:from>
    <xdr:ext cx="762000" cy="259045"/>
    <xdr:sp macro="" textlink="">
      <xdr:nvSpPr>
        <xdr:cNvPr id="254" name="テキスト ボックス 253"/>
        <xdr:cNvSpPr txBox="1"/>
      </xdr:nvSpPr>
      <xdr:spPr>
        <a:xfrm>
          <a:off x="13512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56" name="テキスト ボックス 255"/>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47625</xdr:rowOff>
    </xdr:from>
    <xdr:to>
      <xdr:col>24</xdr:col>
      <xdr:colOff>82550</xdr:colOff>
      <xdr:row>57</xdr:row>
      <xdr:rowOff>149225</xdr:rowOff>
    </xdr:to>
    <xdr:sp macro="" textlink="">
      <xdr:nvSpPr>
        <xdr:cNvPr id="262" name="円/楕円 261"/>
        <xdr:cNvSpPr/>
      </xdr:nvSpPr>
      <xdr:spPr>
        <a:xfrm>
          <a:off x="164592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64152</xdr:rowOff>
    </xdr:from>
    <xdr:ext cx="762000" cy="259045"/>
    <xdr:sp macro="" textlink="">
      <xdr:nvSpPr>
        <xdr:cNvPr id="263" name="その他該当値テキスト"/>
        <xdr:cNvSpPr txBox="1"/>
      </xdr:nvSpPr>
      <xdr:spPr>
        <a:xfrm>
          <a:off x="16598900" y="966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81915</xdr:rowOff>
    </xdr:from>
    <xdr:to>
      <xdr:col>22</xdr:col>
      <xdr:colOff>615950</xdr:colOff>
      <xdr:row>58</xdr:row>
      <xdr:rowOff>12065</xdr:rowOff>
    </xdr:to>
    <xdr:sp macro="" textlink="">
      <xdr:nvSpPr>
        <xdr:cNvPr id="264" name="円/楕円 263"/>
        <xdr:cNvSpPr/>
      </xdr:nvSpPr>
      <xdr:spPr>
        <a:xfrm>
          <a:off x="156210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22242</xdr:rowOff>
    </xdr:from>
    <xdr:ext cx="736600" cy="259045"/>
    <xdr:sp macro="" textlink="">
      <xdr:nvSpPr>
        <xdr:cNvPr id="265" name="テキスト ボックス 264"/>
        <xdr:cNvSpPr txBox="1"/>
      </xdr:nvSpPr>
      <xdr:spPr>
        <a:xfrm>
          <a:off x="15290800" y="9623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81915</xdr:rowOff>
    </xdr:from>
    <xdr:to>
      <xdr:col>21</xdr:col>
      <xdr:colOff>412750</xdr:colOff>
      <xdr:row>58</xdr:row>
      <xdr:rowOff>12065</xdr:rowOff>
    </xdr:to>
    <xdr:sp macro="" textlink="">
      <xdr:nvSpPr>
        <xdr:cNvPr id="266" name="円/楕円 265"/>
        <xdr:cNvSpPr/>
      </xdr:nvSpPr>
      <xdr:spPr>
        <a:xfrm>
          <a:off x="147320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22242</xdr:rowOff>
    </xdr:from>
    <xdr:ext cx="762000" cy="259045"/>
    <xdr:sp macro="" textlink="">
      <xdr:nvSpPr>
        <xdr:cNvPr id="267" name="テキスト ボックス 266"/>
        <xdr:cNvSpPr txBox="1"/>
      </xdr:nvSpPr>
      <xdr:spPr>
        <a:xfrm>
          <a:off x="14401800" y="962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70485</xdr:rowOff>
    </xdr:from>
    <xdr:to>
      <xdr:col>20</xdr:col>
      <xdr:colOff>209550</xdr:colOff>
      <xdr:row>58</xdr:row>
      <xdr:rowOff>635</xdr:rowOff>
    </xdr:to>
    <xdr:sp macro="" textlink="">
      <xdr:nvSpPr>
        <xdr:cNvPr id="268" name="円/楕円 267"/>
        <xdr:cNvSpPr/>
      </xdr:nvSpPr>
      <xdr:spPr>
        <a:xfrm>
          <a:off x="13843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10812</xdr:rowOff>
    </xdr:from>
    <xdr:ext cx="762000" cy="259045"/>
    <xdr:sp macro="" textlink="">
      <xdr:nvSpPr>
        <xdr:cNvPr id="269" name="テキスト ボックス 268"/>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270" name="円/楕円 269"/>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153687</xdr:rowOff>
    </xdr:from>
    <xdr:ext cx="762000" cy="259045"/>
    <xdr:sp macro="" textlink="">
      <xdr:nvSpPr>
        <xdr:cNvPr id="271" name="テキスト ボックス 270"/>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補助費等は類似団体平均に比べ高くなっている。主に一部事務組合への負担金の増によるもので種子島産婦人科医院の建設事業費負担の経費等である。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町単独補助金については補助金等検討委員会の答申に基づき廃止・縮小を進め特に運営費補助金については事業の見直し，経費の節減など経営の合理化を図る。一部事務組合による病院事業及びごみ処理施設整備事業，産婦人科医院建設事業等の公債費発生による影響で負担金の増加が見込まれ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今後は補助費の増加が懸念される。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124714</xdr:rowOff>
    </xdr:from>
    <xdr:to>
      <xdr:col>24</xdr:col>
      <xdr:colOff>31750</xdr:colOff>
      <xdr:row>37</xdr:row>
      <xdr:rowOff>129286</xdr:rowOff>
    </xdr:to>
    <xdr:cxnSp macro="">
      <xdr:nvCxnSpPr>
        <xdr:cNvPr id="301" name="直線コネクタ 300"/>
        <xdr:cNvCxnSpPr/>
      </xdr:nvCxnSpPr>
      <xdr:spPr>
        <a:xfrm flipV="1">
          <a:off x="15671800" y="64683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156735</xdr:rowOff>
    </xdr:from>
    <xdr:ext cx="762000" cy="259045"/>
    <xdr:sp macro="" textlink="">
      <xdr:nvSpPr>
        <xdr:cNvPr id="302"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83566</xdr:rowOff>
    </xdr:from>
    <xdr:to>
      <xdr:col>22</xdr:col>
      <xdr:colOff>565150</xdr:colOff>
      <xdr:row>37</xdr:row>
      <xdr:rowOff>129286</xdr:rowOff>
    </xdr:to>
    <xdr:cxnSp macro="">
      <xdr:nvCxnSpPr>
        <xdr:cNvPr id="304" name="直線コネクタ 303"/>
        <xdr:cNvCxnSpPr/>
      </xdr:nvCxnSpPr>
      <xdr:spPr>
        <a:xfrm>
          <a:off x="14782800" y="64272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6" name="テキスト ボックス 305"/>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xdr:rowOff>
    </xdr:from>
    <xdr:to>
      <xdr:col>21</xdr:col>
      <xdr:colOff>361950</xdr:colOff>
      <xdr:row>37</xdr:row>
      <xdr:rowOff>83566</xdr:rowOff>
    </xdr:to>
    <xdr:cxnSp macro="">
      <xdr:nvCxnSpPr>
        <xdr:cNvPr id="307" name="直線コネクタ 306"/>
        <xdr:cNvCxnSpPr/>
      </xdr:nvCxnSpPr>
      <xdr:spPr>
        <a:xfrm>
          <a:off x="13893800" y="63449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9" name="テキスト ボックス 308"/>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140716</xdr:rowOff>
    </xdr:from>
    <xdr:to>
      <xdr:col>20</xdr:col>
      <xdr:colOff>158750</xdr:colOff>
      <xdr:row>37</xdr:row>
      <xdr:rowOff>1270</xdr:rowOff>
    </xdr:to>
    <xdr:cxnSp macro="">
      <xdr:nvCxnSpPr>
        <xdr:cNvPr id="310" name="直線コネクタ 309"/>
        <xdr:cNvCxnSpPr/>
      </xdr:nvCxnSpPr>
      <xdr:spPr>
        <a:xfrm>
          <a:off x="13004800" y="63129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2811</xdr:rowOff>
    </xdr:from>
    <xdr:ext cx="762000" cy="259045"/>
    <xdr:sp macro="" textlink="">
      <xdr:nvSpPr>
        <xdr:cNvPr id="312" name="テキスト ボックス 311"/>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73914</xdr:rowOff>
    </xdr:from>
    <xdr:to>
      <xdr:col>24</xdr:col>
      <xdr:colOff>82550</xdr:colOff>
      <xdr:row>38</xdr:row>
      <xdr:rowOff>4064</xdr:rowOff>
    </xdr:to>
    <xdr:sp macro="" textlink="">
      <xdr:nvSpPr>
        <xdr:cNvPr id="320" name="円/楕円 319"/>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45991</xdr:rowOff>
    </xdr:from>
    <xdr:ext cx="762000" cy="259045"/>
    <xdr:sp macro="" textlink="">
      <xdr:nvSpPr>
        <xdr:cNvPr id="321" name="補助費等該当値テキスト"/>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78486</xdr:rowOff>
    </xdr:from>
    <xdr:to>
      <xdr:col>22</xdr:col>
      <xdr:colOff>615950</xdr:colOff>
      <xdr:row>38</xdr:row>
      <xdr:rowOff>8636</xdr:rowOff>
    </xdr:to>
    <xdr:sp macro="" textlink="">
      <xdr:nvSpPr>
        <xdr:cNvPr id="322" name="円/楕円 321"/>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164863</xdr:rowOff>
    </xdr:from>
    <xdr:ext cx="736600" cy="259045"/>
    <xdr:sp macro="" textlink="">
      <xdr:nvSpPr>
        <xdr:cNvPr id="323" name="テキスト ボックス 322"/>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32766</xdr:rowOff>
    </xdr:from>
    <xdr:to>
      <xdr:col>21</xdr:col>
      <xdr:colOff>412750</xdr:colOff>
      <xdr:row>37</xdr:row>
      <xdr:rowOff>134366</xdr:rowOff>
    </xdr:to>
    <xdr:sp macro="" textlink="">
      <xdr:nvSpPr>
        <xdr:cNvPr id="324" name="円/楕円 323"/>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119143</xdr:rowOff>
    </xdr:from>
    <xdr:ext cx="762000" cy="259045"/>
    <xdr:sp macro="" textlink="">
      <xdr:nvSpPr>
        <xdr:cNvPr id="325" name="テキスト ボックス 324"/>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121920</xdr:rowOff>
    </xdr:from>
    <xdr:to>
      <xdr:col>20</xdr:col>
      <xdr:colOff>209550</xdr:colOff>
      <xdr:row>37</xdr:row>
      <xdr:rowOff>52070</xdr:rowOff>
    </xdr:to>
    <xdr:sp macro="" textlink="">
      <xdr:nvSpPr>
        <xdr:cNvPr id="326" name="円/楕円 325"/>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36847</xdr:rowOff>
    </xdr:from>
    <xdr:ext cx="762000" cy="259045"/>
    <xdr:sp macro="" textlink="">
      <xdr:nvSpPr>
        <xdr:cNvPr id="327" name="テキスト ボックス 326"/>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89916</xdr:rowOff>
    </xdr:from>
    <xdr:to>
      <xdr:col>19</xdr:col>
      <xdr:colOff>6350</xdr:colOff>
      <xdr:row>37</xdr:row>
      <xdr:rowOff>20066</xdr:rowOff>
    </xdr:to>
    <xdr:sp macro="" textlink="">
      <xdr:nvSpPr>
        <xdr:cNvPr id="328" name="円/楕円 327"/>
        <xdr:cNvSpPr/>
      </xdr:nvSpPr>
      <xdr:spPr>
        <a:xfrm>
          <a:off x="12954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4843</xdr:rowOff>
    </xdr:from>
    <xdr:ext cx="762000" cy="259045"/>
    <xdr:sp macro="" textlink="">
      <xdr:nvSpPr>
        <xdr:cNvPr id="329" name="テキスト ボックス 328"/>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大型事業（文化会館，総合運動公園，統合中学校等）の償還完了により，類似団体の平均値に近づいてきているが引き続き高い水準にある。</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実施予定の老朽化施設等の大規模改修事業や防災行政無線デジタル化事業の償還が始まるなど公債費</a:t>
          </a:r>
          <a:r>
            <a:rPr kumimoji="1" lang="ja-JP" altLang="en-US" sz="1100">
              <a:solidFill>
                <a:schemeClr val="dk1"/>
              </a:solidFill>
              <a:effectLst/>
              <a:latin typeface="+mn-lt"/>
              <a:ea typeface="+mn-ea"/>
              <a:cs typeface="+mn-cs"/>
            </a:rPr>
            <a:t>の増加が見込まれるため</a:t>
          </a:r>
          <a:r>
            <a:rPr kumimoji="1" lang="ja-JP" altLang="ja-JP" sz="1100">
              <a:solidFill>
                <a:schemeClr val="dk1"/>
              </a:solidFill>
              <a:effectLst/>
              <a:latin typeface="+mn-lt"/>
              <a:ea typeface="+mn-ea"/>
              <a:cs typeface="+mn-cs"/>
            </a:rPr>
            <a:t>，これまで以上に厳しい財政運営となることが予想される。そのため新規発行を伴う普通建設事業については，実施年度の見直し等を行うこととしている。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30987</xdr:rowOff>
    </xdr:from>
    <xdr:to>
      <xdr:col>7</xdr:col>
      <xdr:colOff>15875</xdr:colOff>
      <xdr:row>78</xdr:row>
      <xdr:rowOff>67563</xdr:rowOff>
    </xdr:to>
    <xdr:cxnSp macro="">
      <xdr:nvCxnSpPr>
        <xdr:cNvPr id="359" name="直線コネクタ 358"/>
        <xdr:cNvCxnSpPr/>
      </xdr:nvCxnSpPr>
      <xdr:spPr>
        <a:xfrm>
          <a:off x="3987800" y="1340408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60"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30987</xdr:rowOff>
    </xdr:from>
    <xdr:to>
      <xdr:col>5</xdr:col>
      <xdr:colOff>549275</xdr:colOff>
      <xdr:row>79</xdr:row>
      <xdr:rowOff>19558</xdr:rowOff>
    </xdr:to>
    <xdr:cxnSp macro="">
      <xdr:nvCxnSpPr>
        <xdr:cNvPr id="362" name="直線コネクタ 361"/>
        <xdr:cNvCxnSpPr/>
      </xdr:nvCxnSpPr>
      <xdr:spPr>
        <a:xfrm flipV="1">
          <a:off x="3098800" y="13404087"/>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64" name="テキスト ボックス 363"/>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19558</xdr:rowOff>
    </xdr:from>
    <xdr:to>
      <xdr:col>4</xdr:col>
      <xdr:colOff>346075</xdr:colOff>
      <xdr:row>79</xdr:row>
      <xdr:rowOff>19558</xdr:rowOff>
    </xdr:to>
    <xdr:cxnSp macro="">
      <xdr:nvCxnSpPr>
        <xdr:cNvPr id="365" name="直線コネクタ 364"/>
        <xdr:cNvCxnSpPr/>
      </xdr:nvCxnSpPr>
      <xdr:spPr>
        <a:xfrm>
          <a:off x="2209800" y="13564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137685</xdr:rowOff>
    </xdr:from>
    <xdr:ext cx="762000" cy="259045"/>
    <xdr:sp macro="" textlink="">
      <xdr:nvSpPr>
        <xdr:cNvPr id="367" name="テキスト ボックス 366"/>
        <xdr:cNvSpPr txBox="1"/>
      </xdr:nvSpPr>
      <xdr:spPr>
        <a:xfrm>
          <a:off x="2717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19558</xdr:rowOff>
    </xdr:from>
    <xdr:to>
      <xdr:col>3</xdr:col>
      <xdr:colOff>142875</xdr:colOff>
      <xdr:row>79</xdr:row>
      <xdr:rowOff>74422</xdr:rowOff>
    </xdr:to>
    <xdr:cxnSp macro="">
      <xdr:nvCxnSpPr>
        <xdr:cNvPr id="368" name="直線コネクタ 367"/>
        <xdr:cNvCxnSpPr/>
      </xdr:nvCxnSpPr>
      <xdr:spPr>
        <a:xfrm flipV="1">
          <a:off x="1320800" y="135641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128540</xdr:rowOff>
    </xdr:from>
    <xdr:ext cx="762000" cy="259045"/>
    <xdr:sp macro="" textlink="">
      <xdr:nvSpPr>
        <xdr:cNvPr id="370" name="テキスト ボックス 369"/>
        <xdr:cNvSpPr txBox="1"/>
      </xdr:nvSpPr>
      <xdr:spPr>
        <a:xfrm>
          <a:off x="1828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72" name="テキスト ボックス 371"/>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8" name="円/楕円 377"/>
        <xdr:cNvSpPr/>
      </xdr:nvSpPr>
      <xdr:spPr>
        <a:xfrm>
          <a:off x="4775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160290</xdr:rowOff>
    </xdr:from>
    <xdr:ext cx="762000" cy="259045"/>
    <xdr:sp macro="" textlink="">
      <xdr:nvSpPr>
        <xdr:cNvPr id="379" name="公債費該当値テキスト"/>
        <xdr:cNvSpPr txBox="1"/>
      </xdr:nvSpPr>
      <xdr:spPr>
        <a:xfrm>
          <a:off x="4914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151637</xdr:rowOff>
    </xdr:from>
    <xdr:to>
      <xdr:col>5</xdr:col>
      <xdr:colOff>600075</xdr:colOff>
      <xdr:row>78</xdr:row>
      <xdr:rowOff>81787</xdr:rowOff>
    </xdr:to>
    <xdr:sp macro="" textlink="">
      <xdr:nvSpPr>
        <xdr:cNvPr id="380" name="円/楕円 379"/>
        <xdr:cNvSpPr/>
      </xdr:nvSpPr>
      <xdr:spPr>
        <a:xfrm>
          <a:off x="3937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91964</xdr:rowOff>
    </xdr:from>
    <xdr:ext cx="736600" cy="259045"/>
    <xdr:sp macro="" textlink="">
      <xdr:nvSpPr>
        <xdr:cNvPr id="381" name="テキスト ボックス 380"/>
        <xdr:cNvSpPr txBox="1"/>
      </xdr:nvSpPr>
      <xdr:spPr>
        <a:xfrm>
          <a:off x="3606800" y="13122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140208</xdr:rowOff>
    </xdr:from>
    <xdr:to>
      <xdr:col>4</xdr:col>
      <xdr:colOff>396875</xdr:colOff>
      <xdr:row>79</xdr:row>
      <xdr:rowOff>70358</xdr:rowOff>
    </xdr:to>
    <xdr:sp macro="" textlink="">
      <xdr:nvSpPr>
        <xdr:cNvPr id="382" name="円/楕円 381"/>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55135</xdr:rowOff>
    </xdr:from>
    <xdr:ext cx="762000" cy="259045"/>
    <xdr:sp macro="" textlink="">
      <xdr:nvSpPr>
        <xdr:cNvPr id="383" name="テキスト ボックス 382"/>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140208</xdr:rowOff>
    </xdr:from>
    <xdr:to>
      <xdr:col>3</xdr:col>
      <xdr:colOff>193675</xdr:colOff>
      <xdr:row>79</xdr:row>
      <xdr:rowOff>70358</xdr:rowOff>
    </xdr:to>
    <xdr:sp macro="" textlink="">
      <xdr:nvSpPr>
        <xdr:cNvPr id="384" name="円/楕円 383"/>
        <xdr:cNvSpPr/>
      </xdr:nvSpPr>
      <xdr:spPr>
        <a:xfrm>
          <a:off x="2159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55135</xdr:rowOff>
    </xdr:from>
    <xdr:ext cx="762000" cy="259045"/>
    <xdr:sp macro="" textlink="">
      <xdr:nvSpPr>
        <xdr:cNvPr id="385" name="テキスト ボックス 384"/>
        <xdr:cNvSpPr txBox="1"/>
      </xdr:nvSpPr>
      <xdr:spPr>
        <a:xfrm>
          <a:off x="1828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23622</xdr:rowOff>
    </xdr:from>
    <xdr:to>
      <xdr:col>1</xdr:col>
      <xdr:colOff>676275</xdr:colOff>
      <xdr:row>79</xdr:row>
      <xdr:rowOff>125222</xdr:rowOff>
    </xdr:to>
    <xdr:sp macro="" textlink="">
      <xdr:nvSpPr>
        <xdr:cNvPr id="386" name="円/楕円 385"/>
        <xdr:cNvSpPr/>
      </xdr:nvSpPr>
      <xdr:spPr>
        <a:xfrm>
          <a:off x="1270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109999</xdr:rowOff>
    </xdr:from>
    <xdr:ext cx="762000" cy="259045"/>
    <xdr:sp macro="" textlink="">
      <xdr:nvSpPr>
        <xdr:cNvPr id="387" name="テキスト ボックス 386"/>
        <xdr:cNvSpPr txBox="1"/>
      </xdr:nvSpPr>
      <xdr:spPr>
        <a:xfrm>
          <a:off x="939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行財政改革や予算執行の適正化等により，物件費など類似団体平均を下回っている項目はあるが，人件費，扶助費</a:t>
          </a:r>
          <a:r>
            <a:rPr kumimoji="1" lang="ja-JP" altLang="en-US" sz="1100">
              <a:solidFill>
                <a:schemeClr val="dk1"/>
              </a:solidFill>
              <a:effectLst/>
              <a:latin typeface="+mn-lt"/>
              <a:ea typeface="+mn-ea"/>
              <a:cs typeface="+mn-cs"/>
            </a:rPr>
            <a:t>，補助費</a:t>
          </a:r>
          <a:r>
            <a:rPr kumimoji="1" lang="ja-JP" altLang="ja-JP" sz="1100">
              <a:solidFill>
                <a:schemeClr val="dk1"/>
              </a:solidFill>
              <a:effectLst/>
              <a:latin typeface="+mn-lt"/>
              <a:ea typeface="+mn-ea"/>
              <a:cs typeface="+mn-cs"/>
            </a:rPr>
            <a:t>が高いため類似団体平均を上回っている。</a:t>
          </a:r>
          <a:endParaRPr lang="ja-JP" altLang="ja-JP" sz="1400">
            <a:effectLst/>
          </a:endParaRPr>
        </a:p>
        <a:p>
          <a:r>
            <a:rPr kumimoji="1" lang="ja-JP" altLang="ja-JP" sz="1100">
              <a:solidFill>
                <a:schemeClr val="dk1"/>
              </a:solidFill>
              <a:effectLst/>
              <a:latin typeface="+mn-lt"/>
              <a:ea typeface="+mn-ea"/>
              <a:cs typeface="+mn-cs"/>
            </a:rPr>
            <a:t>　給与制度の是正や定員管理計画における職員数の管理削減等により，人件費の縮小を図り，類似団体平均水準で推移するよう努める。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146050</xdr:rowOff>
    </xdr:from>
    <xdr:to>
      <xdr:col>24</xdr:col>
      <xdr:colOff>31750</xdr:colOff>
      <xdr:row>77</xdr:row>
      <xdr:rowOff>153670</xdr:rowOff>
    </xdr:to>
    <xdr:cxnSp macro="">
      <xdr:nvCxnSpPr>
        <xdr:cNvPr id="420" name="直線コネクタ 419"/>
        <xdr:cNvCxnSpPr/>
      </xdr:nvCxnSpPr>
      <xdr:spPr>
        <a:xfrm flipV="1">
          <a:off x="15671800" y="13347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111761</xdr:rowOff>
    </xdr:from>
    <xdr:to>
      <xdr:col>22</xdr:col>
      <xdr:colOff>565150</xdr:colOff>
      <xdr:row>77</xdr:row>
      <xdr:rowOff>153670</xdr:rowOff>
    </xdr:to>
    <xdr:cxnSp macro="">
      <xdr:nvCxnSpPr>
        <xdr:cNvPr id="423" name="直線コネクタ 422"/>
        <xdr:cNvCxnSpPr/>
      </xdr:nvCxnSpPr>
      <xdr:spPr>
        <a:xfrm>
          <a:off x="14782800" y="133134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8889</xdr:rowOff>
    </xdr:from>
    <xdr:to>
      <xdr:col>21</xdr:col>
      <xdr:colOff>361950</xdr:colOff>
      <xdr:row>77</xdr:row>
      <xdr:rowOff>111761</xdr:rowOff>
    </xdr:to>
    <xdr:cxnSp macro="">
      <xdr:nvCxnSpPr>
        <xdr:cNvPr id="426" name="直線コネクタ 425"/>
        <xdr:cNvCxnSpPr/>
      </xdr:nvCxnSpPr>
      <xdr:spPr>
        <a:xfrm>
          <a:off x="13893800" y="13210539"/>
          <a:ext cx="889000" cy="10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28" name="テキスト ボックス 427"/>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134620</xdr:rowOff>
    </xdr:from>
    <xdr:to>
      <xdr:col>20</xdr:col>
      <xdr:colOff>158750</xdr:colOff>
      <xdr:row>77</xdr:row>
      <xdr:rowOff>8889</xdr:rowOff>
    </xdr:to>
    <xdr:cxnSp macro="">
      <xdr:nvCxnSpPr>
        <xdr:cNvPr id="429" name="直線コネクタ 428"/>
        <xdr:cNvCxnSpPr/>
      </xdr:nvCxnSpPr>
      <xdr:spPr>
        <a:xfrm>
          <a:off x="13004800" y="131648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31" name="テキスト ボックス 430"/>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33" name="テキスト ボックス 432"/>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39" name="円/楕円 438"/>
        <xdr:cNvSpPr/>
      </xdr:nvSpPr>
      <xdr:spPr>
        <a:xfrm>
          <a:off x="16459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67327</xdr:rowOff>
    </xdr:from>
    <xdr:ext cx="762000" cy="259045"/>
    <xdr:sp macro="" textlink="">
      <xdr:nvSpPr>
        <xdr:cNvPr id="440" name="公債費以外該当値テキスト"/>
        <xdr:cNvSpPr txBox="1"/>
      </xdr:nvSpPr>
      <xdr:spPr>
        <a:xfrm>
          <a:off x="16598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102870</xdr:rowOff>
    </xdr:from>
    <xdr:to>
      <xdr:col>22</xdr:col>
      <xdr:colOff>615950</xdr:colOff>
      <xdr:row>78</xdr:row>
      <xdr:rowOff>33020</xdr:rowOff>
    </xdr:to>
    <xdr:sp macro="" textlink="">
      <xdr:nvSpPr>
        <xdr:cNvPr id="441" name="円/楕円 440"/>
        <xdr:cNvSpPr/>
      </xdr:nvSpPr>
      <xdr:spPr>
        <a:xfrm>
          <a:off x="15621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17797</xdr:rowOff>
    </xdr:from>
    <xdr:ext cx="736600" cy="259045"/>
    <xdr:sp macro="" textlink="">
      <xdr:nvSpPr>
        <xdr:cNvPr id="442" name="テキスト ボックス 441"/>
        <xdr:cNvSpPr txBox="1"/>
      </xdr:nvSpPr>
      <xdr:spPr>
        <a:xfrm>
          <a:off x="15290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60961</xdr:rowOff>
    </xdr:from>
    <xdr:to>
      <xdr:col>21</xdr:col>
      <xdr:colOff>412750</xdr:colOff>
      <xdr:row>77</xdr:row>
      <xdr:rowOff>162561</xdr:rowOff>
    </xdr:to>
    <xdr:sp macro="" textlink="">
      <xdr:nvSpPr>
        <xdr:cNvPr id="443" name="円/楕円 442"/>
        <xdr:cNvSpPr/>
      </xdr:nvSpPr>
      <xdr:spPr>
        <a:xfrm>
          <a:off x="14732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147338</xdr:rowOff>
    </xdr:from>
    <xdr:ext cx="762000" cy="259045"/>
    <xdr:sp macro="" textlink="">
      <xdr:nvSpPr>
        <xdr:cNvPr id="444" name="テキスト ボックス 443"/>
        <xdr:cNvSpPr txBox="1"/>
      </xdr:nvSpPr>
      <xdr:spPr>
        <a:xfrm>
          <a:off x="14401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129539</xdr:rowOff>
    </xdr:from>
    <xdr:to>
      <xdr:col>20</xdr:col>
      <xdr:colOff>209550</xdr:colOff>
      <xdr:row>77</xdr:row>
      <xdr:rowOff>59689</xdr:rowOff>
    </xdr:to>
    <xdr:sp macro="" textlink="">
      <xdr:nvSpPr>
        <xdr:cNvPr id="445" name="円/楕円 444"/>
        <xdr:cNvSpPr/>
      </xdr:nvSpPr>
      <xdr:spPr>
        <a:xfrm>
          <a:off x="13843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44466</xdr:rowOff>
    </xdr:from>
    <xdr:ext cx="762000" cy="259045"/>
    <xdr:sp macro="" textlink="">
      <xdr:nvSpPr>
        <xdr:cNvPr id="446" name="テキスト ボックス 445"/>
        <xdr:cNvSpPr txBox="1"/>
      </xdr:nvSpPr>
      <xdr:spPr>
        <a:xfrm>
          <a:off x="13512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83820</xdr:rowOff>
    </xdr:from>
    <xdr:to>
      <xdr:col>19</xdr:col>
      <xdr:colOff>6350</xdr:colOff>
      <xdr:row>77</xdr:row>
      <xdr:rowOff>13970</xdr:rowOff>
    </xdr:to>
    <xdr:sp macro="" textlink="">
      <xdr:nvSpPr>
        <xdr:cNvPr id="447" name="円/楕円 446"/>
        <xdr:cNvSpPr/>
      </xdr:nvSpPr>
      <xdr:spPr>
        <a:xfrm>
          <a:off x="12954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170197</xdr:rowOff>
    </xdr:from>
    <xdr:ext cx="762000" cy="259045"/>
    <xdr:sp macro="" textlink="">
      <xdr:nvSpPr>
        <xdr:cNvPr id="448" name="テキスト ボックス 447"/>
        <xdr:cNvSpPr txBox="1"/>
      </xdr:nvSpPr>
      <xdr:spPr>
        <a:xfrm>
          <a:off x="12623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鹿児島県中種子町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151382</xdr:rowOff>
    </xdr:from>
    <xdr:to>
      <xdr:col>4</xdr:col>
      <xdr:colOff>1117600</xdr:colOff>
      <xdr:row>16</xdr:row>
      <xdr:rowOff>159966</xdr:rowOff>
    </xdr:to>
    <xdr:cxnSp macro="">
      <xdr:nvCxnSpPr>
        <xdr:cNvPr id="46" name="直線コネクタ 45"/>
        <xdr:cNvCxnSpPr/>
      </xdr:nvCxnSpPr>
      <xdr:spPr bwMode="auto">
        <a:xfrm flipV="1">
          <a:off x="5003800" y="2942207"/>
          <a:ext cx="647700" cy="8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136159</xdr:rowOff>
    </xdr:from>
    <xdr:ext cx="762000" cy="259045"/>
    <xdr:sp macro="" textlink="">
      <xdr:nvSpPr>
        <xdr:cNvPr id="47" name="人口1人当たり決算額の推移平均値テキスト130"/>
        <xdr:cNvSpPr txBox="1"/>
      </xdr:nvSpPr>
      <xdr:spPr>
        <a:xfrm>
          <a:off x="5740400" y="2926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159966</xdr:rowOff>
    </xdr:from>
    <xdr:to>
      <xdr:col>4</xdr:col>
      <xdr:colOff>469900</xdr:colOff>
      <xdr:row>16</xdr:row>
      <xdr:rowOff>162835</xdr:rowOff>
    </xdr:to>
    <xdr:cxnSp macro="">
      <xdr:nvCxnSpPr>
        <xdr:cNvPr id="49" name="直線コネクタ 48"/>
        <xdr:cNvCxnSpPr/>
      </xdr:nvCxnSpPr>
      <xdr:spPr bwMode="auto">
        <a:xfrm flipV="1">
          <a:off x="4305300" y="2950791"/>
          <a:ext cx="698500" cy="2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162835</xdr:rowOff>
    </xdr:from>
    <xdr:to>
      <xdr:col>3</xdr:col>
      <xdr:colOff>904875</xdr:colOff>
      <xdr:row>17</xdr:row>
      <xdr:rowOff>38088</xdr:rowOff>
    </xdr:to>
    <xdr:cxnSp macro="">
      <xdr:nvCxnSpPr>
        <xdr:cNvPr id="52" name="直線コネクタ 51"/>
        <xdr:cNvCxnSpPr/>
      </xdr:nvCxnSpPr>
      <xdr:spPr bwMode="auto">
        <a:xfrm flipV="1">
          <a:off x="3606800" y="2953660"/>
          <a:ext cx="698500" cy="46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27025</xdr:rowOff>
    </xdr:from>
    <xdr:ext cx="762000" cy="259045"/>
    <xdr:sp macro="" textlink="">
      <xdr:nvSpPr>
        <xdr:cNvPr id="54" name="テキスト ボックス 53"/>
        <xdr:cNvSpPr txBox="1"/>
      </xdr:nvSpPr>
      <xdr:spPr>
        <a:xfrm>
          <a:off x="3924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167350</xdr:rowOff>
    </xdr:from>
    <xdr:to>
      <xdr:col>3</xdr:col>
      <xdr:colOff>206375</xdr:colOff>
      <xdr:row>17</xdr:row>
      <xdr:rowOff>38088</xdr:rowOff>
    </xdr:to>
    <xdr:cxnSp macro="">
      <xdr:nvCxnSpPr>
        <xdr:cNvPr id="55" name="直線コネクタ 54"/>
        <xdr:cNvCxnSpPr/>
      </xdr:nvCxnSpPr>
      <xdr:spPr bwMode="auto">
        <a:xfrm>
          <a:off x="2908300" y="2958175"/>
          <a:ext cx="698500" cy="42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95939</xdr:rowOff>
    </xdr:from>
    <xdr:ext cx="762000" cy="259045"/>
    <xdr:sp macro="" textlink="">
      <xdr:nvSpPr>
        <xdr:cNvPr id="57" name="テキスト ボックス 56"/>
        <xdr:cNvSpPr txBox="1"/>
      </xdr:nvSpPr>
      <xdr:spPr>
        <a:xfrm>
          <a:off x="32258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59246</xdr:rowOff>
    </xdr:from>
    <xdr:ext cx="762000" cy="259045"/>
    <xdr:sp macro="" textlink="">
      <xdr:nvSpPr>
        <xdr:cNvPr id="59" name="テキスト ボックス 58"/>
        <xdr:cNvSpPr txBox="1"/>
      </xdr:nvSpPr>
      <xdr:spPr>
        <a:xfrm>
          <a:off x="2527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100582</xdr:rowOff>
    </xdr:from>
    <xdr:to>
      <xdr:col>5</xdr:col>
      <xdr:colOff>34925</xdr:colOff>
      <xdr:row>17</xdr:row>
      <xdr:rowOff>30732</xdr:rowOff>
    </xdr:to>
    <xdr:sp macro="" textlink="">
      <xdr:nvSpPr>
        <xdr:cNvPr id="65" name="円/楕円 64"/>
        <xdr:cNvSpPr/>
      </xdr:nvSpPr>
      <xdr:spPr bwMode="auto">
        <a:xfrm>
          <a:off x="5600700" y="2891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117109</xdr:rowOff>
    </xdr:from>
    <xdr:ext cx="762000" cy="259045"/>
    <xdr:sp macro="" textlink="">
      <xdr:nvSpPr>
        <xdr:cNvPr id="66" name="人口1人当たり決算額の推移該当値テキスト130"/>
        <xdr:cNvSpPr txBox="1"/>
      </xdr:nvSpPr>
      <xdr:spPr>
        <a:xfrm>
          <a:off x="5740400" y="2736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174,067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109166</xdr:rowOff>
    </xdr:from>
    <xdr:to>
      <xdr:col>4</xdr:col>
      <xdr:colOff>520700</xdr:colOff>
      <xdr:row>17</xdr:row>
      <xdr:rowOff>39316</xdr:rowOff>
    </xdr:to>
    <xdr:sp macro="" textlink="">
      <xdr:nvSpPr>
        <xdr:cNvPr id="67" name="円/楕円 66"/>
        <xdr:cNvSpPr/>
      </xdr:nvSpPr>
      <xdr:spPr bwMode="auto">
        <a:xfrm>
          <a:off x="4953000" y="2899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49493</xdr:rowOff>
    </xdr:from>
    <xdr:ext cx="736600" cy="259045"/>
    <xdr:sp macro="" textlink="">
      <xdr:nvSpPr>
        <xdr:cNvPr id="68" name="テキスト ボックス 67"/>
        <xdr:cNvSpPr txBox="1"/>
      </xdr:nvSpPr>
      <xdr:spPr>
        <a:xfrm>
          <a:off x="4622800" y="2668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172,565</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112035</xdr:rowOff>
    </xdr:from>
    <xdr:to>
      <xdr:col>3</xdr:col>
      <xdr:colOff>955675</xdr:colOff>
      <xdr:row>17</xdr:row>
      <xdr:rowOff>42185</xdr:rowOff>
    </xdr:to>
    <xdr:sp macro="" textlink="">
      <xdr:nvSpPr>
        <xdr:cNvPr id="69" name="円/楕円 68"/>
        <xdr:cNvSpPr/>
      </xdr:nvSpPr>
      <xdr:spPr bwMode="auto">
        <a:xfrm>
          <a:off x="4254500" y="2902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52362</xdr:rowOff>
    </xdr:from>
    <xdr:ext cx="762000" cy="259045"/>
    <xdr:sp macro="" textlink="">
      <xdr:nvSpPr>
        <xdr:cNvPr id="70" name="テキスト ボックス 69"/>
        <xdr:cNvSpPr txBox="1"/>
      </xdr:nvSpPr>
      <xdr:spPr>
        <a:xfrm>
          <a:off x="3924300" y="267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172,063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158738</xdr:rowOff>
    </xdr:from>
    <xdr:to>
      <xdr:col>3</xdr:col>
      <xdr:colOff>257175</xdr:colOff>
      <xdr:row>17</xdr:row>
      <xdr:rowOff>88888</xdr:rowOff>
    </xdr:to>
    <xdr:sp macro="" textlink="">
      <xdr:nvSpPr>
        <xdr:cNvPr id="71" name="円/楕円 70"/>
        <xdr:cNvSpPr/>
      </xdr:nvSpPr>
      <xdr:spPr bwMode="auto">
        <a:xfrm>
          <a:off x="3556000" y="2949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73665</xdr:rowOff>
    </xdr:from>
    <xdr:ext cx="762000" cy="259045"/>
    <xdr:sp macro="" textlink="">
      <xdr:nvSpPr>
        <xdr:cNvPr id="72" name="テキスト ボックス 71"/>
        <xdr:cNvSpPr txBox="1"/>
      </xdr:nvSpPr>
      <xdr:spPr>
        <a:xfrm>
          <a:off x="3225800" y="303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163,891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116550</xdr:rowOff>
    </xdr:from>
    <xdr:to>
      <xdr:col>2</xdr:col>
      <xdr:colOff>692150</xdr:colOff>
      <xdr:row>17</xdr:row>
      <xdr:rowOff>46700</xdr:rowOff>
    </xdr:to>
    <xdr:sp macro="" textlink="">
      <xdr:nvSpPr>
        <xdr:cNvPr id="73" name="円/楕円 72"/>
        <xdr:cNvSpPr/>
      </xdr:nvSpPr>
      <xdr:spPr bwMode="auto">
        <a:xfrm>
          <a:off x="2857500" y="29073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56877</xdr:rowOff>
    </xdr:from>
    <xdr:ext cx="762000" cy="259045"/>
    <xdr:sp macro="" textlink="">
      <xdr:nvSpPr>
        <xdr:cNvPr id="74" name="テキスト ボックス 73"/>
        <xdr:cNvSpPr txBox="1"/>
      </xdr:nvSpPr>
      <xdr:spPr>
        <a:xfrm>
          <a:off x="2527300" y="267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171,273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332598</xdr:rowOff>
    </xdr:from>
    <xdr:to>
      <xdr:col>4</xdr:col>
      <xdr:colOff>1117600</xdr:colOff>
      <xdr:row>36</xdr:row>
      <xdr:rowOff>40753</xdr:rowOff>
    </xdr:to>
    <xdr:cxnSp macro="">
      <xdr:nvCxnSpPr>
        <xdr:cNvPr id="109" name="直線コネクタ 108"/>
        <xdr:cNvCxnSpPr/>
      </xdr:nvCxnSpPr>
      <xdr:spPr bwMode="auto">
        <a:xfrm flipV="1">
          <a:off x="5003800" y="6942948"/>
          <a:ext cx="647700" cy="51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331488</xdr:rowOff>
    </xdr:from>
    <xdr:to>
      <xdr:col>4</xdr:col>
      <xdr:colOff>469900</xdr:colOff>
      <xdr:row>36</xdr:row>
      <xdr:rowOff>40753</xdr:rowOff>
    </xdr:to>
    <xdr:cxnSp macro="">
      <xdr:nvCxnSpPr>
        <xdr:cNvPr id="112" name="直線コネクタ 111"/>
        <xdr:cNvCxnSpPr/>
      </xdr:nvCxnSpPr>
      <xdr:spPr bwMode="auto">
        <a:xfrm>
          <a:off x="4305300" y="6941838"/>
          <a:ext cx="698500" cy="52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331488</xdr:rowOff>
    </xdr:from>
    <xdr:to>
      <xdr:col>3</xdr:col>
      <xdr:colOff>904875</xdr:colOff>
      <xdr:row>36</xdr:row>
      <xdr:rowOff>715</xdr:rowOff>
    </xdr:to>
    <xdr:cxnSp macro="">
      <xdr:nvCxnSpPr>
        <xdr:cNvPr id="115" name="直線コネクタ 114"/>
        <xdr:cNvCxnSpPr/>
      </xdr:nvCxnSpPr>
      <xdr:spPr bwMode="auto">
        <a:xfrm flipV="1">
          <a:off x="3606800" y="6941838"/>
          <a:ext cx="698500" cy="12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336404</xdr:rowOff>
    </xdr:from>
    <xdr:ext cx="762000" cy="259045"/>
    <xdr:sp macro="" textlink="">
      <xdr:nvSpPr>
        <xdr:cNvPr id="117" name="テキスト ボックス 116"/>
        <xdr:cNvSpPr txBox="1"/>
      </xdr:nvSpPr>
      <xdr:spPr>
        <a:xfrm>
          <a:off x="3924300" y="660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296208</xdr:rowOff>
    </xdr:from>
    <xdr:to>
      <xdr:col>3</xdr:col>
      <xdr:colOff>206375</xdr:colOff>
      <xdr:row>36</xdr:row>
      <xdr:rowOff>715</xdr:rowOff>
    </xdr:to>
    <xdr:cxnSp macro="">
      <xdr:nvCxnSpPr>
        <xdr:cNvPr id="118" name="直線コネクタ 117"/>
        <xdr:cNvCxnSpPr/>
      </xdr:nvCxnSpPr>
      <xdr:spPr bwMode="auto">
        <a:xfrm>
          <a:off x="2908300" y="6906558"/>
          <a:ext cx="698500" cy="47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304672</xdr:rowOff>
    </xdr:from>
    <xdr:ext cx="762000" cy="259045"/>
    <xdr:sp macro="" textlink="">
      <xdr:nvSpPr>
        <xdr:cNvPr id="120" name="テキスト ボックス 119"/>
        <xdr:cNvSpPr txBox="1"/>
      </xdr:nvSpPr>
      <xdr:spPr>
        <a:xfrm>
          <a:off x="3225800" y="657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267475</xdr:rowOff>
    </xdr:from>
    <xdr:ext cx="762000" cy="259045"/>
    <xdr:sp macro="" textlink="">
      <xdr:nvSpPr>
        <xdr:cNvPr id="122" name="テキスト ボックス 121"/>
        <xdr:cNvSpPr txBox="1"/>
      </xdr:nvSpPr>
      <xdr:spPr>
        <a:xfrm>
          <a:off x="25273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281798</xdr:rowOff>
    </xdr:from>
    <xdr:to>
      <xdr:col>5</xdr:col>
      <xdr:colOff>34925</xdr:colOff>
      <xdr:row>36</xdr:row>
      <xdr:rowOff>40498</xdr:rowOff>
    </xdr:to>
    <xdr:sp macro="" textlink="">
      <xdr:nvSpPr>
        <xdr:cNvPr id="128" name="円/楕円 127"/>
        <xdr:cNvSpPr/>
      </xdr:nvSpPr>
      <xdr:spPr bwMode="auto">
        <a:xfrm>
          <a:off x="5600700" y="6892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253875</xdr:rowOff>
    </xdr:from>
    <xdr:ext cx="762000" cy="259045"/>
    <xdr:sp macro="" textlink="">
      <xdr:nvSpPr>
        <xdr:cNvPr id="129" name="人口1人当たり決算額の推移該当値テキスト445"/>
        <xdr:cNvSpPr txBox="1"/>
      </xdr:nvSpPr>
      <xdr:spPr>
        <a:xfrm>
          <a:off x="5740400" y="686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31,363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332853</xdr:rowOff>
    </xdr:from>
    <xdr:to>
      <xdr:col>4</xdr:col>
      <xdr:colOff>520700</xdr:colOff>
      <xdr:row>36</xdr:row>
      <xdr:rowOff>91553</xdr:rowOff>
    </xdr:to>
    <xdr:sp macro="" textlink="">
      <xdr:nvSpPr>
        <xdr:cNvPr id="130" name="円/楕円 129"/>
        <xdr:cNvSpPr/>
      </xdr:nvSpPr>
      <xdr:spPr bwMode="auto">
        <a:xfrm>
          <a:off x="4953000" y="6943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76330</xdr:rowOff>
    </xdr:from>
    <xdr:ext cx="736600" cy="259045"/>
    <xdr:sp macro="" textlink="">
      <xdr:nvSpPr>
        <xdr:cNvPr id="131" name="テキスト ボックス 130"/>
        <xdr:cNvSpPr txBox="1"/>
      </xdr:nvSpPr>
      <xdr:spPr>
        <a:xfrm>
          <a:off x="4622800" y="7029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26,673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280688</xdr:rowOff>
    </xdr:from>
    <xdr:to>
      <xdr:col>3</xdr:col>
      <xdr:colOff>955675</xdr:colOff>
      <xdr:row>36</xdr:row>
      <xdr:rowOff>39388</xdr:rowOff>
    </xdr:to>
    <xdr:sp macro="" textlink="">
      <xdr:nvSpPr>
        <xdr:cNvPr id="132" name="円/楕円 131"/>
        <xdr:cNvSpPr/>
      </xdr:nvSpPr>
      <xdr:spPr bwMode="auto">
        <a:xfrm>
          <a:off x="4254500" y="6891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24165</xdr:rowOff>
    </xdr:from>
    <xdr:ext cx="762000" cy="259045"/>
    <xdr:sp macro="" textlink="">
      <xdr:nvSpPr>
        <xdr:cNvPr id="133" name="テキスト ボックス 132"/>
        <xdr:cNvSpPr txBox="1"/>
      </xdr:nvSpPr>
      <xdr:spPr>
        <a:xfrm>
          <a:off x="3924300" y="697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31,465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292815</xdr:rowOff>
    </xdr:from>
    <xdr:to>
      <xdr:col>3</xdr:col>
      <xdr:colOff>257175</xdr:colOff>
      <xdr:row>36</xdr:row>
      <xdr:rowOff>51515</xdr:rowOff>
    </xdr:to>
    <xdr:sp macro="" textlink="">
      <xdr:nvSpPr>
        <xdr:cNvPr id="134" name="円/楕円 133"/>
        <xdr:cNvSpPr/>
      </xdr:nvSpPr>
      <xdr:spPr bwMode="auto">
        <a:xfrm>
          <a:off x="3556000" y="6903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36292</xdr:rowOff>
    </xdr:from>
    <xdr:ext cx="762000" cy="259045"/>
    <xdr:sp macro="" textlink="">
      <xdr:nvSpPr>
        <xdr:cNvPr id="135" name="テキスト ボックス 134"/>
        <xdr:cNvSpPr txBox="1"/>
      </xdr:nvSpPr>
      <xdr:spPr>
        <a:xfrm>
          <a:off x="3225800" y="698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30,351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245408</xdr:rowOff>
    </xdr:from>
    <xdr:to>
      <xdr:col>2</xdr:col>
      <xdr:colOff>692150</xdr:colOff>
      <xdr:row>36</xdr:row>
      <xdr:rowOff>4108</xdr:rowOff>
    </xdr:to>
    <xdr:sp macro="" textlink="">
      <xdr:nvSpPr>
        <xdr:cNvPr id="136" name="円/楕円 135"/>
        <xdr:cNvSpPr/>
      </xdr:nvSpPr>
      <xdr:spPr bwMode="auto">
        <a:xfrm>
          <a:off x="2857500" y="6855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331785</xdr:rowOff>
    </xdr:from>
    <xdr:ext cx="762000" cy="259045"/>
    <xdr:sp macro="" textlink="">
      <xdr:nvSpPr>
        <xdr:cNvPr id="137" name="テキスト ボックス 136"/>
        <xdr:cNvSpPr txBox="1"/>
      </xdr:nvSpPr>
      <xdr:spPr>
        <a:xfrm>
          <a:off x="2527300" y="694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鹿児島県中種子町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8,272
8,258
137.18
7,189,188
7,019,839
52,804
3,892,924
7,757,822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27465</xdr:rowOff>
    </xdr:from>
    <xdr:to>
      <xdr:col>6</xdr:col>
      <xdr:colOff>511175</xdr:colOff>
      <xdr:row>35</xdr:row>
      <xdr:rowOff>35931</xdr:rowOff>
    </xdr:to>
    <xdr:cxnSp macro="">
      <xdr:nvCxnSpPr>
        <xdr:cNvPr id="61" name="直線コネクタ 60"/>
        <xdr:cNvCxnSpPr/>
      </xdr:nvCxnSpPr>
      <xdr:spPr>
        <a:xfrm flipV="1">
          <a:off x="3797300" y="6028215"/>
          <a:ext cx="838200" cy="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13218</xdr:rowOff>
    </xdr:from>
    <xdr:ext cx="599010" cy="259045"/>
    <xdr:sp macro="" textlink="">
      <xdr:nvSpPr>
        <xdr:cNvPr id="62" name="人件費平均値テキスト"/>
        <xdr:cNvSpPr txBox="1"/>
      </xdr:nvSpPr>
      <xdr:spPr>
        <a:xfrm>
          <a:off x="4686300" y="6013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35931</xdr:rowOff>
    </xdr:from>
    <xdr:to>
      <xdr:col>5</xdr:col>
      <xdr:colOff>358775</xdr:colOff>
      <xdr:row>35</xdr:row>
      <xdr:rowOff>47742</xdr:rowOff>
    </xdr:to>
    <xdr:cxnSp macro="">
      <xdr:nvCxnSpPr>
        <xdr:cNvPr id="64" name="直線コネクタ 63"/>
        <xdr:cNvCxnSpPr/>
      </xdr:nvCxnSpPr>
      <xdr:spPr>
        <a:xfrm flipV="1">
          <a:off x="2908300" y="6036681"/>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47742</xdr:rowOff>
    </xdr:from>
    <xdr:to>
      <xdr:col>4</xdr:col>
      <xdr:colOff>155575</xdr:colOff>
      <xdr:row>35</xdr:row>
      <xdr:rowOff>85903</xdr:rowOff>
    </xdr:to>
    <xdr:cxnSp macro="">
      <xdr:nvCxnSpPr>
        <xdr:cNvPr id="67" name="直線コネクタ 66"/>
        <xdr:cNvCxnSpPr/>
      </xdr:nvCxnSpPr>
      <xdr:spPr>
        <a:xfrm flipV="1">
          <a:off x="2019300" y="6048492"/>
          <a:ext cx="889000" cy="3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100223</xdr:rowOff>
    </xdr:from>
    <xdr:ext cx="599010" cy="259045"/>
    <xdr:sp macro="" textlink="">
      <xdr:nvSpPr>
        <xdr:cNvPr id="69" name="テキスト ボックス 68"/>
        <xdr:cNvSpPr txBox="1"/>
      </xdr:nvSpPr>
      <xdr:spPr>
        <a:xfrm>
          <a:off x="2608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21369</xdr:rowOff>
    </xdr:from>
    <xdr:to>
      <xdr:col>2</xdr:col>
      <xdr:colOff>638175</xdr:colOff>
      <xdr:row>35</xdr:row>
      <xdr:rowOff>85903</xdr:rowOff>
    </xdr:to>
    <xdr:cxnSp macro="">
      <xdr:nvCxnSpPr>
        <xdr:cNvPr id="70" name="直線コネクタ 69"/>
        <xdr:cNvCxnSpPr/>
      </xdr:nvCxnSpPr>
      <xdr:spPr>
        <a:xfrm>
          <a:off x="1130300" y="6022119"/>
          <a:ext cx="889000" cy="6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140151</xdr:rowOff>
    </xdr:from>
    <xdr:ext cx="599010" cy="259045"/>
    <xdr:sp macro="" textlink="">
      <xdr:nvSpPr>
        <xdr:cNvPr id="72" name="テキスト ボックス 71"/>
        <xdr:cNvSpPr txBox="1"/>
      </xdr:nvSpPr>
      <xdr:spPr>
        <a:xfrm>
          <a:off x="1719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132600</xdr:rowOff>
    </xdr:from>
    <xdr:ext cx="599010" cy="259045"/>
    <xdr:sp macro="" textlink="">
      <xdr:nvSpPr>
        <xdr:cNvPr id="74" name="テキスト ボックス 73"/>
        <xdr:cNvSpPr txBox="1"/>
      </xdr:nvSpPr>
      <xdr:spPr>
        <a:xfrm>
          <a:off x="830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148115</xdr:rowOff>
    </xdr:from>
    <xdr:to>
      <xdr:col>6</xdr:col>
      <xdr:colOff>561975</xdr:colOff>
      <xdr:row>35</xdr:row>
      <xdr:rowOff>78265</xdr:rowOff>
    </xdr:to>
    <xdr:sp macro="" textlink="">
      <xdr:nvSpPr>
        <xdr:cNvPr id="80" name="円/楕円 79"/>
        <xdr:cNvSpPr/>
      </xdr:nvSpPr>
      <xdr:spPr>
        <a:xfrm>
          <a:off x="4584700" y="597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170992</xdr:rowOff>
    </xdr:from>
    <xdr:ext cx="599010" cy="259045"/>
    <xdr:sp macro="" textlink="">
      <xdr:nvSpPr>
        <xdr:cNvPr id="81" name="人件費該当値テキスト"/>
        <xdr:cNvSpPr txBox="1"/>
      </xdr:nvSpPr>
      <xdr:spPr>
        <a:xfrm>
          <a:off x="4686300" y="582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142,229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156581</xdr:rowOff>
    </xdr:from>
    <xdr:to>
      <xdr:col>5</xdr:col>
      <xdr:colOff>409575</xdr:colOff>
      <xdr:row>35</xdr:row>
      <xdr:rowOff>86731</xdr:rowOff>
    </xdr:to>
    <xdr:sp macro="" textlink="">
      <xdr:nvSpPr>
        <xdr:cNvPr id="82" name="円/楕円 81"/>
        <xdr:cNvSpPr/>
      </xdr:nvSpPr>
      <xdr:spPr>
        <a:xfrm>
          <a:off x="3746500" y="598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103258</xdr:rowOff>
    </xdr:from>
    <xdr:ext cx="599010" cy="259045"/>
    <xdr:sp macro="" textlink="">
      <xdr:nvSpPr>
        <xdr:cNvPr id="83" name="テキスト ボックス 82"/>
        <xdr:cNvSpPr txBox="1"/>
      </xdr:nvSpPr>
      <xdr:spPr>
        <a:xfrm>
          <a:off x="3497794" y="5761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141,118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168392</xdr:rowOff>
    </xdr:from>
    <xdr:to>
      <xdr:col>4</xdr:col>
      <xdr:colOff>206375</xdr:colOff>
      <xdr:row>35</xdr:row>
      <xdr:rowOff>98542</xdr:rowOff>
    </xdr:to>
    <xdr:sp macro="" textlink="">
      <xdr:nvSpPr>
        <xdr:cNvPr id="84" name="円/楕円 83"/>
        <xdr:cNvSpPr/>
      </xdr:nvSpPr>
      <xdr:spPr>
        <a:xfrm>
          <a:off x="2857500" y="599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115069</xdr:rowOff>
    </xdr:from>
    <xdr:ext cx="599010" cy="259045"/>
    <xdr:sp macro="" textlink="">
      <xdr:nvSpPr>
        <xdr:cNvPr id="85" name="テキスト ボックス 84"/>
        <xdr:cNvSpPr txBox="1"/>
      </xdr:nvSpPr>
      <xdr:spPr>
        <a:xfrm>
          <a:off x="2608794" y="577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139,568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35103</xdr:rowOff>
    </xdr:from>
    <xdr:to>
      <xdr:col>3</xdr:col>
      <xdr:colOff>3175</xdr:colOff>
      <xdr:row>35</xdr:row>
      <xdr:rowOff>136703</xdr:rowOff>
    </xdr:to>
    <xdr:sp macro="" textlink="">
      <xdr:nvSpPr>
        <xdr:cNvPr id="86" name="円/楕円 85"/>
        <xdr:cNvSpPr/>
      </xdr:nvSpPr>
      <xdr:spPr>
        <a:xfrm>
          <a:off x="1968500" y="603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153230</xdr:rowOff>
    </xdr:from>
    <xdr:ext cx="599010" cy="259045"/>
    <xdr:sp macro="" textlink="">
      <xdr:nvSpPr>
        <xdr:cNvPr id="87" name="テキスト ボックス 86"/>
        <xdr:cNvSpPr txBox="1"/>
      </xdr:nvSpPr>
      <xdr:spPr>
        <a:xfrm>
          <a:off x="1719794" y="581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134,560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142019</xdr:rowOff>
    </xdr:from>
    <xdr:to>
      <xdr:col>1</xdr:col>
      <xdr:colOff>485775</xdr:colOff>
      <xdr:row>35</xdr:row>
      <xdr:rowOff>72169</xdr:rowOff>
    </xdr:to>
    <xdr:sp macro="" textlink="">
      <xdr:nvSpPr>
        <xdr:cNvPr id="88" name="円/楕円 87"/>
        <xdr:cNvSpPr/>
      </xdr:nvSpPr>
      <xdr:spPr>
        <a:xfrm>
          <a:off x="1079500" y="597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88696</xdr:rowOff>
    </xdr:from>
    <xdr:ext cx="599010" cy="259045"/>
    <xdr:sp macro="" textlink="">
      <xdr:nvSpPr>
        <xdr:cNvPr id="89" name="テキスト ボックス 88"/>
        <xdr:cNvSpPr txBox="1"/>
      </xdr:nvSpPr>
      <xdr:spPr>
        <a:xfrm>
          <a:off x="830794" y="5746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34376</xdr:rowOff>
    </xdr:from>
    <xdr:to>
      <xdr:col>6</xdr:col>
      <xdr:colOff>511175</xdr:colOff>
      <xdr:row>58</xdr:row>
      <xdr:rowOff>4338</xdr:rowOff>
    </xdr:to>
    <xdr:cxnSp macro="">
      <xdr:nvCxnSpPr>
        <xdr:cNvPr id="119" name="直線コネクタ 118"/>
        <xdr:cNvCxnSpPr/>
      </xdr:nvCxnSpPr>
      <xdr:spPr>
        <a:xfrm flipV="1">
          <a:off x="3797300" y="9807026"/>
          <a:ext cx="838200" cy="14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79072</xdr:rowOff>
    </xdr:from>
    <xdr:ext cx="599010" cy="259045"/>
    <xdr:sp macro="" textlink="">
      <xdr:nvSpPr>
        <xdr:cNvPr id="120" name="物件費平均値テキスト"/>
        <xdr:cNvSpPr txBox="1"/>
      </xdr:nvSpPr>
      <xdr:spPr>
        <a:xfrm>
          <a:off x="4686300" y="933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4338</xdr:rowOff>
    </xdr:from>
    <xdr:to>
      <xdr:col>5</xdr:col>
      <xdr:colOff>358775</xdr:colOff>
      <xdr:row>58</xdr:row>
      <xdr:rowOff>40808</xdr:rowOff>
    </xdr:to>
    <xdr:cxnSp macro="">
      <xdr:nvCxnSpPr>
        <xdr:cNvPr id="122" name="直線コネクタ 121"/>
        <xdr:cNvCxnSpPr/>
      </xdr:nvCxnSpPr>
      <xdr:spPr>
        <a:xfrm flipV="1">
          <a:off x="2908300" y="9948438"/>
          <a:ext cx="889000" cy="3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64785</xdr:rowOff>
    </xdr:from>
    <xdr:ext cx="599010" cy="259045"/>
    <xdr:sp macro="" textlink="">
      <xdr:nvSpPr>
        <xdr:cNvPr id="124" name="テキスト ボックス 123"/>
        <xdr:cNvSpPr txBox="1"/>
      </xdr:nvSpPr>
      <xdr:spPr>
        <a:xfrm>
          <a:off x="3497794" y="932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40808</xdr:rowOff>
    </xdr:from>
    <xdr:to>
      <xdr:col>4</xdr:col>
      <xdr:colOff>155575</xdr:colOff>
      <xdr:row>58</xdr:row>
      <xdr:rowOff>72713</xdr:rowOff>
    </xdr:to>
    <xdr:cxnSp macro="">
      <xdr:nvCxnSpPr>
        <xdr:cNvPr id="125" name="直線コネクタ 124"/>
        <xdr:cNvCxnSpPr/>
      </xdr:nvCxnSpPr>
      <xdr:spPr>
        <a:xfrm flipV="1">
          <a:off x="2019300" y="9984908"/>
          <a:ext cx="889000" cy="3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78577</xdr:rowOff>
    </xdr:from>
    <xdr:ext cx="599010" cy="259045"/>
    <xdr:sp macro="" textlink="">
      <xdr:nvSpPr>
        <xdr:cNvPr id="127" name="テキスト ボックス 126"/>
        <xdr:cNvSpPr txBox="1"/>
      </xdr:nvSpPr>
      <xdr:spPr>
        <a:xfrm>
          <a:off x="2608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72713</xdr:rowOff>
    </xdr:from>
    <xdr:to>
      <xdr:col>2</xdr:col>
      <xdr:colOff>638175</xdr:colOff>
      <xdr:row>58</xdr:row>
      <xdr:rowOff>92608</xdr:rowOff>
    </xdr:to>
    <xdr:cxnSp macro="">
      <xdr:nvCxnSpPr>
        <xdr:cNvPr id="128" name="直線コネクタ 127"/>
        <xdr:cNvCxnSpPr/>
      </xdr:nvCxnSpPr>
      <xdr:spPr>
        <a:xfrm flipV="1">
          <a:off x="1130300" y="10016813"/>
          <a:ext cx="889000" cy="1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137266</xdr:rowOff>
    </xdr:from>
    <xdr:ext cx="599010" cy="259045"/>
    <xdr:sp macro="" textlink="">
      <xdr:nvSpPr>
        <xdr:cNvPr id="130" name="テキスト ボックス 129"/>
        <xdr:cNvSpPr txBox="1"/>
      </xdr:nvSpPr>
      <xdr:spPr>
        <a:xfrm>
          <a:off x="1719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29725</xdr:rowOff>
    </xdr:from>
    <xdr:ext cx="599010" cy="259045"/>
    <xdr:sp macro="" textlink="">
      <xdr:nvSpPr>
        <xdr:cNvPr id="132" name="テキスト ボックス 131"/>
        <xdr:cNvSpPr txBox="1"/>
      </xdr:nvSpPr>
      <xdr:spPr>
        <a:xfrm>
          <a:off x="830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155026</xdr:rowOff>
    </xdr:from>
    <xdr:to>
      <xdr:col>6</xdr:col>
      <xdr:colOff>561975</xdr:colOff>
      <xdr:row>57</xdr:row>
      <xdr:rowOff>85176</xdr:rowOff>
    </xdr:to>
    <xdr:sp macro="" textlink="">
      <xdr:nvSpPr>
        <xdr:cNvPr id="138" name="円/楕円 137"/>
        <xdr:cNvSpPr/>
      </xdr:nvSpPr>
      <xdr:spPr>
        <a:xfrm>
          <a:off x="4584700" y="975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133453</xdr:rowOff>
    </xdr:from>
    <xdr:ext cx="534377" cy="259045"/>
    <xdr:sp macro="" textlink="">
      <xdr:nvSpPr>
        <xdr:cNvPr id="139" name="物件費該当値テキスト"/>
        <xdr:cNvSpPr txBox="1"/>
      </xdr:nvSpPr>
      <xdr:spPr>
        <a:xfrm>
          <a:off x="4686300" y="973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96,322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124988</xdr:rowOff>
    </xdr:from>
    <xdr:to>
      <xdr:col>5</xdr:col>
      <xdr:colOff>409575</xdr:colOff>
      <xdr:row>58</xdr:row>
      <xdr:rowOff>55138</xdr:rowOff>
    </xdr:to>
    <xdr:sp macro="" textlink="">
      <xdr:nvSpPr>
        <xdr:cNvPr id="140" name="円/楕円 139"/>
        <xdr:cNvSpPr/>
      </xdr:nvSpPr>
      <xdr:spPr>
        <a:xfrm>
          <a:off x="3746500" y="989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46265</xdr:rowOff>
    </xdr:from>
    <xdr:ext cx="534377" cy="259045"/>
    <xdr:sp macro="" textlink="">
      <xdr:nvSpPr>
        <xdr:cNvPr id="141" name="テキスト ボックス 140"/>
        <xdr:cNvSpPr txBox="1"/>
      </xdr:nvSpPr>
      <xdr:spPr>
        <a:xfrm>
          <a:off x="3530111" y="999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77,764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161458</xdr:rowOff>
    </xdr:from>
    <xdr:to>
      <xdr:col>4</xdr:col>
      <xdr:colOff>206375</xdr:colOff>
      <xdr:row>58</xdr:row>
      <xdr:rowOff>91608</xdr:rowOff>
    </xdr:to>
    <xdr:sp macro="" textlink="">
      <xdr:nvSpPr>
        <xdr:cNvPr id="142" name="円/楕円 141"/>
        <xdr:cNvSpPr/>
      </xdr:nvSpPr>
      <xdr:spPr>
        <a:xfrm>
          <a:off x="2857500" y="99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82735</xdr:rowOff>
    </xdr:from>
    <xdr:ext cx="534377" cy="259045"/>
    <xdr:sp macro="" textlink="">
      <xdr:nvSpPr>
        <xdr:cNvPr id="143" name="テキスト ボックス 142"/>
        <xdr:cNvSpPr txBox="1"/>
      </xdr:nvSpPr>
      <xdr:spPr>
        <a:xfrm>
          <a:off x="2641111" y="1002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72,978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21913</xdr:rowOff>
    </xdr:from>
    <xdr:to>
      <xdr:col>3</xdr:col>
      <xdr:colOff>3175</xdr:colOff>
      <xdr:row>58</xdr:row>
      <xdr:rowOff>123513</xdr:rowOff>
    </xdr:to>
    <xdr:sp macro="" textlink="">
      <xdr:nvSpPr>
        <xdr:cNvPr id="144" name="円/楕円 143"/>
        <xdr:cNvSpPr/>
      </xdr:nvSpPr>
      <xdr:spPr>
        <a:xfrm>
          <a:off x="1968500" y="996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114640</xdr:rowOff>
    </xdr:from>
    <xdr:ext cx="534377" cy="259045"/>
    <xdr:sp macro="" textlink="">
      <xdr:nvSpPr>
        <xdr:cNvPr id="145" name="テキスト ボックス 144"/>
        <xdr:cNvSpPr txBox="1"/>
      </xdr:nvSpPr>
      <xdr:spPr>
        <a:xfrm>
          <a:off x="1752111" y="1005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68,791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41808</xdr:rowOff>
    </xdr:from>
    <xdr:to>
      <xdr:col>1</xdr:col>
      <xdr:colOff>485775</xdr:colOff>
      <xdr:row>58</xdr:row>
      <xdr:rowOff>143408</xdr:rowOff>
    </xdr:to>
    <xdr:sp macro="" textlink="">
      <xdr:nvSpPr>
        <xdr:cNvPr id="146" name="円/楕円 145"/>
        <xdr:cNvSpPr/>
      </xdr:nvSpPr>
      <xdr:spPr>
        <a:xfrm>
          <a:off x="1079500" y="99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134535</xdr:rowOff>
    </xdr:from>
    <xdr:ext cx="534377" cy="259045"/>
    <xdr:sp macro="" textlink="">
      <xdr:nvSpPr>
        <xdr:cNvPr id="147" name="テキスト ボックス 146"/>
        <xdr:cNvSpPr txBox="1"/>
      </xdr:nvSpPr>
      <xdr:spPr>
        <a:xfrm>
          <a:off x="863111"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31161</xdr:rowOff>
    </xdr:from>
    <xdr:to>
      <xdr:col>6</xdr:col>
      <xdr:colOff>511175</xdr:colOff>
      <xdr:row>78</xdr:row>
      <xdr:rowOff>41060</xdr:rowOff>
    </xdr:to>
    <xdr:cxnSp macro="">
      <xdr:nvCxnSpPr>
        <xdr:cNvPr id="174" name="直線コネクタ 173"/>
        <xdr:cNvCxnSpPr/>
      </xdr:nvCxnSpPr>
      <xdr:spPr>
        <a:xfrm>
          <a:off x="3797300" y="13404261"/>
          <a:ext cx="83820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31161</xdr:rowOff>
    </xdr:from>
    <xdr:to>
      <xdr:col>5</xdr:col>
      <xdr:colOff>358775</xdr:colOff>
      <xdr:row>78</xdr:row>
      <xdr:rowOff>54294</xdr:rowOff>
    </xdr:to>
    <xdr:cxnSp macro="">
      <xdr:nvCxnSpPr>
        <xdr:cNvPr id="177" name="直線コネクタ 176"/>
        <xdr:cNvCxnSpPr/>
      </xdr:nvCxnSpPr>
      <xdr:spPr>
        <a:xfrm flipV="1">
          <a:off x="2908300" y="13404261"/>
          <a:ext cx="889000" cy="2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29470</xdr:rowOff>
    </xdr:from>
    <xdr:to>
      <xdr:col>4</xdr:col>
      <xdr:colOff>155575</xdr:colOff>
      <xdr:row>78</xdr:row>
      <xdr:rowOff>54294</xdr:rowOff>
    </xdr:to>
    <xdr:cxnSp macro="">
      <xdr:nvCxnSpPr>
        <xdr:cNvPr id="180" name="直線コネクタ 179"/>
        <xdr:cNvCxnSpPr/>
      </xdr:nvCxnSpPr>
      <xdr:spPr>
        <a:xfrm>
          <a:off x="2019300" y="13402570"/>
          <a:ext cx="889000" cy="2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6476</xdr:rowOff>
    </xdr:from>
    <xdr:ext cx="534377" cy="259045"/>
    <xdr:sp macro="" textlink="">
      <xdr:nvSpPr>
        <xdr:cNvPr id="182" name="テキスト ボックス 181"/>
        <xdr:cNvSpPr txBox="1"/>
      </xdr:nvSpPr>
      <xdr:spPr>
        <a:xfrm>
          <a:off x="2641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29470</xdr:rowOff>
    </xdr:from>
    <xdr:to>
      <xdr:col>2</xdr:col>
      <xdr:colOff>638175</xdr:colOff>
      <xdr:row>78</xdr:row>
      <xdr:rowOff>47734</xdr:rowOff>
    </xdr:to>
    <xdr:cxnSp macro="">
      <xdr:nvCxnSpPr>
        <xdr:cNvPr id="183" name="直線コネクタ 182"/>
        <xdr:cNvCxnSpPr/>
      </xdr:nvCxnSpPr>
      <xdr:spPr>
        <a:xfrm flipV="1">
          <a:off x="1130300" y="13402570"/>
          <a:ext cx="889000" cy="1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54391</xdr:rowOff>
    </xdr:from>
    <xdr:ext cx="534377" cy="259045"/>
    <xdr:sp macro="" textlink="">
      <xdr:nvSpPr>
        <xdr:cNvPr id="185" name="テキスト ボックス 184"/>
        <xdr:cNvSpPr txBox="1"/>
      </xdr:nvSpPr>
      <xdr:spPr>
        <a:xfrm>
          <a:off x="1752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68564</xdr:rowOff>
    </xdr:from>
    <xdr:ext cx="534377" cy="259045"/>
    <xdr:sp macro="" textlink="">
      <xdr:nvSpPr>
        <xdr:cNvPr id="187" name="テキスト ボックス 186"/>
        <xdr:cNvSpPr txBox="1"/>
      </xdr:nvSpPr>
      <xdr:spPr>
        <a:xfrm>
          <a:off x="863111" y="129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161710</xdr:rowOff>
    </xdr:from>
    <xdr:to>
      <xdr:col>6</xdr:col>
      <xdr:colOff>561975</xdr:colOff>
      <xdr:row>78</xdr:row>
      <xdr:rowOff>91860</xdr:rowOff>
    </xdr:to>
    <xdr:sp macro="" textlink="">
      <xdr:nvSpPr>
        <xdr:cNvPr id="193" name="円/楕円 192"/>
        <xdr:cNvSpPr/>
      </xdr:nvSpPr>
      <xdr:spPr>
        <a:xfrm>
          <a:off x="4584700" y="133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76637</xdr:rowOff>
    </xdr:from>
    <xdr:ext cx="469744" cy="259045"/>
    <xdr:sp macro="" textlink="">
      <xdr:nvSpPr>
        <xdr:cNvPr id="194" name="維持補修費該当値テキスト"/>
        <xdr:cNvSpPr txBox="1"/>
      </xdr:nvSpPr>
      <xdr:spPr>
        <a:xfrm>
          <a:off x="4686300" y="1327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151811</xdr:rowOff>
    </xdr:from>
    <xdr:to>
      <xdr:col>5</xdr:col>
      <xdr:colOff>409575</xdr:colOff>
      <xdr:row>78</xdr:row>
      <xdr:rowOff>81961</xdr:rowOff>
    </xdr:to>
    <xdr:sp macro="" textlink="">
      <xdr:nvSpPr>
        <xdr:cNvPr id="195" name="円/楕円 194"/>
        <xdr:cNvSpPr/>
      </xdr:nvSpPr>
      <xdr:spPr>
        <a:xfrm>
          <a:off x="3746500" y="1335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73088</xdr:rowOff>
    </xdr:from>
    <xdr:ext cx="469744" cy="259045"/>
    <xdr:sp macro="" textlink="">
      <xdr:nvSpPr>
        <xdr:cNvPr id="196" name="テキスト ボックス 195"/>
        <xdr:cNvSpPr txBox="1"/>
      </xdr:nvSpPr>
      <xdr:spPr>
        <a:xfrm>
          <a:off x="3562427" y="1344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3494</xdr:rowOff>
    </xdr:from>
    <xdr:to>
      <xdr:col>4</xdr:col>
      <xdr:colOff>206375</xdr:colOff>
      <xdr:row>78</xdr:row>
      <xdr:rowOff>105094</xdr:rowOff>
    </xdr:to>
    <xdr:sp macro="" textlink="">
      <xdr:nvSpPr>
        <xdr:cNvPr id="197" name="円/楕円 196"/>
        <xdr:cNvSpPr/>
      </xdr:nvSpPr>
      <xdr:spPr>
        <a:xfrm>
          <a:off x="2857500" y="1337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96221</xdr:rowOff>
    </xdr:from>
    <xdr:ext cx="469744" cy="259045"/>
    <xdr:sp macro="" textlink="">
      <xdr:nvSpPr>
        <xdr:cNvPr id="198" name="テキスト ボックス 197"/>
        <xdr:cNvSpPr txBox="1"/>
      </xdr:nvSpPr>
      <xdr:spPr>
        <a:xfrm>
          <a:off x="2673427" y="13469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150120</xdr:rowOff>
    </xdr:from>
    <xdr:to>
      <xdr:col>3</xdr:col>
      <xdr:colOff>3175</xdr:colOff>
      <xdr:row>78</xdr:row>
      <xdr:rowOff>80270</xdr:rowOff>
    </xdr:to>
    <xdr:sp macro="" textlink="">
      <xdr:nvSpPr>
        <xdr:cNvPr id="199" name="円/楕円 198"/>
        <xdr:cNvSpPr/>
      </xdr:nvSpPr>
      <xdr:spPr>
        <a:xfrm>
          <a:off x="1968500" y="1335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71397</xdr:rowOff>
    </xdr:from>
    <xdr:ext cx="469744" cy="259045"/>
    <xdr:sp macro="" textlink="">
      <xdr:nvSpPr>
        <xdr:cNvPr id="200" name="テキスト ボックス 199"/>
        <xdr:cNvSpPr txBox="1"/>
      </xdr:nvSpPr>
      <xdr:spPr>
        <a:xfrm>
          <a:off x="1784427" y="1344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168384</xdr:rowOff>
    </xdr:from>
    <xdr:to>
      <xdr:col>1</xdr:col>
      <xdr:colOff>485775</xdr:colOff>
      <xdr:row>78</xdr:row>
      <xdr:rowOff>98534</xdr:rowOff>
    </xdr:to>
    <xdr:sp macro="" textlink="">
      <xdr:nvSpPr>
        <xdr:cNvPr id="201" name="円/楕円 200"/>
        <xdr:cNvSpPr/>
      </xdr:nvSpPr>
      <xdr:spPr>
        <a:xfrm>
          <a:off x="1079500" y="1337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89661</xdr:rowOff>
    </xdr:from>
    <xdr:ext cx="469744" cy="259045"/>
    <xdr:sp macro="" textlink="">
      <xdr:nvSpPr>
        <xdr:cNvPr id="202" name="テキスト ボックス 201"/>
        <xdr:cNvSpPr txBox="1"/>
      </xdr:nvSpPr>
      <xdr:spPr>
        <a:xfrm>
          <a:off x="895427" y="1346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149318</xdr:rowOff>
    </xdr:from>
    <xdr:to>
      <xdr:col>6</xdr:col>
      <xdr:colOff>511175</xdr:colOff>
      <xdr:row>95</xdr:row>
      <xdr:rowOff>119436</xdr:rowOff>
    </xdr:to>
    <xdr:cxnSp macro="">
      <xdr:nvCxnSpPr>
        <xdr:cNvPr id="234" name="直線コネクタ 233"/>
        <xdr:cNvCxnSpPr/>
      </xdr:nvCxnSpPr>
      <xdr:spPr>
        <a:xfrm flipV="1">
          <a:off x="3797300" y="16265618"/>
          <a:ext cx="838200" cy="14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10144</xdr:rowOff>
    </xdr:from>
    <xdr:ext cx="534377" cy="259045"/>
    <xdr:sp macro="" textlink="">
      <xdr:nvSpPr>
        <xdr:cNvPr id="235" name="扶助費平均値テキスト"/>
        <xdr:cNvSpPr txBox="1"/>
      </xdr:nvSpPr>
      <xdr:spPr>
        <a:xfrm>
          <a:off x="4686300" y="16469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119436</xdr:rowOff>
    </xdr:from>
    <xdr:to>
      <xdr:col>5</xdr:col>
      <xdr:colOff>358775</xdr:colOff>
      <xdr:row>96</xdr:row>
      <xdr:rowOff>120041</xdr:rowOff>
    </xdr:to>
    <xdr:cxnSp macro="">
      <xdr:nvCxnSpPr>
        <xdr:cNvPr id="237" name="直線コネクタ 236"/>
        <xdr:cNvCxnSpPr/>
      </xdr:nvCxnSpPr>
      <xdr:spPr>
        <a:xfrm flipV="1">
          <a:off x="2908300" y="16407186"/>
          <a:ext cx="889000" cy="17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76406</xdr:rowOff>
    </xdr:from>
    <xdr:ext cx="534377" cy="259045"/>
    <xdr:sp macro="" textlink="">
      <xdr:nvSpPr>
        <xdr:cNvPr id="239" name="テキスト ボックス 238"/>
        <xdr:cNvSpPr txBox="1"/>
      </xdr:nvSpPr>
      <xdr:spPr>
        <a:xfrm>
          <a:off x="3530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120041</xdr:rowOff>
    </xdr:from>
    <xdr:to>
      <xdr:col>4</xdr:col>
      <xdr:colOff>155575</xdr:colOff>
      <xdr:row>97</xdr:row>
      <xdr:rowOff>77815</xdr:rowOff>
    </xdr:to>
    <xdr:cxnSp macro="">
      <xdr:nvCxnSpPr>
        <xdr:cNvPr id="240" name="直線コネクタ 239"/>
        <xdr:cNvCxnSpPr/>
      </xdr:nvCxnSpPr>
      <xdr:spPr>
        <a:xfrm flipV="1">
          <a:off x="2019300" y="16579241"/>
          <a:ext cx="889000" cy="12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103560</xdr:rowOff>
    </xdr:from>
    <xdr:ext cx="534377" cy="259045"/>
    <xdr:sp macro="" textlink="">
      <xdr:nvSpPr>
        <xdr:cNvPr id="242" name="テキスト ボックス 241"/>
        <xdr:cNvSpPr txBox="1"/>
      </xdr:nvSpPr>
      <xdr:spPr>
        <a:xfrm>
          <a:off x="2641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77815</xdr:rowOff>
    </xdr:from>
    <xdr:to>
      <xdr:col>2</xdr:col>
      <xdr:colOff>638175</xdr:colOff>
      <xdr:row>97</xdr:row>
      <xdr:rowOff>124138</xdr:rowOff>
    </xdr:to>
    <xdr:cxnSp macro="">
      <xdr:nvCxnSpPr>
        <xdr:cNvPr id="243" name="直線コネクタ 242"/>
        <xdr:cNvCxnSpPr/>
      </xdr:nvCxnSpPr>
      <xdr:spPr>
        <a:xfrm flipV="1">
          <a:off x="1130300" y="16708465"/>
          <a:ext cx="889000" cy="4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43749</xdr:rowOff>
    </xdr:from>
    <xdr:ext cx="534377" cy="259045"/>
    <xdr:sp macro="" textlink="">
      <xdr:nvSpPr>
        <xdr:cNvPr id="245" name="テキスト ボックス 244"/>
        <xdr:cNvSpPr txBox="1"/>
      </xdr:nvSpPr>
      <xdr:spPr>
        <a:xfrm>
          <a:off x="1752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40761</xdr:rowOff>
    </xdr:from>
    <xdr:ext cx="534377" cy="259045"/>
    <xdr:sp macro="" textlink="">
      <xdr:nvSpPr>
        <xdr:cNvPr id="247" name="テキスト ボックス 246"/>
        <xdr:cNvSpPr txBox="1"/>
      </xdr:nvSpPr>
      <xdr:spPr>
        <a:xfrm>
          <a:off x="863111" y="1684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98518</xdr:rowOff>
    </xdr:from>
    <xdr:to>
      <xdr:col>6</xdr:col>
      <xdr:colOff>561975</xdr:colOff>
      <xdr:row>95</xdr:row>
      <xdr:rowOff>28668</xdr:rowOff>
    </xdr:to>
    <xdr:sp macro="" textlink="">
      <xdr:nvSpPr>
        <xdr:cNvPr id="253" name="円/楕円 252"/>
        <xdr:cNvSpPr/>
      </xdr:nvSpPr>
      <xdr:spPr>
        <a:xfrm>
          <a:off x="4584700" y="1621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121395</xdr:rowOff>
    </xdr:from>
    <xdr:ext cx="534377" cy="259045"/>
    <xdr:sp macro="" textlink="">
      <xdr:nvSpPr>
        <xdr:cNvPr id="254" name="扶助費該当値テキスト"/>
        <xdr:cNvSpPr txBox="1"/>
      </xdr:nvSpPr>
      <xdr:spPr>
        <a:xfrm>
          <a:off x="4686300" y="1606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89,411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68636</xdr:rowOff>
    </xdr:from>
    <xdr:to>
      <xdr:col>5</xdr:col>
      <xdr:colOff>409575</xdr:colOff>
      <xdr:row>95</xdr:row>
      <xdr:rowOff>170236</xdr:rowOff>
    </xdr:to>
    <xdr:sp macro="" textlink="">
      <xdr:nvSpPr>
        <xdr:cNvPr id="255" name="円/楕円 254"/>
        <xdr:cNvSpPr/>
      </xdr:nvSpPr>
      <xdr:spPr>
        <a:xfrm>
          <a:off x="3746500" y="1635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15313</xdr:rowOff>
    </xdr:from>
    <xdr:ext cx="534377" cy="259045"/>
    <xdr:sp macro="" textlink="">
      <xdr:nvSpPr>
        <xdr:cNvPr id="256" name="テキスト ボックス 255"/>
        <xdr:cNvSpPr txBox="1"/>
      </xdr:nvSpPr>
      <xdr:spPr>
        <a:xfrm>
          <a:off x="3530111" y="161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80,741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69241</xdr:rowOff>
    </xdr:from>
    <xdr:to>
      <xdr:col>4</xdr:col>
      <xdr:colOff>206375</xdr:colOff>
      <xdr:row>96</xdr:row>
      <xdr:rowOff>170841</xdr:rowOff>
    </xdr:to>
    <xdr:sp macro="" textlink="">
      <xdr:nvSpPr>
        <xdr:cNvPr id="257" name="円/楕円 256"/>
        <xdr:cNvSpPr/>
      </xdr:nvSpPr>
      <xdr:spPr>
        <a:xfrm>
          <a:off x="2857500" y="165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15918</xdr:rowOff>
    </xdr:from>
    <xdr:ext cx="534377" cy="259045"/>
    <xdr:sp macro="" textlink="">
      <xdr:nvSpPr>
        <xdr:cNvPr id="258" name="テキスト ボックス 257"/>
        <xdr:cNvSpPr txBox="1"/>
      </xdr:nvSpPr>
      <xdr:spPr>
        <a:xfrm>
          <a:off x="2641111" y="1630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70,204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27015</xdr:rowOff>
    </xdr:from>
    <xdr:to>
      <xdr:col>3</xdr:col>
      <xdr:colOff>3175</xdr:colOff>
      <xdr:row>97</xdr:row>
      <xdr:rowOff>128615</xdr:rowOff>
    </xdr:to>
    <xdr:sp macro="" textlink="">
      <xdr:nvSpPr>
        <xdr:cNvPr id="259" name="円/楕円 258"/>
        <xdr:cNvSpPr/>
      </xdr:nvSpPr>
      <xdr:spPr>
        <a:xfrm>
          <a:off x="1968500" y="1665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145142</xdr:rowOff>
    </xdr:from>
    <xdr:ext cx="534377" cy="259045"/>
    <xdr:sp macro="" textlink="">
      <xdr:nvSpPr>
        <xdr:cNvPr id="260" name="テキスト ボックス 259"/>
        <xdr:cNvSpPr txBox="1"/>
      </xdr:nvSpPr>
      <xdr:spPr>
        <a:xfrm>
          <a:off x="1752111" y="1643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62,290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73338</xdr:rowOff>
    </xdr:from>
    <xdr:to>
      <xdr:col>1</xdr:col>
      <xdr:colOff>485775</xdr:colOff>
      <xdr:row>98</xdr:row>
      <xdr:rowOff>3488</xdr:rowOff>
    </xdr:to>
    <xdr:sp macro="" textlink="">
      <xdr:nvSpPr>
        <xdr:cNvPr id="261" name="円/楕円 260"/>
        <xdr:cNvSpPr/>
      </xdr:nvSpPr>
      <xdr:spPr>
        <a:xfrm>
          <a:off x="1079500" y="167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20015</xdr:rowOff>
    </xdr:from>
    <xdr:ext cx="534377" cy="259045"/>
    <xdr:sp macro="" textlink="">
      <xdr:nvSpPr>
        <xdr:cNvPr id="262" name="テキスト ボックス 261"/>
        <xdr:cNvSpPr txBox="1"/>
      </xdr:nvSpPr>
      <xdr:spPr>
        <a:xfrm>
          <a:off x="863111" y="1647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101493</xdr:rowOff>
    </xdr:from>
    <xdr:to>
      <xdr:col>15</xdr:col>
      <xdr:colOff>180975</xdr:colOff>
      <xdr:row>36</xdr:row>
      <xdr:rowOff>106515</xdr:rowOff>
    </xdr:to>
    <xdr:cxnSp macro="">
      <xdr:nvCxnSpPr>
        <xdr:cNvPr id="291" name="直線コネクタ 290"/>
        <xdr:cNvCxnSpPr/>
      </xdr:nvCxnSpPr>
      <xdr:spPr>
        <a:xfrm>
          <a:off x="9639300" y="6273693"/>
          <a:ext cx="838200" cy="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101493</xdr:rowOff>
    </xdr:from>
    <xdr:to>
      <xdr:col>14</xdr:col>
      <xdr:colOff>28575</xdr:colOff>
      <xdr:row>36</xdr:row>
      <xdr:rowOff>135757</xdr:rowOff>
    </xdr:to>
    <xdr:cxnSp macro="">
      <xdr:nvCxnSpPr>
        <xdr:cNvPr id="294" name="直線コネクタ 293"/>
        <xdr:cNvCxnSpPr/>
      </xdr:nvCxnSpPr>
      <xdr:spPr>
        <a:xfrm flipV="1">
          <a:off x="8750300" y="6273693"/>
          <a:ext cx="889000" cy="3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135757</xdr:rowOff>
    </xdr:from>
    <xdr:to>
      <xdr:col>12</xdr:col>
      <xdr:colOff>511175</xdr:colOff>
      <xdr:row>37</xdr:row>
      <xdr:rowOff>57507</xdr:rowOff>
    </xdr:to>
    <xdr:cxnSp macro="">
      <xdr:nvCxnSpPr>
        <xdr:cNvPr id="297" name="直線コネクタ 296"/>
        <xdr:cNvCxnSpPr/>
      </xdr:nvCxnSpPr>
      <xdr:spPr>
        <a:xfrm flipV="1">
          <a:off x="7861300" y="6307957"/>
          <a:ext cx="889000" cy="9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57507</xdr:rowOff>
    </xdr:from>
    <xdr:to>
      <xdr:col>11</xdr:col>
      <xdr:colOff>307975</xdr:colOff>
      <xdr:row>37</xdr:row>
      <xdr:rowOff>84001</xdr:rowOff>
    </xdr:to>
    <xdr:cxnSp macro="">
      <xdr:nvCxnSpPr>
        <xdr:cNvPr id="300" name="直線コネクタ 299"/>
        <xdr:cNvCxnSpPr/>
      </xdr:nvCxnSpPr>
      <xdr:spPr>
        <a:xfrm flipV="1">
          <a:off x="6972300" y="6401157"/>
          <a:ext cx="889000" cy="2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55715</xdr:rowOff>
    </xdr:from>
    <xdr:to>
      <xdr:col>15</xdr:col>
      <xdr:colOff>231775</xdr:colOff>
      <xdr:row>36</xdr:row>
      <xdr:rowOff>157315</xdr:rowOff>
    </xdr:to>
    <xdr:sp macro="" textlink="">
      <xdr:nvSpPr>
        <xdr:cNvPr id="310" name="円/楕円 309"/>
        <xdr:cNvSpPr/>
      </xdr:nvSpPr>
      <xdr:spPr>
        <a:xfrm>
          <a:off x="10426700" y="622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34142</xdr:rowOff>
    </xdr:from>
    <xdr:ext cx="599010" cy="259045"/>
    <xdr:sp macro="" textlink="">
      <xdr:nvSpPr>
        <xdr:cNvPr id="311" name="補助費等該当値テキスト"/>
        <xdr:cNvSpPr txBox="1"/>
      </xdr:nvSpPr>
      <xdr:spPr>
        <a:xfrm>
          <a:off x="10528300" y="6206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118,710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50693</xdr:rowOff>
    </xdr:from>
    <xdr:to>
      <xdr:col>14</xdr:col>
      <xdr:colOff>79375</xdr:colOff>
      <xdr:row>36</xdr:row>
      <xdr:rowOff>152293</xdr:rowOff>
    </xdr:to>
    <xdr:sp macro="" textlink="">
      <xdr:nvSpPr>
        <xdr:cNvPr id="312" name="円/楕円 311"/>
        <xdr:cNvSpPr/>
      </xdr:nvSpPr>
      <xdr:spPr>
        <a:xfrm>
          <a:off x="9588500" y="622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143420</xdr:rowOff>
    </xdr:from>
    <xdr:ext cx="599010" cy="259045"/>
    <xdr:sp macro="" textlink="">
      <xdr:nvSpPr>
        <xdr:cNvPr id="313" name="テキスト ボックス 312"/>
        <xdr:cNvSpPr txBox="1"/>
      </xdr:nvSpPr>
      <xdr:spPr>
        <a:xfrm>
          <a:off x="9339794" y="6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120,028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84957</xdr:rowOff>
    </xdr:from>
    <xdr:to>
      <xdr:col>12</xdr:col>
      <xdr:colOff>561975</xdr:colOff>
      <xdr:row>37</xdr:row>
      <xdr:rowOff>15107</xdr:rowOff>
    </xdr:to>
    <xdr:sp macro="" textlink="">
      <xdr:nvSpPr>
        <xdr:cNvPr id="314" name="円/楕円 313"/>
        <xdr:cNvSpPr/>
      </xdr:nvSpPr>
      <xdr:spPr>
        <a:xfrm>
          <a:off x="8699500" y="62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6234</xdr:rowOff>
    </xdr:from>
    <xdr:ext cx="599010" cy="259045"/>
    <xdr:sp macro="" textlink="">
      <xdr:nvSpPr>
        <xdr:cNvPr id="315" name="テキスト ボックス 314"/>
        <xdr:cNvSpPr txBox="1"/>
      </xdr:nvSpPr>
      <xdr:spPr>
        <a:xfrm>
          <a:off x="8450794" y="6349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111,035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6707</xdr:rowOff>
    </xdr:from>
    <xdr:to>
      <xdr:col>11</xdr:col>
      <xdr:colOff>358775</xdr:colOff>
      <xdr:row>37</xdr:row>
      <xdr:rowOff>108307</xdr:rowOff>
    </xdr:to>
    <xdr:sp macro="" textlink="">
      <xdr:nvSpPr>
        <xdr:cNvPr id="316" name="円/楕円 315"/>
        <xdr:cNvSpPr/>
      </xdr:nvSpPr>
      <xdr:spPr>
        <a:xfrm>
          <a:off x="7810500" y="63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99434</xdr:rowOff>
    </xdr:from>
    <xdr:ext cx="534377" cy="259045"/>
    <xdr:sp macro="" textlink="">
      <xdr:nvSpPr>
        <xdr:cNvPr id="317" name="テキスト ボックス 316"/>
        <xdr:cNvSpPr txBox="1"/>
      </xdr:nvSpPr>
      <xdr:spPr>
        <a:xfrm>
          <a:off x="7594111" y="644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86,573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33201</xdr:rowOff>
    </xdr:from>
    <xdr:to>
      <xdr:col>10</xdr:col>
      <xdr:colOff>155575</xdr:colOff>
      <xdr:row>37</xdr:row>
      <xdr:rowOff>134801</xdr:rowOff>
    </xdr:to>
    <xdr:sp macro="" textlink="">
      <xdr:nvSpPr>
        <xdr:cNvPr id="318" name="円/楕円 317"/>
        <xdr:cNvSpPr/>
      </xdr:nvSpPr>
      <xdr:spPr>
        <a:xfrm>
          <a:off x="6921500" y="637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125929</xdr:rowOff>
    </xdr:from>
    <xdr:ext cx="534377" cy="259045"/>
    <xdr:sp macro="" textlink="">
      <xdr:nvSpPr>
        <xdr:cNvPr id="319" name="テキスト ボックス 318"/>
        <xdr:cNvSpPr txBox="1"/>
      </xdr:nvSpPr>
      <xdr:spPr>
        <a:xfrm>
          <a:off x="6705111" y="646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79,619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93383</xdr:rowOff>
    </xdr:from>
    <xdr:to>
      <xdr:col>15</xdr:col>
      <xdr:colOff>180975</xdr:colOff>
      <xdr:row>56</xdr:row>
      <xdr:rowOff>159353</xdr:rowOff>
    </xdr:to>
    <xdr:cxnSp macro="">
      <xdr:nvCxnSpPr>
        <xdr:cNvPr id="350" name="直線コネクタ 349"/>
        <xdr:cNvCxnSpPr/>
      </xdr:nvCxnSpPr>
      <xdr:spPr>
        <a:xfrm flipV="1">
          <a:off x="9639300" y="9694583"/>
          <a:ext cx="838200" cy="6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140686</xdr:rowOff>
    </xdr:from>
    <xdr:to>
      <xdr:col>14</xdr:col>
      <xdr:colOff>28575</xdr:colOff>
      <xdr:row>56</xdr:row>
      <xdr:rowOff>159353</xdr:rowOff>
    </xdr:to>
    <xdr:cxnSp macro="">
      <xdr:nvCxnSpPr>
        <xdr:cNvPr id="353" name="直線コネクタ 352"/>
        <xdr:cNvCxnSpPr/>
      </xdr:nvCxnSpPr>
      <xdr:spPr>
        <a:xfrm>
          <a:off x="8750300" y="9741886"/>
          <a:ext cx="889000" cy="1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140686</xdr:rowOff>
    </xdr:from>
    <xdr:to>
      <xdr:col>12</xdr:col>
      <xdr:colOff>511175</xdr:colOff>
      <xdr:row>57</xdr:row>
      <xdr:rowOff>24159</xdr:rowOff>
    </xdr:to>
    <xdr:cxnSp macro="">
      <xdr:nvCxnSpPr>
        <xdr:cNvPr id="356" name="直線コネクタ 355"/>
        <xdr:cNvCxnSpPr/>
      </xdr:nvCxnSpPr>
      <xdr:spPr>
        <a:xfrm flipV="1">
          <a:off x="7861300" y="9741886"/>
          <a:ext cx="889000" cy="5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24159</xdr:rowOff>
    </xdr:from>
    <xdr:to>
      <xdr:col>11</xdr:col>
      <xdr:colOff>307975</xdr:colOff>
      <xdr:row>57</xdr:row>
      <xdr:rowOff>59252</xdr:rowOff>
    </xdr:to>
    <xdr:cxnSp macro="">
      <xdr:nvCxnSpPr>
        <xdr:cNvPr id="359" name="直線コネクタ 358"/>
        <xdr:cNvCxnSpPr/>
      </xdr:nvCxnSpPr>
      <xdr:spPr>
        <a:xfrm flipV="1">
          <a:off x="6972300" y="9796809"/>
          <a:ext cx="889000" cy="3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110404</xdr:rowOff>
    </xdr:from>
    <xdr:ext cx="599010" cy="259045"/>
    <xdr:sp macro="" textlink="">
      <xdr:nvSpPr>
        <xdr:cNvPr id="361" name="テキスト ボックス 360"/>
        <xdr:cNvSpPr txBox="1"/>
      </xdr:nvSpPr>
      <xdr:spPr>
        <a:xfrm>
          <a:off x="7561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42583</xdr:rowOff>
    </xdr:from>
    <xdr:to>
      <xdr:col>15</xdr:col>
      <xdr:colOff>231775</xdr:colOff>
      <xdr:row>56</xdr:row>
      <xdr:rowOff>144183</xdr:rowOff>
    </xdr:to>
    <xdr:sp macro="" textlink="">
      <xdr:nvSpPr>
        <xdr:cNvPr id="369" name="円/楕円 368"/>
        <xdr:cNvSpPr/>
      </xdr:nvSpPr>
      <xdr:spPr>
        <a:xfrm>
          <a:off x="10426700" y="964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21010</xdr:rowOff>
    </xdr:from>
    <xdr:ext cx="599010" cy="259045"/>
    <xdr:sp macro="" textlink="">
      <xdr:nvSpPr>
        <xdr:cNvPr id="370" name="普通建設事業費該当値テキスト"/>
        <xdr:cNvSpPr txBox="1"/>
      </xdr:nvSpPr>
      <xdr:spPr>
        <a:xfrm>
          <a:off x="10528300" y="9622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159,183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108553</xdr:rowOff>
    </xdr:from>
    <xdr:to>
      <xdr:col>14</xdr:col>
      <xdr:colOff>79375</xdr:colOff>
      <xdr:row>57</xdr:row>
      <xdr:rowOff>38703</xdr:rowOff>
    </xdr:to>
    <xdr:sp macro="" textlink="">
      <xdr:nvSpPr>
        <xdr:cNvPr id="371" name="円/楕円 370"/>
        <xdr:cNvSpPr/>
      </xdr:nvSpPr>
      <xdr:spPr>
        <a:xfrm>
          <a:off x="9588500" y="970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29830</xdr:rowOff>
    </xdr:from>
    <xdr:ext cx="599010" cy="259045"/>
    <xdr:sp macro="" textlink="">
      <xdr:nvSpPr>
        <xdr:cNvPr id="372" name="テキスト ボックス 371"/>
        <xdr:cNvSpPr txBox="1"/>
      </xdr:nvSpPr>
      <xdr:spPr>
        <a:xfrm>
          <a:off x="9339794" y="9802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138,982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89886</xdr:rowOff>
    </xdr:from>
    <xdr:to>
      <xdr:col>12</xdr:col>
      <xdr:colOff>561975</xdr:colOff>
      <xdr:row>57</xdr:row>
      <xdr:rowOff>20036</xdr:rowOff>
    </xdr:to>
    <xdr:sp macro="" textlink="">
      <xdr:nvSpPr>
        <xdr:cNvPr id="373" name="円/楕円 372"/>
        <xdr:cNvSpPr/>
      </xdr:nvSpPr>
      <xdr:spPr>
        <a:xfrm>
          <a:off x="8699500" y="969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11163</xdr:rowOff>
    </xdr:from>
    <xdr:ext cx="599010" cy="259045"/>
    <xdr:sp macro="" textlink="">
      <xdr:nvSpPr>
        <xdr:cNvPr id="374" name="テキスト ボックス 373"/>
        <xdr:cNvSpPr txBox="1"/>
      </xdr:nvSpPr>
      <xdr:spPr>
        <a:xfrm>
          <a:off x="8450794" y="9783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144,698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144809</xdr:rowOff>
    </xdr:from>
    <xdr:to>
      <xdr:col>11</xdr:col>
      <xdr:colOff>358775</xdr:colOff>
      <xdr:row>57</xdr:row>
      <xdr:rowOff>74959</xdr:rowOff>
    </xdr:to>
    <xdr:sp macro="" textlink="">
      <xdr:nvSpPr>
        <xdr:cNvPr id="375" name="円/楕円 374"/>
        <xdr:cNvSpPr/>
      </xdr:nvSpPr>
      <xdr:spPr>
        <a:xfrm>
          <a:off x="7810500" y="974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66086</xdr:rowOff>
    </xdr:from>
    <xdr:ext cx="599010" cy="259045"/>
    <xdr:sp macro="" textlink="">
      <xdr:nvSpPr>
        <xdr:cNvPr id="376" name="テキスト ボックス 375"/>
        <xdr:cNvSpPr txBox="1"/>
      </xdr:nvSpPr>
      <xdr:spPr>
        <a:xfrm>
          <a:off x="7561794" y="9838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127,880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8452</xdr:rowOff>
    </xdr:from>
    <xdr:to>
      <xdr:col>10</xdr:col>
      <xdr:colOff>155575</xdr:colOff>
      <xdr:row>57</xdr:row>
      <xdr:rowOff>110052</xdr:rowOff>
    </xdr:to>
    <xdr:sp macro="" textlink="">
      <xdr:nvSpPr>
        <xdr:cNvPr id="377" name="円/楕円 376"/>
        <xdr:cNvSpPr/>
      </xdr:nvSpPr>
      <xdr:spPr>
        <a:xfrm>
          <a:off x="6921500" y="978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101179</xdr:rowOff>
    </xdr:from>
    <xdr:ext cx="599010" cy="259045"/>
    <xdr:sp macro="" textlink="">
      <xdr:nvSpPr>
        <xdr:cNvPr id="378" name="テキスト ボックス 377"/>
        <xdr:cNvSpPr txBox="1"/>
      </xdr:nvSpPr>
      <xdr:spPr>
        <a:xfrm>
          <a:off x="6672794" y="987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127877</xdr:rowOff>
    </xdr:from>
    <xdr:to>
      <xdr:col>15</xdr:col>
      <xdr:colOff>180975</xdr:colOff>
      <xdr:row>77</xdr:row>
      <xdr:rowOff>139979</xdr:rowOff>
    </xdr:to>
    <xdr:cxnSp macro="">
      <xdr:nvCxnSpPr>
        <xdr:cNvPr id="405" name="直線コネクタ 404"/>
        <xdr:cNvCxnSpPr/>
      </xdr:nvCxnSpPr>
      <xdr:spPr>
        <a:xfrm>
          <a:off x="9639300" y="12986627"/>
          <a:ext cx="838200" cy="35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127877</xdr:rowOff>
    </xdr:from>
    <xdr:to>
      <xdr:col>14</xdr:col>
      <xdr:colOff>28575</xdr:colOff>
      <xdr:row>77</xdr:row>
      <xdr:rowOff>33359</xdr:rowOff>
    </xdr:to>
    <xdr:cxnSp macro="">
      <xdr:nvCxnSpPr>
        <xdr:cNvPr id="408" name="直線コネクタ 407"/>
        <xdr:cNvCxnSpPr/>
      </xdr:nvCxnSpPr>
      <xdr:spPr>
        <a:xfrm flipV="1">
          <a:off x="8750300" y="12986627"/>
          <a:ext cx="889000" cy="24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30312</xdr:rowOff>
    </xdr:from>
    <xdr:ext cx="534377" cy="259045"/>
    <xdr:sp macro="" textlink="">
      <xdr:nvSpPr>
        <xdr:cNvPr id="410" name="テキスト ボックス 409"/>
        <xdr:cNvSpPr txBox="1"/>
      </xdr:nvSpPr>
      <xdr:spPr>
        <a:xfrm>
          <a:off x="9372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89179</xdr:rowOff>
    </xdr:from>
    <xdr:to>
      <xdr:col>15</xdr:col>
      <xdr:colOff>231775</xdr:colOff>
      <xdr:row>78</xdr:row>
      <xdr:rowOff>19329</xdr:rowOff>
    </xdr:to>
    <xdr:sp macro="" textlink="">
      <xdr:nvSpPr>
        <xdr:cNvPr id="418" name="円/楕円 417"/>
        <xdr:cNvSpPr/>
      </xdr:nvSpPr>
      <xdr:spPr>
        <a:xfrm>
          <a:off x="10426700" y="1329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67606</xdr:rowOff>
    </xdr:from>
    <xdr:ext cx="534377" cy="259045"/>
    <xdr:sp macro="" textlink="">
      <xdr:nvSpPr>
        <xdr:cNvPr id="419" name="普通建設事業費 （ うち新規整備　）該当値テキスト"/>
        <xdr:cNvSpPr txBox="1"/>
      </xdr:nvSpPr>
      <xdr:spPr>
        <a:xfrm>
          <a:off x="10528300" y="1326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37,439</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77077</xdr:rowOff>
    </xdr:from>
    <xdr:to>
      <xdr:col>14</xdr:col>
      <xdr:colOff>79375</xdr:colOff>
      <xdr:row>76</xdr:row>
      <xdr:rowOff>7227</xdr:rowOff>
    </xdr:to>
    <xdr:sp macro="" textlink="">
      <xdr:nvSpPr>
        <xdr:cNvPr id="420" name="円/楕円 419"/>
        <xdr:cNvSpPr/>
      </xdr:nvSpPr>
      <xdr:spPr>
        <a:xfrm>
          <a:off x="9588500" y="1293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23754</xdr:rowOff>
    </xdr:from>
    <xdr:ext cx="599010" cy="259045"/>
    <xdr:sp macro="" textlink="">
      <xdr:nvSpPr>
        <xdr:cNvPr id="421" name="テキスト ボックス 420"/>
        <xdr:cNvSpPr txBox="1"/>
      </xdr:nvSpPr>
      <xdr:spPr>
        <a:xfrm>
          <a:off x="9339794" y="1271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115,086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154009</xdr:rowOff>
    </xdr:from>
    <xdr:to>
      <xdr:col>12</xdr:col>
      <xdr:colOff>561975</xdr:colOff>
      <xdr:row>77</xdr:row>
      <xdr:rowOff>84159</xdr:rowOff>
    </xdr:to>
    <xdr:sp macro="" textlink="">
      <xdr:nvSpPr>
        <xdr:cNvPr id="422" name="円/楕円 421"/>
        <xdr:cNvSpPr/>
      </xdr:nvSpPr>
      <xdr:spPr>
        <a:xfrm>
          <a:off x="8699500" y="1318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75286</xdr:rowOff>
    </xdr:from>
    <xdr:ext cx="534377" cy="259045"/>
    <xdr:sp macro="" textlink="">
      <xdr:nvSpPr>
        <xdr:cNvPr id="423" name="テキスト ボックス 422"/>
        <xdr:cNvSpPr txBox="1"/>
      </xdr:nvSpPr>
      <xdr:spPr>
        <a:xfrm>
          <a:off x="8483111" y="132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83657</xdr:rowOff>
    </xdr:from>
    <xdr:to>
      <xdr:col>15</xdr:col>
      <xdr:colOff>180975</xdr:colOff>
      <xdr:row>98</xdr:row>
      <xdr:rowOff>85550</xdr:rowOff>
    </xdr:to>
    <xdr:cxnSp macro="">
      <xdr:nvCxnSpPr>
        <xdr:cNvPr id="450" name="直線コネクタ 449"/>
        <xdr:cNvCxnSpPr/>
      </xdr:nvCxnSpPr>
      <xdr:spPr>
        <a:xfrm flipV="1">
          <a:off x="9639300" y="16542857"/>
          <a:ext cx="838200" cy="34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29146</xdr:rowOff>
    </xdr:from>
    <xdr:ext cx="534377" cy="259045"/>
    <xdr:sp macro="" textlink="">
      <xdr:nvSpPr>
        <xdr:cNvPr id="451" name="普通建設事業費 （ うち更新整備　）平均値テキスト"/>
        <xdr:cNvSpPr txBox="1"/>
      </xdr:nvSpPr>
      <xdr:spPr>
        <a:xfrm>
          <a:off x="10528300" y="1648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37044</xdr:rowOff>
    </xdr:from>
    <xdr:to>
      <xdr:col>14</xdr:col>
      <xdr:colOff>28575</xdr:colOff>
      <xdr:row>98</xdr:row>
      <xdr:rowOff>85550</xdr:rowOff>
    </xdr:to>
    <xdr:cxnSp macro="">
      <xdr:nvCxnSpPr>
        <xdr:cNvPr id="453" name="直線コネクタ 452"/>
        <xdr:cNvCxnSpPr/>
      </xdr:nvCxnSpPr>
      <xdr:spPr>
        <a:xfrm>
          <a:off x="8750300" y="16667694"/>
          <a:ext cx="889000" cy="21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32857</xdr:rowOff>
    </xdr:from>
    <xdr:to>
      <xdr:col>15</xdr:col>
      <xdr:colOff>231775</xdr:colOff>
      <xdr:row>96</xdr:row>
      <xdr:rowOff>134457</xdr:rowOff>
    </xdr:to>
    <xdr:sp macro="" textlink="">
      <xdr:nvSpPr>
        <xdr:cNvPr id="463" name="円/楕円 462"/>
        <xdr:cNvSpPr/>
      </xdr:nvSpPr>
      <xdr:spPr>
        <a:xfrm>
          <a:off x="10426700" y="1649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55734</xdr:rowOff>
    </xdr:from>
    <xdr:ext cx="534377" cy="259045"/>
    <xdr:sp macro="" textlink="">
      <xdr:nvSpPr>
        <xdr:cNvPr id="464" name="普通建設事業費 （ うち更新整備　）該当値テキスト"/>
        <xdr:cNvSpPr txBox="1"/>
      </xdr:nvSpPr>
      <xdr:spPr>
        <a:xfrm>
          <a:off x="10528300" y="1634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87,258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34750</xdr:rowOff>
    </xdr:from>
    <xdr:to>
      <xdr:col>14</xdr:col>
      <xdr:colOff>79375</xdr:colOff>
      <xdr:row>98</xdr:row>
      <xdr:rowOff>136350</xdr:rowOff>
    </xdr:to>
    <xdr:sp macro="" textlink="">
      <xdr:nvSpPr>
        <xdr:cNvPr id="465" name="円/楕円 464"/>
        <xdr:cNvSpPr/>
      </xdr:nvSpPr>
      <xdr:spPr>
        <a:xfrm>
          <a:off x="9588500" y="1683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127477</xdr:rowOff>
    </xdr:from>
    <xdr:ext cx="534377" cy="259045"/>
    <xdr:sp macro="" textlink="">
      <xdr:nvSpPr>
        <xdr:cNvPr id="466" name="テキスト ボックス 465"/>
        <xdr:cNvSpPr txBox="1"/>
      </xdr:nvSpPr>
      <xdr:spPr>
        <a:xfrm>
          <a:off x="9372111" y="1692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157694</xdr:rowOff>
    </xdr:from>
    <xdr:to>
      <xdr:col>12</xdr:col>
      <xdr:colOff>561975</xdr:colOff>
      <xdr:row>97</xdr:row>
      <xdr:rowOff>87844</xdr:rowOff>
    </xdr:to>
    <xdr:sp macro="" textlink="">
      <xdr:nvSpPr>
        <xdr:cNvPr id="467" name="円/楕円 466"/>
        <xdr:cNvSpPr/>
      </xdr:nvSpPr>
      <xdr:spPr>
        <a:xfrm>
          <a:off x="8699500" y="1661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78971</xdr:rowOff>
    </xdr:from>
    <xdr:ext cx="534377" cy="259045"/>
    <xdr:sp macro="" textlink="">
      <xdr:nvSpPr>
        <xdr:cNvPr id="468" name="テキスト ボックス 467"/>
        <xdr:cNvSpPr txBox="1"/>
      </xdr:nvSpPr>
      <xdr:spPr>
        <a:xfrm>
          <a:off x="8483111" y="1670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168084</xdr:rowOff>
    </xdr:from>
    <xdr:to>
      <xdr:col>23</xdr:col>
      <xdr:colOff>517525</xdr:colOff>
      <xdr:row>38</xdr:row>
      <xdr:rowOff>153301</xdr:rowOff>
    </xdr:to>
    <xdr:cxnSp macro="">
      <xdr:nvCxnSpPr>
        <xdr:cNvPr id="497" name="直線コネクタ 496"/>
        <xdr:cNvCxnSpPr/>
      </xdr:nvCxnSpPr>
      <xdr:spPr>
        <a:xfrm>
          <a:off x="15481300" y="6511734"/>
          <a:ext cx="838200" cy="15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168084</xdr:rowOff>
    </xdr:from>
    <xdr:to>
      <xdr:col>22</xdr:col>
      <xdr:colOff>365125</xdr:colOff>
      <xdr:row>38</xdr:row>
      <xdr:rowOff>147586</xdr:rowOff>
    </xdr:to>
    <xdr:cxnSp macro="">
      <xdr:nvCxnSpPr>
        <xdr:cNvPr id="500" name="直線コネクタ 499"/>
        <xdr:cNvCxnSpPr/>
      </xdr:nvCxnSpPr>
      <xdr:spPr>
        <a:xfrm flipV="1">
          <a:off x="14592300" y="6511734"/>
          <a:ext cx="889000" cy="1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3730</xdr:rowOff>
    </xdr:from>
    <xdr:ext cx="534377" cy="259045"/>
    <xdr:sp macro="" textlink="">
      <xdr:nvSpPr>
        <xdr:cNvPr id="502" name="テキスト ボックス 501"/>
        <xdr:cNvSpPr txBox="1"/>
      </xdr:nvSpPr>
      <xdr:spPr>
        <a:xfrm>
          <a:off x="15214111" y="66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95336</xdr:rowOff>
    </xdr:from>
    <xdr:to>
      <xdr:col>21</xdr:col>
      <xdr:colOff>161925</xdr:colOff>
      <xdr:row>38</xdr:row>
      <xdr:rowOff>147586</xdr:rowOff>
    </xdr:to>
    <xdr:cxnSp macro="">
      <xdr:nvCxnSpPr>
        <xdr:cNvPr id="503" name="直線コネクタ 502"/>
        <xdr:cNvCxnSpPr/>
      </xdr:nvCxnSpPr>
      <xdr:spPr>
        <a:xfrm>
          <a:off x="13703300" y="6610436"/>
          <a:ext cx="889000" cy="5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37061</xdr:rowOff>
    </xdr:from>
    <xdr:ext cx="469744" cy="259045"/>
    <xdr:sp macro="" textlink="">
      <xdr:nvSpPr>
        <xdr:cNvPr id="505" name="テキスト ボックス 504"/>
        <xdr:cNvSpPr txBox="1"/>
      </xdr:nvSpPr>
      <xdr:spPr>
        <a:xfrm>
          <a:off x="14357427" y="672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95336</xdr:rowOff>
    </xdr:from>
    <xdr:to>
      <xdr:col>19</xdr:col>
      <xdr:colOff>644525</xdr:colOff>
      <xdr:row>39</xdr:row>
      <xdr:rowOff>36144</xdr:rowOff>
    </xdr:to>
    <xdr:cxnSp macro="">
      <xdr:nvCxnSpPr>
        <xdr:cNvPr id="506" name="直線コネクタ 505"/>
        <xdr:cNvCxnSpPr/>
      </xdr:nvCxnSpPr>
      <xdr:spPr>
        <a:xfrm flipV="1">
          <a:off x="12814300" y="6610436"/>
          <a:ext cx="889000" cy="11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29326</xdr:rowOff>
    </xdr:from>
    <xdr:ext cx="469744" cy="259045"/>
    <xdr:sp macro="" textlink="">
      <xdr:nvSpPr>
        <xdr:cNvPr id="508" name="テキスト ボックス 507"/>
        <xdr:cNvSpPr txBox="1"/>
      </xdr:nvSpPr>
      <xdr:spPr>
        <a:xfrm>
          <a:off x="13468427" y="671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26143</xdr:rowOff>
    </xdr:from>
    <xdr:ext cx="534377" cy="259045"/>
    <xdr:sp macro="" textlink="">
      <xdr:nvSpPr>
        <xdr:cNvPr id="510" name="テキスト ボックス 509"/>
        <xdr:cNvSpPr txBox="1"/>
      </xdr:nvSpPr>
      <xdr:spPr>
        <a:xfrm>
          <a:off x="12547111" y="636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102501</xdr:rowOff>
    </xdr:from>
    <xdr:to>
      <xdr:col>23</xdr:col>
      <xdr:colOff>568325</xdr:colOff>
      <xdr:row>39</xdr:row>
      <xdr:rowOff>32651</xdr:rowOff>
    </xdr:to>
    <xdr:sp macro="" textlink="">
      <xdr:nvSpPr>
        <xdr:cNvPr id="516" name="円/楕円 515"/>
        <xdr:cNvSpPr/>
      </xdr:nvSpPr>
      <xdr:spPr>
        <a:xfrm>
          <a:off x="16268700" y="661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47248</xdr:rowOff>
    </xdr:from>
    <xdr:ext cx="469744" cy="259045"/>
    <xdr:sp macro="" textlink="">
      <xdr:nvSpPr>
        <xdr:cNvPr id="517" name="災害復旧事業費該当値テキスト"/>
        <xdr:cNvSpPr txBox="1"/>
      </xdr:nvSpPr>
      <xdr:spPr>
        <a:xfrm>
          <a:off x="16370300" y="656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117284</xdr:rowOff>
    </xdr:from>
    <xdr:to>
      <xdr:col>22</xdr:col>
      <xdr:colOff>415925</xdr:colOff>
      <xdr:row>38</xdr:row>
      <xdr:rowOff>47434</xdr:rowOff>
    </xdr:to>
    <xdr:sp macro="" textlink="">
      <xdr:nvSpPr>
        <xdr:cNvPr id="518" name="円/楕円 517"/>
        <xdr:cNvSpPr/>
      </xdr:nvSpPr>
      <xdr:spPr>
        <a:xfrm>
          <a:off x="15430500" y="64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63961</xdr:rowOff>
    </xdr:from>
    <xdr:ext cx="534377" cy="259045"/>
    <xdr:sp macro="" textlink="">
      <xdr:nvSpPr>
        <xdr:cNvPr id="519" name="テキスト ボックス 518"/>
        <xdr:cNvSpPr txBox="1"/>
      </xdr:nvSpPr>
      <xdr:spPr>
        <a:xfrm>
          <a:off x="15214111" y="623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96786</xdr:rowOff>
    </xdr:from>
    <xdr:to>
      <xdr:col>21</xdr:col>
      <xdr:colOff>212725</xdr:colOff>
      <xdr:row>39</xdr:row>
      <xdr:rowOff>26936</xdr:rowOff>
    </xdr:to>
    <xdr:sp macro="" textlink="">
      <xdr:nvSpPr>
        <xdr:cNvPr id="520" name="円/楕円 519"/>
        <xdr:cNvSpPr/>
      </xdr:nvSpPr>
      <xdr:spPr>
        <a:xfrm>
          <a:off x="14541500" y="66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43464</xdr:rowOff>
    </xdr:from>
    <xdr:ext cx="469744" cy="259045"/>
    <xdr:sp macro="" textlink="">
      <xdr:nvSpPr>
        <xdr:cNvPr id="521" name="テキスト ボックス 520"/>
        <xdr:cNvSpPr txBox="1"/>
      </xdr:nvSpPr>
      <xdr:spPr>
        <a:xfrm>
          <a:off x="14357427" y="638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44536</xdr:rowOff>
    </xdr:from>
    <xdr:to>
      <xdr:col>20</xdr:col>
      <xdr:colOff>9525</xdr:colOff>
      <xdr:row>38</xdr:row>
      <xdr:rowOff>146136</xdr:rowOff>
    </xdr:to>
    <xdr:sp macro="" textlink="">
      <xdr:nvSpPr>
        <xdr:cNvPr id="522" name="円/楕円 521"/>
        <xdr:cNvSpPr/>
      </xdr:nvSpPr>
      <xdr:spPr>
        <a:xfrm>
          <a:off x="13652500" y="655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162663</xdr:rowOff>
    </xdr:from>
    <xdr:ext cx="534377" cy="259045"/>
    <xdr:sp macro="" textlink="">
      <xdr:nvSpPr>
        <xdr:cNvPr id="523" name="テキスト ボックス 522"/>
        <xdr:cNvSpPr txBox="1"/>
      </xdr:nvSpPr>
      <xdr:spPr>
        <a:xfrm>
          <a:off x="13436111" y="633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156794</xdr:rowOff>
    </xdr:from>
    <xdr:to>
      <xdr:col>18</xdr:col>
      <xdr:colOff>492125</xdr:colOff>
      <xdr:row>39</xdr:row>
      <xdr:rowOff>86944</xdr:rowOff>
    </xdr:to>
    <xdr:sp macro="" textlink="">
      <xdr:nvSpPr>
        <xdr:cNvPr id="524" name="円/楕円 523"/>
        <xdr:cNvSpPr/>
      </xdr:nvSpPr>
      <xdr:spPr>
        <a:xfrm>
          <a:off x="12763500" y="66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78071</xdr:rowOff>
    </xdr:from>
    <xdr:ext cx="469744" cy="259045"/>
    <xdr:sp macro="" textlink="">
      <xdr:nvSpPr>
        <xdr:cNvPr id="525" name="テキスト ボックス 524"/>
        <xdr:cNvSpPr txBox="1"/>
      </xdr:nvSpPr>
      <xdr:spPr>
        <a:xfrm>
          <a:off x="12579427" y="676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62091</xdr:rowOff>
    </xdr:from>
    <xdr:to>
      <xdr:col>23</xdr:col>
      <xdr:colOff>517525</xdr:colOff>
      <xdr:row>76</xdr:row>
      <xdr:rowOff>84567</xdr:rowOff>
    </xdr:to>
    <xdr:cxnSp macro="">
      <xdr:nvCxnSpPr>
        <xdr:cNvPr id="609" name="直線コネクタ 608"/>
        <xdr:cNvCxnSpPr/>
      </xdr:nvCxnSpPr>
      <xdr:spPr>
        <a:xfrm flipV="1">
          <a:off x="15481300" y="13092291"/>
          <a:ext cx="838200" cy="2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148225</xdr:rowOff>
    </xdr:from>
    <xdr:ext cx="599010" cy="259045"/>
    <xdr:sp macro="" textlink="">
      <xdr:nvSpPr>
        <xdr:cNvPr id="610" name="公債費平均値テキスト"/>
        <xdr:cNvSpPr txBox="1"/>
      </xdr:nvSpPr>
      <xdr:spPr>
        <a:xfrm>
          <a:off x="16370300" y="1283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26108</xdr:rowOff>
    </xdr:from>
    <xdr:to>
      <xdr:col>22</xdr:col>
      <xdr:colOff>365125</xdr:colOff>
      <xdr:row>76</xdr:row>
      <xdr:rowOff>84567</xdr:rowOff>
    </xdr:to>
    <xdr:cxnSp macro="">
      <xdr:nvCxnSpPr>
        <xdr:cNvPr id="612" name="直線コネクタ 611"/>
        <xdr:cNvCxnSpPr/>
      </xdr:nvCxnSpPr>
      <xdr:spPr>
        <a:xfrm>
          <a:off x="14592300" y="13056308"/>
          <a:ext cx="889000" cy="5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69126</xdr:rowOff>
    </xdr:from>
    <xdr:ext cx="599010" cy="259045"/>
    <xdr:sp macro="" textlink="">
      <xdr:nvSpPr>
        <xdr:cNvPr id="614" name="テキスト ボックス 613"/>
        <xdr:cNvSpPr txBox="1"/>
      </xdr:nvSpPr>
      <xdr:spPr>
        <a:xfrm>
          <a:off x="15181794"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24009</xdr:rowOff>
    </xdr:from>
    <xdr:to>
      <xdr:col>21</xdr:col>
      <xdr:colOff>161925</xdr:colOff>
      <xdr:row>76</xdr:row>
      <xdr:rowOff>26108</xdr:rowOff>
    </xdr:to>
    <xdr:cxnSp macro="">
      <xdr:nvCxnSpPr>
        <xdr:cNvPr id="615" name="直線コネクタ 614"/>
        <xdr:cNvCxnSpPr/>
      </xdr:nvCxnSpPr>
      <xdr:spPr>
        <a:xfrm>
          <a:off x="13703300" y="13054209"/>
          <a:ext cx="889000" cy="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46290</xdr:rowOff>
    </xdr:from>
    <xdr:ext cx="599010" cy="259045"/>
    <xdr:sp macro="" textlink="">
      <xdr:nvSpPr>
        <xdr:cNvPr id="617" name="テキスト ボックス 616"/>
        <xdr:cNvSpPr txBox="1"/>
      </xdr:nvSpPr>
      <xdr:spPr>
        <a:xfrm>
          <a:off x="14292794"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171352</xdr:rowOff>
    </xdr:from>
    <xdr:to>
      <xdr:col>19</xdr:col>
      <xdr:colOff>644525</xdr:colOff>
      <xdr:row>76</xdr:row>
      <xdr:rowOff>24009</xdr:rowOff>
    </xdr:to>
    <xdr:cxnSp macro="">
      <xdr:nvCxnSpPr>
        <xdr:cNvPr id="618" name="直線コネクタ 617"/>
        <xdr:cNvCxnSpPr/>
      </xdr:nvCxnSpPr>
      <xdr:spPr>
        <a:xfrm>
          <a:off x="12814300" y="13030102"/>
          <a:ext cx="889000" cy="2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50980</xdr:rowOff>
    </xdr:from>
    <xdr:ext cx="599010" cy="259045"/>
    <xdr:sp macro="" textlink="">
      <xdr:nvSpPr>
        <xdr:cNvPr id="620" name="テキスト ボックス 619"/>
        <xdr:cNvSpPr txBox="1"/>
      </xdr:nvSpPr>
      <xdr:spPr>
        <a:xfrm>
          <a:off x="13403794"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41059</xdr:rowOff>
    </xdr:from>
    <xdr:ext cx="599010" cy="259045"/>
    <xdr:sp macro="" textlink="">
      <xdr:nvSpPr>
        <xdr:cNvPr id="622" name="テキスト ボックス 621"/>
        <xdr:cNvSpPr txBox="1"/>
      </xdr:nvSpPr>
      <xdr:spPr>
        <a:xfrm>
          <a:off x="12514794" y="1272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11291</xdr:rowOff>
    </xdr:from>
    <xdr:to>
      <xdr:col>23</xdr:col>
      <xdr:colOff>568325</xdr:colOff>
      <xdr:row>76</xdr:row>
      <xdr:rowOff>112891</xdr:rowOff>
    </xdr:to>
    <xdr:sp macro="" textlink="">
      <xdr:nvSpPr>
        <xdr:cNvPr id="628" name="円/楕円 627"/>
        <xdr:cNvSpPr/>
      </xdr:nvSpPr>
      <xdr:spPr>
        <a:xfrm>
          <a:off x="16268700" y="130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161168</xdr:rowOff>
    </xdr:from>
    <xdr:ext cx="534377" cy="259045"/>
    <xdr:sp macro="" textlink="">
      <xdr:nvSpPr>
        <xdr:cNvPr id="629" name="公債費該当値テキスト"/>
        <xdr:cNvSpPr txBox="1"/>
      </xdr:nvSpPr>
      <xdr:spPr>
        <a:xfrm>
          <a:off x="16370300" y="1301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91,975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33767</xdr:rowOff>
    </xdr:from>
    <xdr:to>
      <xdr:col>22</xdr:col>
      <xdr:colOff>415925</xdr:colOff>
      <xdr:row>76</xdr:row>
      <xdr:rowOff>135367</xdr:rowOff>
    </xdr:to>
    <xdr:sp macro="" textlink="">
      <xdr:nvSpPr>
        <xdr:cNvPr id="630" name="円/楕円 629"/>
        <xdr:cNvSpPr/>
      </xdr:nvSpPr>
      <xdr:spPr>
        <a:xfrm>
          <a:off x="15430500" y="1306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126494</xdr:rowOff>
    </xdr:from>
    <xdr:ext cx="534377" cy="259045"/>
    <xdr:sp macro="" textlink="">
      <xdr:nvSpPr>
        <xdr:cNvPr id="631" name="テキスト ボックス 630"/>
        <xdr:cNvSpPr txBox="1"/>
      </xdr:nvSpPr>
      <xdr:spPr>
        <a:xfrm>
          <a:off x="15214111" y="1315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87,059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146758</xdr:rowOff>
    </xdr:from>
    <xdr:to>
      <xdr:col>21</xdr:col>
      <xdr:colOff>212725</xdr:colOff>
      <xdr:row>76</xdr:row>
      <xdr:rowOff>76908</xdr:rowOff>
    </xdr:to>
    <xdr:sp macro="" textlink="">
      <xdr:nvSpPr>
        <xdr:cNvPr id="632" name="円/楕円 631"/>
        <xdr:cNvSpPr/>
      </xdr:nvSpPr>
      <xdr:spPr>
        <a:xfrm>
          <a:off x="14541500" y="1300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68035</xdr:rowOff>
    </xdr:from>
    <xdr:ext cx="534377" cy="259045"/>
    <xdr:sp macro="" textlink="">
      <xdr:nvSpPr>
        <xdr:cNvPr id="633" name="テキスト ボックス 632"/>
        <xdr:cNvSpPr txBox="1"/>
      </xdr:nvSpPr>
      <xdr:spPr>
        <a:xfrm>
          <a:off x="14325111" y="1309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99,845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144660</xdr:rowOff>
    </xdr:from>
    <xdr:to>
      <xdr:col>20</xdr:col>
      <xdr:colOff>9525</xdr:colOff>
      <xdr:row>76</xdr:row>
      <xdr:rowOff>74811</xdr:rowOff>
    </xdr:to>
    <xdr:sp macro="" textlink="">
      <xdr:nvSpPr>
        <xdr:cNvPr id="634" name="円/楕円 633"/>
        <xdr:cNvSpPr/>
      </xdr:nvSpPr>
      <xdr:spPr>
        <a:xfrm>
          <a:off x="13652500" y="130034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65936</xdr:rowOff>
    </xdr:from>
    <xdr:ext cx="599010" cy="259045"/>
    <xdr:sp macro="" textlink="">
      <xdr:nvSpPr>
        <xdr:cNvPr id="635" name="テキスト ボックス 634"/>
        <xdr:cNvSpPr txBox="1"/>
      </xdr:nvSpPr>
      <xdr:spPr>
        <a:xfrm>
          <a:off x="13403794" y="13096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100,304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120552</xdr:rowOff>
    </xdr:from>
    <xdr:to>
      <xdr:col>18</xdr:col>
      <xdr:colOff>492125</xdr:colOff>
      <xdr:row>76</xdr:row>
      <xdr:rowOff>50702</xdr:rowOff>
    </xdr:to>
    <xdr:sp macro="" textlink="">
      <xdr:nvSpPr>
        <xdr:cNvPr id="636" name="円/楕円 635"/>
        <xdr:cNvSpPr/>
      </xdr:nvSpPr>
      <xdr:spPr>
        <a:xfrm>
          <a:off x="12763500" y="129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41829</xdr:rowOff>
    </xdr:from>
    <xdr:ext cx="599010" cy="259045"/>
    <xdr:sp macro="" textlink="">
      <xdr:nvSpPr>
        <xdr:cNvPr id="637" name="テキスト ボックス 636"/>
        <xdr:cNvSpPr txBox="1"/>
      </xdr:nvSpPr>
      <xdr:spPr>
        <a:xfrm>
          <a:off x="12514794" y="13072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151831</xdr:rowOff>
    </xdr:from>
    <xdr:to>
      <xdr:col>23</xdr:col>
      <xdr:colOff>517525</xdr:colOff>
      <xdr:row>98</xdr:row>
      <xdr:rowOff>139235</xdr:rowOff>
    </xdr:to>
    <xdr:cxnSp macro="">
      <xdr:nvCxnSpPr>
        <xdr:cNvPr id="666" name="直線コネクタ 665"/>
        <xdr:cNvCxnSpPr/>
      </xdr:nvCxnSpPr>
      <xdr:spPr>
        <a:xfrm flipV="1">
          <a:off x="15481300" y="16782481"/>
          <a:ext cx="838200" cy="15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122328</xdr:rowOff>
    </xdr:from>
    <xdr:ext cx="534377" cy="259045"/>
    <xdr:sp macro="" textlink="">
      <xdr:nvSpPr>
        <xdr:cNvPr id="667" name="積立金平均値テキスト"/>
        <xdr:cNvSpPr txBox="1"/>
      </xdr:nvSpPr>
      <xdr:spPr>
        <a:xfrm>
          <a:off x="16370300" y="16752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65691</xdr:rowOff>
    </xdr:from>
    <xdr:to>
      <xdr:col>22</xdr:col>
      <xdr:colOff>365125</xdr:colOff>
      <xdr:row>98</xdr:row>
      <xdr:rowOff>139235</xdr:rowOff>
    </xdr:to>
    <xdr:cxnSp macro="">
      <xdr:nvCxnSpPr>
        <xdr:cNvPr id="669" name="直線コネクタ 668"/>
        <xdr:cNvCxnSpPr/>
      </xdr:nvCxnSpPr>
      <xdr:spPr>
        <a:xfrm>
          <a:off x="14592300" y="16867791"/>
          <a:ext cx="889000" cy="7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97432</xdr:rowOff>
    </xdr:from>
    <xdr:ext cx="534377" cy="259045"/>
    <xdr:sp macro="" textlink="">
      <xdr:nvSpPr>
        <xdr:cNvPr id="671" name="テキスト ボックス 670"/>
        <xdr:cNvSpPr txBox="1"/>
      </xdr:nvSpPr>
      <xdr:spPr>
        <a:xfrm>
          <a:off x="15214111" y="165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65691</xdr:rowOff>
    </xdr:from>
    <xdr:to>
      <xdr:col>21</xdr:col>
      <xdr:colOff>161925</xdr:colOff>
      <xdr:row>98</xdr:row>
      <xdr:rowOff>98780</xdr:rowOff>
    </xdr:to>
    <xdr:cxnSp macro="">
      <xdr:nvCxnSpPr>
        <xdr:cNvPr id="672" name="直線コネクタ 671"/>
        <xdr:cNvCxnSpPr/>
      </xdr:nvCxnSpPr>
      <xdr:spPr>
        <a:xfrm flipV="1">
          <a:off x="13703300" y="16867791"/>
          <a:ext cx="889000" cy="3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109092</xdr:rowOff>
    </xdr:from>
    <xdr:ext cx="534377" cy="259045"/>
    <xdr:sp macro="" textlink="">
      <xdr:nvSpPr>
        <xdr:cNvPr id="674" name="テキスト ボックス 673"/>
        <xdr:cNvSpPr txBox="1"/>
      </xdr:nvSpPr>
      <xdr:spPr>
        <a:xfrm>
          <a:off x="14325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98780</xdr:rowOff>
    </xdr:from>
    <xdr:to>
      <xdr:col>19</xdr:col>
      <xdr:colOff>644525</xdr:colOff>
      <xdr:row>98</xdr:row>
      <xdr:rowOff>115754</xdr:rowOff>
    </xdr:to>
    <xdr:cxnSp macro="">
      <xdr:nvCxnSpPr>
        <xdr:cNvPr id="675" name="直線コネクタ 674"/>
        <xdr:cNvCxnSpPr/>
      </xdr:nvCxnSpPr>
      <xdr:spPr>
        <a:xfrm flipV="1">
          <a:off x="12814300" y="16900880"/>
          <a:ext cx="889000" cy="1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72336</xdr:rowOff>
    </xdr:from>
    <xdr:ext cx="534377" cy="259045"/>
    <xdr:sp macro="" textlink="">
      <xdr:nvSpPr>
        <xdr:cNvPr id="677" name="テキスト ボックス 676"/>
        <xdr:cNvSpPr txBox="1"/>
      </xdr:nvSpPr>
      <xdr:spPr>
        <a:xfrm>
          <a:off x="13436111" y="1653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96080</xdr:rowOff>
    </xdr:from>
    <xdr:ext cx="534377" cy="259045"/>
    <xdr:sp macro="" textlink="">
      <xdr:nvSpPr>
        <xdr:cNvPr id="679" name="テキスト ボックス 678"/>
        <xdr:cNvSpPr txBox="1"/>
      </xdr:nvSpPr>
      <xdr:spPr>
        <a:xfrm>
          <a:off x="12547111" y="165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101031</xdr:rowOff>
    </xdr:from>
    <xdr:to>
      <xdr:col>23</xdr:col>
      <xdr:colOff>568325</xdr:colOff>
      <xdr:row>98</xdr:row>
      <xdr:rowOff>31181</xdr:rowOff>
    </xdr:to>
    <xdr:sp macro="" textlink="">
      <xdr:nvSpPr>
        <xdr:cNvPr id="685" name="円/楕円 684"/>
        <xdr:cNvSpPr/>
      </xdr:nvSpPr>
      <xdr:spPr>
        <a:xfrm>
          <a:off x="16268700" y="1673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123908</xdr:rowOff>
    </xdr:from>
    <xdr:ext cx="534377" cy="259045"/>
    <xdr:sp macro="" textlink="">
      <xdr:nvSpPr>
        <xdr:cNvPr id="686" name="積立金該当値テキスト"/>
        <xdr:cNvSpPr txBox="1"/>
      </xdr:nvSpPr>
      <xdr:spPr>
        <a:xfrm>
          <a:off x="16370300" y="1658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61,816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88435</xdr:rowOff>
    </xdr:from>
    <xdr:to>
      <xdr:col>22</xdr:col>
      <xdr:colOff>415925</xdr:colOff>
      <xdr:row>99</xdr:row>
      <xdr:rowOff>18585</xdr:rowOff>
    </xdr:to>
    <xdr:sp macro="" textlink="">
      <xdr:nvSpPr>
        <xdr:cNvPr id="687" name="円/楕円 686"/>
        <xdr:cNvSpPr/>
      </xdr:nvSpPr>
      <xdr:spPr>
        <a:xfrm>
          <a:off x="15430500" y="1689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9712</xdr:rowOff>
    </xdr:from>
    <xdr:ext cx="534377" cy="259045"/>
    <xdr:sp macro="" textlink="">
      <xdr:nvSpPr>
        <xdr:cNvPr id="688" name="テキスト ボックス 687"/>
        <xdr:cNvSpPr txBox="1"/>
      </xdr:nvSpPr>
      <xdr:spPr>
        <a:xfrm>
          <a:off x="15214111" y="1698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14891</xdr:rowOff>
    </xdr:from>
    <xdr:to>
      <xdr:col>21</xdr:col>
      <xdr:colOff>212725</xdr:colOff>
      <xdr:row>98</xdr:row>
      <xdr:rowOff>116491</xdr:rowOff>
    </xdr:to>
    <xdr:sp macro="" textlink="">
      <xdr:nvSpPr>
        <xdr:cNvPr id="689" name="円/楕円 688"/>
        <xdr:cNvSpPr/>
      </xdr:nvSpPr>
      <xdr:spPr>
        <a:xfrm>
          <a:off x="14541500" y="1681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133018</xdr:rowOff>
    </xdr:from>
    <xdr:ext cx="534377" cy="259045"/>
    <xdr:sp macro="" textlink="">
      <xdr:nvSpPr>
        <xdr:cNvPr id="690" name="テキスト ボックス 689"/>
        <xdr:cNvSpPr txBox="1"/>
      </xdr:nvSpPr>
      <xdr:spPr>
        <a:xfrm>
          <a:off x="14325111" y="1659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39,425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47980</xdr:rowOff>
    </xdr:from>
    <xdr:to>
      <xdr:col>20</xdr:col>
      <xdr:colOff>9525</xdr:colOff>
      <xdr:row>98</xdr:row>
      <xdr:rowOff>149580</xdr:rowOff>
    </xdr:to>
    <xdr:sp macro="" textlink="">
      <xdr:nvSpPr>
        <xdr:cNvPr id="691" name="円/楕円 690"/>
        <xdr:cNvSpPr/>
      </xdr:nvSpPr>
      <xdr:spPr>
        <a:xfrm>
          <a:off x="13652500" y="1685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140707</xdr:rowOff>
    </xdr:from>
    <xdr:ext cx="534377" cy="259045"/>
    <xdr:sp macro="" textlink="">
      <xdr:nvSpPr>
        <xdr:cNvPr id="692" name="テキスト ボックス 691"/>
        <xdr:cNvSpPr txBox="1"/>
      </xdr:nvSpPr>
      <xdr:spPr>
        <a:xfrm>
          <a:off x="13436111" y="1694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30,740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64954</xdr:rowOff>
    </xdr:from>
    <xdr:to>
      <xdr:col>18</xdr:col>
      <xdr:colOff>492125</xdr:colOff>
      <xdr:row>98</xdr:row>
      <xdr:rowOff>166554</xdr:rowOff>
    </xdr:to>
    <xdr:sp macro="" textlink="">
      <xdr:nvSpPr>
        <xdr:cNvPr id="693" name="円/楕円 692"/>
        <xdr:cNvSpPr/>
      </xdr:nvSpPr>
      <xdr:spPr>
        <a:xfrm>
          <a:off x="12763500" y="1686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157681</xdr:rowOff>
    </xdr:from>
    <xdr:ext cx="534377" cy="259045"/>
    <xdr:sp macro="" textlink="">
      <xdr:nvSpPr>
        <xdr:cNvPr id="694" name="テキスト ボックス 693"/>
        <xdr:cNvSpPr txBox="1"/>
      </xdr:nvSpPr>
      <xdr:spPr>
        <a:xfrm>
          <a:off x="12547111" y="1695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138602</xdr:rowOff>
    </xdr:from>
    <xdr:to>
      <xdr:col>32</xdr:col>
      <xdr:colOff>187325</xdr:colOff>
      <xdr:row>38</xdr:row>
      <xdr:rowOff>138877</xdr:rowOff>
    </xdr:to>
    <xdr:cxnSp macro="">
      <xdr:nvCxnSpPr>
        <xdr:cNvPr id="721" name="直線コネクタ 720"/>
        <xdr:cNvCxnSpPr/>
      </xdr:nvCxnSpPr>
      <xdr:spPr>
        <a:xfrm flipV="1">
          <a:off x="21323300" y="6653702"/>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138602</xdr:rowOff>
    </xdr:from>
    <xdr:to>
      <xdr:col>31</xdr:col>
      <xdr:colOff>34925</xdr:colOff>
      <xdr:row>38</xdr:row>
      <xdr:rowOff>138877</xdr:rowOff>
    </xdr:to>
    <xdr:cxnSp macro="">
      <xdr:nvCxnSpPr>
        <xdr:cNvPr id="724" name="直線コネクタ 723"/>
        <xdr:cNvCxnSpPr/>
      </xdr:nvCxnSpPr>
      <xdr:spPr>
        <a:xfrm>
          <a:off x="20434300" y="6653702"/>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71239</xdr:rowOff>
    </xdr:from>
    <xdr:ext cx="469744" cy="259045"/>
    <xdr:sp macro="" textlink="">
      <xdr:nvSpPr>
        <xdr:cNvPr id="726" name="テキスト ボックス 725"/>
        <xdr:cNvSpPr txBox="1"/>
      </xdr:nvSpPr>
      <xdr:spPr>
        <a:xfrm>
          <a:off x="21088427"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138602</xdr:rowOff>
    </xdr:from>
    <xdr:to>
      <xdr:col>29</xdr:col>
      <xdr:colOff>517525</xdr:colOff>
      <xdr:row>38</xdr:row>
      <xdr:rowOff>138648</xdr:rowOff>
    </xdr:to>
    <xdr:cxnSp macro="">
      <xdr:nvCxnSpPr>
        <xdr:cNvPr id="727" name="直線コネクタ 726"/>
        <xdr:cNvCxnSpPr/>
      </xdr:nvCxnSpPr>
      <xdr:spPr>
        <a:xfrm flipV="1">
          <a:off x="19545300" y="665370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138648</xdr:rowOff>
    </xdr:from>
    <xdr:to>
      <xdr:col>28</xdr:col>
      <xdr:colOff>314325</xdr:colOff>
      <xdr:row>38</xdr:row>
      <xdr:rowOff>138923</xdr:rowOff>
    </xdr:to>
    <xdr:cxnSp macro="">
      <xdr:nvCxnSpPr>
        <xdr:cNvPr id="730" name="直線コネクタ 729"/>
        <xdr:cNvCxnSpPr/>
      </xdr:nvCxnSpPr>
      <xdr:spPr>
        <a:xfrm flipV="1">
          <a:off x="18656300" y="6653748"/>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86372</xdr:rowOff>
    </xdr:from>
    <xdr:ext cx="469744" cy="259045"/>
    <xdr:sp macro="" textlink="">
      <xdr:nvSpPr>
        <xdr:cNvPr id="732" name="テキスト ボックス 731"/>
        <xdr:cNvSpPr txBox="1"/>
      </xdr:nvSpPr>
      <xdr:spPr>
        <a:xfrm>
          <a:off x="19310427"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96979</xdr:rowOff>
    </xdr:from>
    <xdr:ext cx="469744" cy="259045"/>
    <xdr:sp macro="" textlink="">
      <xdr:nvSpPr>
        <xdr:cNvPr id="734" name="テキスト ボックス 733"/>
        <xdr:cNvSpPr txBox="1"/>
      </xdr:nvSpPr>
      <xdr:spPr>
        <a:xfrm>
          <a:off x="18421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87802</xdr:rowOff>
    </xdr:from>
    <xdr:to>
      <xdr:col>32</xdr:col>
      <xdr:colOff>238125</xdr:colOff>
      <xdr:row>39</xdr:row>
      <xdr:rowOff>17952</xdr:rowOff>
    </xdr:to>
    <xdr:sp macro="" textlink="">
      <xdr:nvSpPr>
        <xdr:cNvPr id="740" name="円/楕円 739"/>
        <xdr:cNvSpPr/>
      </xdr:nvSpPr>
      <xdr:spPr>
        <a:xfrm>
          <a:off x="22110700" y="66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2729</xdr:rowOff>
    </xdr:from>
    <xdr:ext cx="313932" cy="259045"/>
    <xdr:sp macro="" textlink="">
      <xdr:nvSpPr>
        <xdr:cNvPr id="741" name="投資及び出資金該当値テキスト"/>
        <xdr:cNvSpPr txBox="1"/>
      </xdr:nvSpPr>
      <xdr:spPr>
        <a:xfrm>
          <a:off x="22212300" y="65178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88077</xdr:rowOff>
    </xdr:from>
    <xdr:to>
      <xdr:col>31</xdr:col>
      <xdr:colOff>85725</xdr:colOff>
      <xdr:row>39</xdr:row>
      <xdr:rowOff>18227</xdr:rowOff>
    </xdr:to>
    <xdr:sp macro="" textlink="">
      <xdr:nvSpPr>
        <xdr:cNvPr id="742" name="円/楕円 741"/>
        <xdr:cNvSpPr/>
      </xdr:nvSpPr>
      <xdr:spPr>
        <a:xfrm>
          <a:off x="21272500" y="660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9354</xdr:rowOff>
    </xdr:from>
    <xdr:ext cx="313932" cy="259045"/>
    <xdr:sp macro="" textlink="">
      <xdr:nvSpPr>
        <xdr:cNvPr id="743" name="テキスト ボックス 742"/>
        <xdr:cNvSpPr txBox="1"/>
      </xdr:nvSpPr>
      <xdr:spPr>
        <a:xfrm>
          <a:off x="21166333" y="6695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87802</xdr:rowOff>
    </xdr:from>
    <xdr:to>
      <xdr:col>29</xdr:col>
      <xdr:colOff>568325</xdr:colOff>
      <xdr:row>39</xdr:row>
      <xdr:rowOff>17952</xdr:rowOff>
    </xdr:to>
    <xdr:sp macro="" textlink="">
      <xdr:nvSpPr>
        <xdr:cNvPr id="744" name="円/楕円 743"/>
        <xdr:cNvSpPr/>
      </xdr:nvSpPr>
      <xdr:spPr>
        <a:xfrm>
          <a:off x="20383500" y="66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9079</xdr:rowOff>
    </xdr:from>
    <xdr:ext cx="313932" cy="259045"/>
    <xdr:sp macro="" textlink="">
      <xdr:nvSpPr>
        <xdr:cNvPr id="745" name="テキスト ボックス 744"/>
        <xdr:cNvSpPr txBox="1"/>
      </xdr:nvSpPr>
      <xdr:spPr>
        <a:xfrm>
          <a:off x="20277333" y="6695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87848</xdr:rowOff>
    </xdr:from>
    <xdr:to>
      <xdr:col>28</xdr:col>
      <xdr:colOff>365125</xdr:colOff>
      <xdr:row>39</xdr:row>
      <xdr:rowOff>17998</xdr:rowOff>
    </xdr:to>
    <xdr:sp macro="" textlink="">
      <xdr:nvSpPr>
        <xdr:cNvPr id="746" name="円/楕円 745"/>
        <xdr:cNvSpPr/>
      </xdr:nvSpPr>
      <xdr:spPr>
        <a:xfrm>
          <a:off x="19494500" y="660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9125</xdr:rowOff>
    </xdr:from>
    <xdr:ext cx="313932" cy="259045"/>
    <xdr:sp macro="" textlink="">
      <xdr:nvSpPr>
        <xdr:cNvPr id="747" name="テキスト ボックス 746"/>
        <xdr:cNvSpPr txBox="1"/>
      </xdr:nvSpPr>
      <xdr:spPr>
        <a:xfrm>
          <a:off x="19388333" y="66956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88123</xdr:rowOff>
    </xdr:from>
    <xdr:to>
      <xdr:col>27</xdr:col>
      <xdr:colOff>161925</xdr:colOff>
      <xdr:row>39</xdr:row>
      <xdr:rowOff>18273</xdr:rowOff>
    </xdr:to>
    <xdr:sp macro="" textlink="">
      <xdr:nvSpPr>
        <xdr:cNvPr id="748" name="円/楕円 747"/>
        <xdr:cNvSpPr/>
      </xdr:nvSpPr>
      <xdr:spPr>
        <a:xfrm>
          <a:off x="18605500" y="66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9400</xdr:rowOff>
    </xdr:from>
    <xdr:ext cx="313932" cy="259045"/>
    <xdr:sp macro="" textlink="">
      <xdr:nvSpPr>
        <xdr:cNvPr id="749" name="テキスト ボックス 748"/>
        <xdr:cNvSpPr txBox="1"/>
      </xdr:nvSpPr>
      <xdr:spPr>
        <a:xfrm>
          <a:off x="18499333" y="6695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6388</xdr:rowOff>
    </xdr:from>
    <xdr:to>
      <xdr:col>32</xdr:col>
      <xdr:colOff>187325</xdr:colOff>
      <xdr:row>57</xdr:row>
      <xdr:rowOff>25895</xdr:rowOff>
    </xdr:to>
    <xdr:cxnSp macro="">
      <xdr:nvCxnSpPr>
        <xdr:cNvPr id="778" name="直線コネクタ 777"/>
        <xdr:cNvCxnSpPr/>
      </xdr:nvCxnSpPr>
      <xdr:spPr>
        <a:xfrm flipV="1">
          <a:off x="21323300" y="9779038"/>
          <a:ext cx="8382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112018</xdr:rowOff>
    </xdr:from>
    <xdr:ext cx="469744" cy="259045"/>
    <xdr:sp macro="" textlink="">
      <xdr:nvSpPr>
        <xdr:cNvPr id="779" name="貸付金平均値テキスト"/>
        <xdr:cNvSpPr txBox="1"/>
      </xdr:nvSpPr>
      <xdr:spPr>
        <a:xfrm>
          <a:off x="22212300" y="988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25895</xdr:rowOff>
    </xdr:from>
    <xdr:to>
      <xdr:col>31</xdr:col>
      <xdr:colOff>34925</xdr:colOff>
      <xdr:row>57</xdr:row>
      <xdr:rowOff>103353</xdr:rowOff>
    </xdr:to>
    <xdr:cxnSp macro="">
      <xdr:nvCxnSpPr>
        <xdr:cNvPr id="781" name="直線コネクタ 780"/>
        <xdr:cNvCxnSpPr/>
      </xdr:nvCxnSpPr>
      <xdr:spPr>
        <a:xfrm flipV="1">
          <a:off x="20434300" y="9798545"/>
          <a:ext cx="889000" cy="7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52697</xdr:rowOff>
    </xdr:from>
    <xdr:ext cx="469744" cy="259045"/>
    <xdr:sp macro="" textlink="">
      <xdr:nvSpPr>
        <xdr:cNvPr id="783" name="テキスト ボックス 782"/>
        <xdr:cNvSpPr txBox="1"/>
      </xdr:nvSpPr>
      <xdr:spPr>
        <a:xfrm>
          <a:off x="21088427"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103353</xdr:rowOff>
    </xdr:from>
    <xdr:to>
      <xdr:col>29</xdr:col>
      <xdr:colOff>517525</xdr:colOff>
      <xdr:row>58</xdr:row>
      <xdr:rowOff>77216</xdr:rowOff>
    </xdr:to>
    <xdr:cxnSp macro="">
      <xdr:nvCxnSpPr>
        <xdr:cNvPr id="784" name="直線コネクタ 783"/>
        <xdr:cNvCxnSpPr/>
      </xdr:nvCxnSpPr>
      <xdr:spPr>
        <a:xfrm flipV="1">
          <a:off x="19545300" y="9876003"/>
          <a:ext cx="889000" cy="14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32313</xdr:rowOff>
    </xdr:from>
    <xdr:ext cx="469744" cy="259045"/>
    <xdr:sp macro="" textlink="">
      <xdr:nvSpPr>
        <xdr:cNvPr id="786" name="テキスト ボックス 785"/>
        <xdr:cNvSpPr txBox="1"/>
      </xdr:nvSpPr>
      <xdr:spPr>
        <a:xfrm>
          <a:off x="20199427" y="997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77216</xdr:rowOff>
    </xdr:from>
    <xdr:to>
      <xdr:col>28</xdr:col>
      <xdr:colOff>314325</xdr:colOff>
      <xdr:row>58</xdr:row>
      <xdr:rowOff>105867</xdr:rowOff>
    </xdr:to>
    <xdr:cxnSp macro="">
      <xdr:nvCxnSpPr>
        <xdr:cNvPr id="787" name="直線コネクタ 786"/>
        <xdr:cNvCxnSpPr/>
      </xdr:nvCxnSpPr>
      <xdr:spPr>
        <a:xfrm flipV="1">
          <a:off x="18656300" y="10021316"/>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127038</xdr:rowOff>
    </xdr:from>
    <xdr:to>
      <xdr:col>32</xdr:col>
      <xdr:colOff>238125</xdr:colOff>
      <xdr:row>57</xdr:row>
      <xdr:rowOff>57188</xdr:rowOff>
    </xdr:to>
    <xdr:sp macro="" textlink="">
      <xdr:nvSpPr>
        <xdr:cNvPr id="797" name="円/楕円 796"/>
        <xdr:cNvSpPr/>
      </xdr:nvSpPr>
      <xdr:spPr>
        <a:xfrm>
          <a:off x="22110700" y="97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149915</xdr:rowOff>
    </xdr:from>
    <xdr:ext cx="469744" cy="259045"/>
    <xdr:sp macro="" textlink="">
      <xdr:nvSpPr>
        <xdr:cNvPr id="798" name="貸付金該当値テキスト"/>
        <xdr:cNvSpPr txBox="1"/>
      </xdr:nvSpPr>
      <xdr:spPr>
        <a:xfrm>
          <a:off x="22212300" y="957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9,999</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146545</xdr:rowOff>
    </xdr:from>
    <xdr:to>
      <xdr:col>31</xdr:col>
      <xdr:colOff>85725</xdr:colOff>
      <xdr:row>57</xdr:row>
      <xdr:rowOff>76695</xdr:rowOff>
    </xdr:to>
    <xdr:sp macro="" textlink="">
      <xdr:nvSpPr>
        <xdr:cNvPr id="799" name="円/楕円 798"/>
        <xdr:cNvSpPr/>
      </xdr:nvSpPr>
      <xdr:spPr>
        <a:xfrm>
          <a:off x="21272500" y="97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93222</xdr:rowOff>
    </xdr:from>
    <xdr:ext cx="469744" cy="259045"/>
    <xdr:sp macro="" textlink="">
      <xdr:nvSpPr>
        <xdr:cNvPr id="800" name="テキスト ボックス 799"/>
        <xdr:cNvSpPr txBox="1"/>
      </xdr:nvSpPr>
      <xdr:spPr>
        <a:xfrm>
          <a:off x="21088427" y="952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9,487</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52553</xdr:rowOff>
    </xdr:from>
    <xdr:to>
      <xdr:col>29</xdr:col>
      <xdr:colOff>568325</xdr:colOff>
      <xdr:row>57</xdr:row>
      <xdr:rowOff>154153</xdr:rowOff>
    </xdr:to>
    <xdr:sp macro="" textlink="">
      <xdr:nvSpPr>
        <xdr:cNvPr id="801" name="円/楕円 800"/>
        <xdr:cNvSpPr/>
      </xdr:nvSpPr>
      <xdr:spPr>
        <a:xfrm>
          <a:off x="20383500" y="982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170680</xdr:rowOff>
    </xdr:from>
    <xdr:ext cx="469744" cy="259045"/>
    <xdr:sp macro="" textlink="">
      <xdr:nvSpPr>
        <xdr:cNvPr id="802" name="テキスト ボックス 801"/>
        <xdr:cNvSpPr txBox="1"/>
      </xdr:nvSpPr>
      <xdr:spPr>
        <a:xfrm>
          <a:off x="20199427" y="960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26416</xdr:rowOff>
    </xdr:from>
    <xdr:to>
      <xdr:col>28</xdr:col>
      <xdr:colOff>365125</xdr:colOff>
      <xdr:row>58</xdr:row>
      <xdr:rowOff>128016</xdr:rowOff>
    </xdr:to>
    <xdr:sp macro="" textlink="">
      <xdr:nvSpPr>
        <xdr:cNvPr id="803" name="円/楕円 802"/>
        <xdr:cNvSpPr/>
      </xdr:nvSpPr>
      <xdr:spPr>
        <a:xfrm>
          <a:off x="19494500" y="99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119143</xdr:rowOff>
    </xdr:from>
    <xdr:ext cx="469744" cy="259045"/>
    <xdr:sp macro="" textlink="">
      <xdr:nvSpPr>
        <xdr:cNvPr id="804" name="テキスト ボックス 803"/>
        <xdr:cNvSpPr txBox="1"/>
      </xdr:nvSpPr>
      <xdr:spPr>
        <a:xfrm>
          <a:off x="19310427" y="1006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55067</xdr:rowOff>
    </xdr:from>
    <xdr:to>
      <xdr:col>27</xdr:col>
      <xdr:colOff>161925</xdr:colOff>
      <xdr:row>58</xdr:row>
      <xdr:rowOff>156667</xdr:rowOff>
    </xdr:to>
    <xdr:sp macro="" textlink="">
      <xdr:nvSpPr>
        <xdr:cNvPr id="805" name="円/楕円 804"/>
        <xdr:cNvSpPr/>
      </xdr:nvSpPr>
      <xdr:spPr>
        <a:xfrm>
          <a:off x="18605500" y="999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147794</xdr:rowOff>
    </xdr:from>
    <xdr:ext cx="469744" cy="259045"/>
    <xdr:sp macro="" textlink="">
      <xdr:nvSpPr>
        <xdr:cNvPr id="806" name="テキスト ボックス 805"/>
        <xdr:cNvSpPr txBox="1"/>
      </xdr:nvSpPr>
      <xdr:spPr>
        <a:xfrm>
          <a:off x="18421427" y="10091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61562</xdr:rowOff>
    </xdr:from>
    <xdr:to>
      <xdr:col>32</xdr:col>
      <xdr:colOff>187325</xdr:colOff>
      <xdr:row>75</xdr:row>
      <xdr:rowOff>103657</xdr:rowOff>
    </xdr:to>
    <xdr:cxnSp macro="">
      <xdr:nvCxnSpPr>
        <xdr:cNvPr id="837" name="直線コネクタ 836"/>
        <xdr:cNvCxnSpPr/>
      </xdr:nvCxnSpPr>
      <xdr:spPr>
        <a:xfrm flipV="1">
          <a:off x="21323300" y="12920312"/>
          <a:ext cx="838200" cy="4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60288</xdr:rowOff>
    </xdr:from>
    <xdr:ext cx="534377" cy="259045"/>
    <xdr:sp macro="" textlink="">
      <xdr:nvSpPr>
        <xdr:cNvPr id="838" name="繰出金平均値テキスト"/>
        <xdr:cNvSpPr txBox="1"/>
      </xdr:nvSpPr>
      <xdr:spPr>
        <a:xfrm>
          <a:off x="22212300" y="125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103657</xdr:rowOff>
    </xdr:from>
    <xdr:to>
      <xdr:col>31</xdr:col>
      <xdr:colOff>34925</xdr:colOff>
      <xdr:row>75</xdr:row>
      <xdr:rowOff>122892</xdr:rowOff>
    </xdr:to>
    <xdr:cxnSp macro="">
      <xdr:nvCxnSpPr>
        <xdr:cNvPr id="840" name="直線コネクタ 839"/>
        <xdr:cNvCxnSpPr/>
      </xdr:nvCxnSpPr>
      <xdr:spPr>
        <a:xfrm flipV="1">
          <a:off x="20434300" y="12962407"/>
          <a:ext cx="889000" cy="1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147776</xdr:rowOff>
    </xdr:from>
    <xdr:ext cx="534377" cy="259045"/>
    <xdr:sp macro="" textlink="">
      <xdr:nvSpPr>
        <xdr:cNvPr id="842" name="テキスト ボックス 841"/>
        <xdr:cNvSpPr txBox="1"/>
      </xdr:nvSpPr>
      <xdr:spPr>
        <a:xfrm>
          <a:off x="21056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122892</xdr:rowOff>
    </xdr:from>
    <xdr:to>
      <xdr:col>29</xdr:col>
      <xdr:colOff>517525</xdr:colOff>
      <xdr:row>75</xdr:row>
      <xdr:rowOff>148115</xdr:rowOff>
    </xdr:to>
    <xdr:cxnSp macro="">
      <xdr:nvCxnSpPr>
        <xdr:cNvPr id="843" name="直線コネクタ 842"/>
        <xdr:cNvCxnSpPr/>
      </xdr:nvCxnSpPr>
      <xdr:spPr>
        <a:xfrm flipV="1">
          <a:off x="19545300" y="12981642"/>
          <a:ext cx="889000" cy="2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24696</xdr:rowOff>
    </xdr:from>
    <xdr:to>
      <xdr:col>29</xdr:col>
      <xdr:colOff>568325</xdr:colOff>
      <xdr:row>74</xdr:row>
      <xdr:rowOff>126296</xdr:rowOff>
    </xdr:to>
    <xdr:sp macro="" textlink="">
      <xdr:nvSpPr>
        <xdr:cNvPr id="844" name="フローチャート : 判断 843"/>
        <xdr:cNvSpPr/>
      </xdr:nvSpPr>
      <xdr:spPr>
        <a:xfrm>
          <a:off x="20383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142823</xdr:rowOff>
    </xdr:from>
    <xdr:ext cx="534377" cy="259045"/>
    <xdr:sp macro="" textlink="">
      <xdr:nvSpPr>
        <xdr:cNvPr id="845" name="テキスト ボックス 844"/>
        <xdr:cNvSpPr txBox="1"/>
      </xdr:nvSpPr>
      <xdr:spPr>
        <a:xfrm>
          <a:off x="20167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148115</xdr:rowOff>
    </xdr:from>
    <xdr:to>
      <xdr:col>28</xdr:col>
      <xdr:colOff>314325</xdr:colOff>
      <xdr:row>75</xdr:row>
      <xdr:rowOff>152502</xdr:rowOff>
    </xdr:to>
    <xdr:cxnSp macro="">
      <xdr:nvCxnSpPr>
        <xdr:cNvPr id="846" name="直線コネクタ 845"/>
        <xdr:cNvCxnSpPr/>
      </xdr:nvCxnSpPr>
      <xdr:spPr>
        <a:xfrm flipV="1">
          <a:off x="18656300" y="13006865"/>
          <a:ext cx="889000" cy="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50778</xdr:rowOff>
    </xdr:from>
    <xdr:to>
      <xdr:col>28</xdr:col>
      <xdr:colOff>365125</xdr:colOff>
      <xdr:row>74</xdr:row>
      <xdr:rowOff>152378</xdr:rowOff>
    </xdr:to>
    <xdr:sp macro="" textlink="">
      <xdr:nvSpPr>
        <xdr:cNvPr id="847" name="フローチャート : 判断 846"/>
        <xdr:cNvSpPr/>
      </xdr:nvSpPr>
      <xdr:spPr>
        <a:xfrm>
          <a:off x="19494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168905</xdr:rowOff>
    </xdr:from>
    <xdr:ext cx="534377" cy="259045"/>
    <xdr:sp macro="" textlink="">
      <xdr:nvSpPr>
        <xdr:cNvPr id="848" name="テキスト ボックス 847"/>
        <xdr:cNvSpPr txBox="1"/>
      </xdr:nvSpPr>
      <xdr:spPr>
        <a:xfrm>
          <a:off x="19278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75108</xdr:rowOff>
    </xdr:from>
    <xdr:to>
      <xdr:col>27</xdr:col>
      <xdr:colOff>161925</xdr:colOff>
      <xdr:row>75</xdr:row>
      <xdr:rowOff>5258</xdr:rowOff>
    </xdr:to>
    <xdr:sp macro="" textlink="">
      <xdr:nvSpPr>
        <xdr:cNvPr id="849" name="フローチャート : 判断 848"/>
        <xdr:cNvSpPr/>
      </xdr:nvSpPr>
      <xdr:spPr>
        <a:xfrm>
          <a:off x="18605500" y="1276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21785</xdr:rowOff>
    </xdr:from>
    <xdr:ext cx="534377" cy="259045"/>
    <xdr:sp macro="" textlink="">
      <xdr:nvSpPr>
        <xdr:cNvPr id="850" name="テキスト ボックス 849"/>
        <xdr:cNvSpPr txBox="1"/>
      </xdr:nvSpPr>
      <xdr:spPr>
        <a:xfrm>
          <a:off x="18389111" y="1253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10762</xdr:rowOff>
    </xdr:from>
    <xdr:to>
      <xdr:col>32</xdr:col>
      <xdr:colOff>238125</xdr:colOff>
      <xdr:row>75</xdr:row>
      <xdr:rowOff>112362</xdr:rowOff>
    </xdr:to>
    <xdr:sp macro="" textlink="">
      <xdr:nvSpPr>
        <xdr:cNvPr id="856" name="円/楕円 855"/>
        <xdr:cNvSpPr/>
      </xdr:nvSpPr>
      <xdr:spPr>
        <a:xfrm>
          <a:off x="22110700" y="1286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160639</xdr:rowOff>
    </xdr:from>
    <xdr:ext cx="534377" cy="259045"/>
    <xdr:sp macro="" textlink="">
      <xdr:nvSpPr>
        <xdr:cNvPr id="857" name="繰出金該当値テキスト"/>
        <xdr:cNvSpPr txBox="1"/>
      </xdr:nvSpPr>
      <xdr:spPr>
        <a:xfrm>
          <a:off x="22212300" y="1284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66,428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52857</xdr:rowOff>
    </xdr:from>
    <xdr:to>
      <xdr:col>31</xdr:col>
      <xdr:colOff>85725</xdr:colOff>
      <xdr:row>75</xdr:row>
      <xdr:rowOff>154457</xdr:rowOff>
    </xdr:to>
    <xdr:sp macro="" textlink="">
      <xdr:nvSpPr>
        <xdr:cNvPr id="858" name="円/楕円 857"/>
        <xdr:cNvSpPr/>
      </xdr:nvSpPr>
      <xdr:spPr>
        <a:xfrm>
          <a:off x="21272500" y="1291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145584</xdr:rowOff>
    </xdr:from>
    <xdr:ext cx="534377" cy="259045"/>
    <xdr:sp macro="" textlink="">
      <xdr:nvSpPr>
        <xdr:cNvPr id="859" name="テキスト ボックス 858"/>
        <xdr:cNvSpPr txBox="1"/>
      </xdr:nvSpPr>
      <xdr:spPr>
        <a:xfrm>
          <a:off x="21056111" y="130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62,561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72092</xdr:rowOff>
    </xdr:from>
    <xdr:to>
      <xdr:col>29</xdr:col>
      <xdr:colOff>568325</xdr:colOff>
      <xdr:row>76</xdr:row>
      <xdr:rowOff>2242</xdr:rowOff>
    </xdr:to>
    <xdr:sp macro="" textlink="">
      <xdr:nvSpPr>
        <xdr:cNvPr id="860" name="円/楕円 859"/>
        <xdr:cNvSpPr/>
      </xdr:nvSpPr>
      <xdr:spPr>
        <a:xfrm>
          <a:off x="20383500" y="1293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164819</xdr:rowOff>
    </xdr:from>
    <xdr:ext cx="534377" cy="259045"/>
    <xdr:sp macro="" textlink="">
      <xdr:nvSpPr>
        <xdr:cNvPr id="861" name="テキスト ボックス 860"/>
        <xdr:cNvSpPr txBox="1"/>
      </xdr:nvSpPr>
      <xdr:spPr>
        <a:xfrm>
          <a:off x="20167111" y="130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60,794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97315</xdr:rowOff>
    </xdr:from>
    <xdr:to>
      <xdr:col>28</xdr:col>
      <xdr:colOff>365125</xdr:colOff>
      <xdr:row>76</xdr:row>
      <xdr:rowOff>27465</xdr:rowOff>
    </xdr:to>
    <xdr:sp macro="" textlink="">
      <xdr:nvSpPr>
        <xdr:cNvPr id="862" name="円/楕円 861"/>
        <xdr:cNvSpPr/>
      </xdr:nvSpPr>
      <xdr:spPr>
        <a:xfrm>
          <a:off x="19494500" y="1295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18592</xdr:rowOff>
    </xdr:from>
    <xdr:ext cx="534377" cy="259045"/>
    <xdr:sp macro="" textlink="">
      <xdr:nvSpPr>
        <xdr:cNvPr id="863" name="テキスト ボックス 862"/>
        <xdr:cNvSpPr txBox="1"/>
      </xdr:nvSpPr>
      <xdr:spPr>
        <a:xfrm>
          <a:off x="19278111" y="1304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101702</xdr:rowOff>
    </xdr:from>
    <xdr:to>
      <xdr:col>27</xdr:col>
      <xdr:colOff>161925</xdr:colOff>
      <xdr:row>76</xdr:row>
      <xdr:rowOff>31852</xdr:rowOff>
    </xdr:to>
    <xdr:sp macro="" textlink="">
      <xdr:nvSpPr>
        <xdr:cNvPr id="864" name="円/楕円 863"/>
        <xdr:cNvSpPr/>
      </xdr:nvSpPr>
      <xdr:spPr>
        <a:xfrm>
          <a:off x="18605500" y="1296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22979</xdr:rowOff>
    </xdr:from>
    <xdr:ext cx="534377" cy="259045"/>
    <xdr:sp macro="" textlink="">
      <xdr:nvSpPr>
        <xdr:cNvPr id="865" name="テキスト ボックス 864"/>
        <xdr:cNvSpPr txBox="1"/>
      </xdr:nvSpPr>
      <xdr:spPr>
        <a:xfrm>
          <a:off x="18389111" y="1305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58,074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歳出</a:t>
          </a:r>
          <a:r>
            <a:rPr kumimoji="1" lang="ja-JP" altLang="ja-JP" sz="1100">
              <a:solidFill>
                <a:schemeClr val="dk1"/>
              </a:solidFill>
              <a:effectLst/>
              <a:latin typeface="+mn-lt"/>
              <a:ea typeface="+mn-ea"/>
              <a:cs typeface="+mn-cs"/>
            </a:rPr>
            <a:t>決算総額は，住民一人当たり</a:t>
          </a:r>
          <a:r>
            <a:rPr kumimoji="1" lang="en-US" altLang="ja-JP" sz="1100">
              <a:solidFill>
                <a:schemeClr val="dk1"/>
              </a:solidFill>
              <a:effectLst/>
              <a:latin typeface="+mn-lt"/>
              <a:ea typeface="+mn-ea"/>
              <a:cs typeface="+mn-cs"/>
            </a:rPr>
            <a:t>848,627</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142,229</a:t>
          </a:r>
          <a:r>
            <a:rPr kumimoji="1" lang="ja-JP" altLang="ja-JP" sz="1100">
              <a:solidFill>
                <a:schemeClr val="dk1"/>
              </a:solidFill>
              <a:effectLst/>
              <a:latin typeface="+mn-lt"/>
              <a:ea typeface="+mn-ea"/>
              <a:cs typeface="+mn-cs"/>
            </a:rPr>
            <a:t>円となっており，ここ数年</a:t>
          </a:r>
          <a:r>
            <a:rPr kumimoji="1" lang="en-US" altLang="ja-JP" sz="1100">
              <a:solidFill>
                <a:schemeClr val="dk1"/>
              </a:solidFill>
              <a:effectLst/>
              <a:latin typeface="+mn-lt"/>
              <a:ea typeface="+mn-ea"/>
              <a:cs typeface="+mn-cs"/>
            </a:rPr>
            <a:t>140,000</a:t>
          </a:r>
          <a:r>
            <a:rPr kumimoji="1" lang="ja-JP" altLang="ja-JP" sz="1100">
              <a:solidFill>
                <a:schemeClr val="dk1"/>
              </a:solidFill>
              <a:effectLst/>
              <a:latin typeface="+mn-lt"/>
              <a:ea typeface="+mn-ea"/>
              <a:cs typeface="+mn-cs"/>
            </a:rPr>
            <a:t>円前後で推移している。</a:t>
          </a:r>
          <a:endParaRPr lang="ja-JP" altLang="ja-JP" sz="1400">
            <a:effectLst/>
          </a:endParaRPr>
        </a:p>
        <a:p>
          <a:r>
            <a:rPr kumimoji="1" lang="ja-JP" altLang="ja-JP" sz="1100">
              <a:solidFill>
                <a:schemeClr val="dk1"/>
              </a:solidFill>
              <a:effectLst/>
              <a:latin typeface="+mn-lt"/>
              <a:ea typeface="+mn-ea"/>
              <a:cs typeface="+mn-cs"/>
            </a:rPr>
            <a:t>普通建設事業費については</a:t>
          </a:r>
          <a:r>
            <a:rPr kumimoji="1" lang="ja-JP" altLang="en-US" sz="1100">
              <a:solidFill>
                <a:schemeClr val="dk1"/>
              </a:solidFill>
              <a:effectLst/>
              <a:latin typeface="+mn-lt"/>
              <a:ea typeface="+mn-ea"/>
              <a:cs typeface="+mn-cs"/>
            </a:rPr>
            <a:t>，継続事業であるレクリエーション村整備事業費や</a:t>
          </a:r>
          <a:r>
            <a:rPr kumimoji="1" lang="ja-JP" altLang="ja-JP" sz="1100">
              <a:solidFill>
                <a:schemeClr val="dk1"/>
              </a:solidFill>
              <a:effectLst/>
              <a:latin typeface="+mn-lt"/>
              <a:ea typeface="+mn-ea"/>
              <a:cs typeface="+mn-cs"/>
            </a:rPr>
            <a:t>防災行政無線</a:t>
          </a:r>
          <a:r>
            <a:rPr kumimoji="1" lang="ja-JP" altLang="en-US" sz="1100">
              <a:solidFill>
                <a:schemeClr val="dk1"/>
              </a:solidFill>
              <a:effectLst/>
              <a:latin typeface="+mn-lt"/>
              <a:ea typeface="+mn-ea"/>
              <a:cs typeface="+mn-cs"/>
            </a:rPr>
            <a:t>デジタル化</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費が昨年に比べ縮小したものの，新規事業の産地パワーアップ事業（さとうきび精脱葉施設）費や町立体育館大規模改修事業費の増</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，全体としては</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扶助費につい</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，大幅な増加となっているが，</a:t>
          </a:r>
          <a:r>
            <a:rPr kumimoji="1" lang="ja-JP" altLang="ja-JP" sz="1100">
              <a:solidFill>
                <a:srgbClr val="FF0000"/>
              </a:solidFill>
              <a:effectLst/>
              <a:latin typeface="+mn-lt"/>
              <a:ea typeface="+mn-ea"/>
              <a:cs typeface="+mn-cs"/>
            </a:rPr>
            <a:t>子どものための教育・保育給付事業の</a:t>
          </a:r>
          <a:r>
            <a:rPr kumimoji="1" lang="ja-JP" altLang="en-US" sz="1100">
              <a:solidFill>
                <a:srgbClr val="FF0000"/>
              </a:solidFill>
              <a:effectLst/>
              <a:latin typeface="+mn-lt"/>
              <a:ea typeface="+mn-ea"/>
              <a:cs typeface="+mn-cs"/>
            </a:rPr>
            <a:t>実施</a:t>
          </a:r>
          <a:r>
            <a:rPr kumimoji="1" lang="ja-JP" altLang="ja-JP" sz="1100">
              <a:solidFill>
                <a:srgbClr val="FF0000"/>
              </a:solidFill>
              <a:effectLst/>
              <a:latin typeface="+mn-lt"/>
              <a:ea typeface="+mn-ea"/>
              <a:cs typeface="+mn-cs"/>
            </a:rPr>
            <a:t>による増加が</a:t>
          </a:r>
          <a:r>
            <a:rPr kumimoji="1" lang="ja-JP" altLang="ja-JP" sz="1100">
              <a:solidFill>
                <a:schemeClr val="dk1"/>
              </a:solidFill>
              <a:effectLst/>
              <a:latin typeface="+mn-lt"/>
              <a:ea typeface="+mn-ea"/>
              <a:cs typeface="+mn-cs"/>
            </a:rPr>
            <a:t>主な要因となっている。</a:t>
          </a:r>
          <a:endParaRPr lang="ja-JP" altLang="ja-JP" sz="1400">
            <a:effectLst/>
          </a:endParaRPr>
        </a:p>
        <a:p>
          <a:r>
            <a:rPr kumimoji="1" lang="ja-JP" altLang="en-US" sz="1100">
              <a:solidFill>
                <a:schemeClr val="dk1"/>
              </a:solidFill>
              <a:effectLst/>
              <a:latin typeface="+mn-lt"/>
              <a:ea typeface="+mn-ea"/>
              <a:cs typeface="+mn-cs"/>
            </a:rPr>
            <a:t>歳出</a:t>
          </a:r>
          <a:r>
            <a:rPr kumimoji="1" lang="ja-JP" altLang="ja-JP" sz="1100">
              <a:solidFill>
                <a:schemeClr val="dk1"/>
              </a:solidFill>
              <a:effectLst/>
              <a:latin typeface="+mn-lt"/>
              <a:ea typeface="+mn-ea"/>
              <a:cs typeface="+mn-cs"/>
            </a:rPr>
            <a:t>決算総額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住民</a:t>
          </a:r>
          <a:r>
            <a:rPr kumimoji="1" lang="ja-JP" altLang="ja-JP" sz="1100">
              <a:solidFill>
                <a:schemeClr val="dk1"/>
              </a:solidFill>
              <a:effectLst/>
              <a:latin typeface="+mn-lt"/>
              <a:ea typeface="+mn-ea"/>
              <a:cs typeface="+mn-cs"/>
            </a:rPr>
            <a:t>一人当たり</a:t>
          </a:r>
          <a:r>
            <a:rPr kumimoji="1" lang="en-US" altLang="ja-JP" sz="1100">
              <a:solidFill>
                <a:schemeClr val="dk1"/>
              </a:solidFill>
              <a:effectLst/>
              <a:latin typeface="+mn-lt"/>
              <a:ea typeface="+mn-ea"/>
              <a:cs typeface="+mn-cs"/>
            </a:rPr>
            <a:t>771,403</a:t>
          </a:r>
          <a:r>
            <a:rPr kumimoji="1" lang="ja-JP" altLang="ja-JP" sz="1100">
              <a:solidFill>
                <a:schemeClr val="dk1"/>
              </a:solidFill>
              <a:effectLst/>
              <a:latin typeface="+mn-lt"/>
              <a:ea typeface="+mn-ea"/>
              <a:cs typeface="+mn-cs"/>
            </a:rPr>
            <a:t>円）と比較すると</a:t>
          </a:r>
          <a:r>
            <a:rPr kumimoji="1" lang="en-US" altLang="ja-JP" sz="1100">
              <a:solidFill>
                <a:schemeClr val="dk1"/>
              </a:solidFill>
              <a:effectLst/>
              <a:latin typeface="+mn-lt"/>
              <a:ea typeface="+mn-ea"/>
              <a:cs typeface="+mn-cs"/>
            </a:rPr>
            <a:t>77,224</a:t>
          </a:r>
          <a:r>
            <a:rPr kumimoji="1" lang="ja-JP" altLang="ja-JP" sz="1100">
              <a:solidFill>
                <a:schemeClr val="dk1"/>
              </a:solidFill>
              <a:effectLst/>
              <a:latin typeface="+mn-lt"/>
              <a:ea typeface="+mn-ea"/>
              <a:cs typeface="+mn-cs"/>
            </a:rPr>
            <a:t>円の増（</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％増）となっている。</a:t>
          </a:r>
          <a:endParaRPr lang="ja-JP" altLang="ja-JP" sz="1400">
            <a:effectLst/>
          </a:endParaRPr>
        </a:p>
        <a:p>
          <a:r>
            <a:rPr kumimoji="1" lang="ja-JP" altLang="ja-JP" sz="1100">
              <a:solidFill>
                <a:schemeClr val="dk1"/>
              </a:solidFill>
              <a:effectLst/>
              <a:latin typeface="+mn-lt"/>
              <a:ea typeface="+mn-ea"/>
              <a:cs typeface="+mn-cs"/>
            </a:rPr>
            <a:t>今後も行財政改革を通じて経費の削減を図るとともに，事業の取捨選択を徹底していくことで，事業費の減少を目指す。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鹿児島県中種子町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8,272
8,258
137.18
7,189,188
7,019,839
52,804
3,892,924
7,757,822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31.3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33528</xdr:rowOff>
    </xdr:from>
    <xdr:to>
      <xdr:col>6</xdr:col>
      <xdr:colOff>511175</xdr:colOff>
      <xdr:row>35</xdr:row>
      <xdr:rowOff>159004</xdr:rowOff>
    </xdr:to>
    <xdr:cxnSp macro="">
      <xdr:nvCxnSpPr>
        <xdr:cNvPr id="61" name="直線コネクタ 60"/>
        <xdr:cNvCxnSpPr/>
      </xdr:nvCxnSpPr>
      <xdr:spPr>
        <a:xfrm>
          <a:off x="3797300" y="6034278"/>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33528</xdr:rowOff>
    </xdr:from>
    <xdr:to>
      <xdr:col>5</xdr:col>
      <xdr:colOff>358775</xdr:colOff>
      <xdr:row>35</xdr:row>
      <xdr:rowOff>72390</xdr:rowOff>
    </xdr:to>
    <xdr:cxnSp macro="">
      <xdr:nvCxnSpPr>
        <xdr:cNvPr id="64" name="直線コネクタ 63"/>
        <xdr:cNvCxnSpPr/>
      </xdr:nvCxnSpPr>
      <xdr:spPr>
        <a:xfrm flipV="1">
          <a:off x="2908300" y="603427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148988</xdr:rowOff>
    </xdr:from>
    <xdr:ext cx="534377" cy="259045"/>
    <xdr:sp macro="" textlink="">
      <xdr:nvSpPr>
        <xdr:cNvPr id="66" name="テキスト ボックス 65"/>
        <xdr:cNvSpPr txBox="1"/>
      </xdr:nvSpPr>
      <xdr:spPr>
        <a:xfrm>
          <a:off x="3530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72390</xdr:rowOff>
    </xdr:from>
    <xdr:to>
      <xdr:col>4</xdr:col>
      <xdr:colOff>155575</xdr:colOff>
      <xdr:row>35</xdr:row>
      <xdr:rowOff>153162</xdr:rowOff>
    </xdr:to>
    <xdr:cxnSp macro="">
      <xdr:nvCxnSpPr>
        <xdr:cNvPr id="67" name="直線コネクタ 66"/>
        <xdr:cNvCxnSpPr/>
      </xdr:nvCxnSpPr>
      <xdr:spPr>
        <a:xfrm flipV="1">
          <a:off x="2019300" y="6073140"/>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137050</xdr:rowOff>
    </xdr:from>
    <xdr:ext cx="534377" cy="259045"/>
    <xdr:sp macro="" textlink="">
      <xdr:nvSpPr>
        <xdr:cNvPr id="69" name="テキスト ボックス 68"/>
        <xdr:cNvSpPr txBox="1"/>
      </xdr:nvSpPr>
      <xdr:spPr>
        <a:xfrm>
          <a:off x="2641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113157</xdr:rowOff>
    </xdr:from>
    <xdr:to>
      <xdr:col>2</xdr:col>
      <xdr:colOff>638175</xdr:colOff>
      <xdr:row>35</xdr:row>
      <xdr:rowOff>153162</xdr:rowOff>
    </xdr:to>
    <xdr:cxnSp macro="">
      <xdr:nvCxnSpPr>
        <xdr:cNvPr id="70" name="直線コネクタ 69"/>
        <xdr:cNvCxnSpPr/>
      </xdr:nvCxnSpPr>
      <xdr:spPr>
        <a:xfrm>
          <a:off x="1130300" y="6113907"/>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39641</xdr:rowOff>
    </xdr:from>
    <xdr:ext cx="534377" cy="259045"/>
    <xdr:sp macro="" textlink="">
      <xdr:nvSpPr>
        <xdr:cNvPr id="72" name="テキスト ボックス 71"/>
        <xdr:cNvSpPr txBox="1"/>
      </xdr:nvSpPr>
      <xdr:spPr>
        <a:xfrm>
          <a:off x="1752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8780</xdr:rowOff>
    </xdr:from>
    <xdr:ext cx="534377" cy="259045"/>
    <xdr:sp macro="" textlink="">
      <xdr:nvSpPr>
        <xdr:cNvPr id="74" name="テキスト ボックス 73"/>
        <xdr:cNvSpPr txBox="1"/>
      </xdr:nvSpPr>
      <xdr:spPr>
        <a:xfrm>
          <a:off x="863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108204</xdr:rowOff>
    </xdr:from>
    <xdr:to>
      <xdr:col>6</xdr:col>
      <xdr:colOff>561975</xdr:colOff>
      <xdr:row>36</xdr:row>
      <xdr:rowOff>38354</xdr:rowOff>
    </xdr:to>
    <xdr:sp macro="" textlink="">
      <xdr:nvSpPr>
        <xdr:cNvPr id="80" name="円/楕円 79"/>
        <xdr:cNvSpPr/>
      </xdr:nvSpPr>
      <xdr:spPr>
        <a:xfrm>
          <a:off x="4584700" y="610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131081</xdr:rowOff>
    </xdr:from>
    <xdr:ext cx="534377" cy="259045"/>
    <xdr:sp macro="" textlink="">
      <xdr:nvSpPr>
        <xdr:cNvPr id="81" name="議会費該当値テキスト"/>
        <xdr:cNvSpPr txBox="1"/>
      </xdr:nvSpPr>
      <xdr:spPr>
        <a:xfrm>
          <a:off x="4686300" y="596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10,498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154178</xdr:rowOff>
    </xdr:from>
    <xdr:to>
      <xdr:col>5</xdr:col>
      <xdr:colOff>409575</xdr:colOff>
      <xdr:row>35</xdr:row>
      <xdr:rowOff>84328</xdr:rowOff>
    </xdr:to>
    <xdr:sp macro="" textlink="">
      <xdr:nvSpPr>
        <xdr:cNvPr id="82" name="円/楕円 81"/>
        <xdr:cNvSpPr/>
      </xdr:nvSpPr>
      <xdr:spPr>
        <a:xfrm>
          <a:off x="3746500" y="598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100855</xdr:rowOff>
    </xdr:from>
    <xdr:ext cx="534377" cy="259045"/>
    <xdr:sp macro="" textlink="">
      <xdr:nvSpPr>
        <xdr:cNvPr id="83" name="テキスト ボックス 82"/>
        <xdr:cNvSpPr txBox="1"/>
      </xdr:nvSpPr>
      <xdr:spPr>
        <a:xfrm>
          <a:off x="3530111" y="575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21590</xdr:rowOff>
    </xdr:from>
    <xdr:to>
      <xdr:col>4</xdr:col>
      <xdr:colOff>206375</xdr:colOff>
      <xdr:row>35</xdr:row>
      <xdr:rowOff>123190</xdr:rowOff>
    </xdr:to>
    <xdr:sp macro="" textlink="">
      <xdr:nvSpPr>
        <xdr:cNvPr id="84" name="円/楕円 83"/>
        <xdr:cNvSpPr/>
      </xdr:nvSpPr>
      <xdr:spPr>
        <a:xfrm>
          <a:off x="2857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139717</xdr:rowOff>
    </xdr:from>
    <xdr:ext cx="534377" cy="259045"/>
    <xdr:sp macro="" textlink="">
      <xdr:nvSpPr>
        <xdr:cNvPr id="85" name="テキスト ボックス 84"/>
        <xdr:cNvSpPr txBox="1"/>
      </xdr:nvSpPr>
      <xdr:spPr>
        <a:xfrm>
          <a:off x="2641111" y="579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102362</xdr:rowOff>
    </xdr:from>
    <xdr:to>
      <xdr:col>3</xdr:col>
      <xdr:colOff>3175</xdr:colOff>
      <xdr:row>36</xdr:row>
      <xdr:rowOff>32512</xdr:rowOff>
    </xdr:to>
    <xdr:sp macro="" textlink="">
      <xdr:nvSpPr>
        <xdr:cNvPr id="86" name="円/楕円 85"/>
        <xdr:cNvSpPr/>
      </xdr:nvSpPr>
      <xdr:spPr>
        <a:xfrm>
          <a:off x="1968500" y="610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23639</xdr:rowOff>
    </xdr:from>
    <xdr:ext cx="534377" cy="259045"/>
    <xdr:sp macro="" textlink="">
      <xdr:nvSpPr>
        <xdr:cNvPr id="87" name="テキスト ボックス 86"/>
        <xdr:cNvSpPr txBox="1"/>
      </xdr:nvSpPr>
      <xdr:spPr>
        <a:xfrm>
          <a:off x="1752111" y="619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62357</xdr:rowOff>
    </xdr:from>
    <xdr:to>
      <xdr:col>1</xdr:col>
      <xdr:colOff>485775</xdr:colOff>
      <xdr:row>35</xdr:row>
      <xdr:rowOff>163957</xdr:rowOff>
    </xdr:to>
    <xdr:sp macro="" textlink="">
      <xdr:nvSpPr>
        <xdr:cNvPr id="88" name="円/楕円 87"/>
        <xdr:cNvSpPr/>
      </xdr:nvSpPr>
      <xdr:spPr>
        <a:xfrm>
          <a:off x="1079500" y="606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155084</xdr:rowOff>
    </xdr:from>
    <xdr:ext cx="534377" cy="259045"/>
    <xdr:sp macro="" textlink="">
      <xdr:nvSpPr>
        <xdr:cNvPr id="89" name="テキスト ボックス 88"/>
        <xdr:cNvSpPr txBox="1"/>
      </xdr:nvSpPr>
      <xdr:spPr>
        <a:xfrm>
          <a:off x="863111" y="615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136855</xdr:rowOff>
    </xdr:from>
    <xdr:to>
      <xdr:col>6</xdr:col>
      <xdr:colOff>511175</xdr:colOff>
      <xdr:row>57</xdr:row>
      <xdr:rowOff>114658</xdr:rowOff>
    </xdr:to>
    <xdr:cxnSp macro="">
      <xdr:nvCxnSpPr>
        <xdr:cNvPr id="120" name="直線コネクタ 119"/>
        <xdr:cNvCxnSpPr/>
      </xdr:nvCxnSpPr>
      <xdr:spPr>
        <a:xfrm flipV="1">
          <a:off x="3797300" y="9738055"/>
          <a:ext cx="838200" cy="14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9950</xdr:rowOff>
    </xdr:from>
    <xdr:to>
      <xdr:col>5</xdr:col>
      <xdr:colOff>358775</xdr:colOff>
      <xdr:row>57</xdr:row>
      <xdr:rowOff>114658</xdr:rowOff>
    </xdr:to>
    <xdr:cxnSp macro="">
      <xdr:nvCxnSpPr>
        <xdr:cNvPr id="123" name="直線コネクタ 122"/>
        <xdr:cNvCxnSpPr/>
      </xdr:nvCxnSpPr>
      <xdr:spPr>
        <a:xfrm>
          <a:off x="2908300" y="9782600"/>
          <a:ext cx="889000" cy="10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136396</xdr:rowOff>
    </xdr:from>
    <xdr:ext cx="599010" cy="259045"/>
    <xdr:sp macro="" textlink="">
      <xdr:nvSpPr>
        <xdr:cNvPr id="125" name="テキスト ボックス 124"/>
        <xdr:cNvSpPr txBox="1"/>
      </xdr:nvSpPr>
      <xdr:spPr>
        <a:xfrm>
          <a:off x="3497794"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9950</xdr:rowOff>
    </xdr:from>
    <xdr:to>
      <xdr:col>4</xdr:col>
      <xdr:colOff>155575</xdr:colOff>
      <xdr:row>57</xdr:row>
      <xdr:rowOff>84836</xdr:rowOff>
    </xdr:to>
    <xdr:cxnSp macro="">
      <xdr:nvCxnSpPr>
        <xdr:cNvPr id="126" name="直線コネクタ 125"/>
        <xdr:cNvCxnSpPr/>
      </xdr:nvCxnSpPr>
      <xdr:spPr>
        <a:xfrm flipV="1">
          <a:off x="2019300" y="9782600"/>
          <a:ext cx="889000" cy="7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9213</xdr:rowOff>
    </xdr:from>
    <xdr:ext cx="599010" cy="259045"/>
    <xdr:sp macro="" textlink="">
      <xdr:nvSpPr>
        <xdr:cNvPr id="128" name="テキスト ボックス 127"/>
        <xdr:cNvSpPr txBox="1"/>
      </xdr:nvSpPr>
      <xdr:spPr>
        <a:xfrm>
          <a:off x="2608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84836</xdr:rowOff>
    </xdr:from>
    <xdr:to>
      <xdr:col>2</xdr:col>
      <xdr:colOff>638175</xdr:colOff>
      <xdr:row>57</xdr:row>
      <xdr:rowOff>102928</xdr:rowOff>
    </xdr:to>
    <xdr:cxnSp macro="">
      <xdr:nvCxnSpPr>
        <xdr:cNvPr id="129" name="直線コネクタ 128"/>
        <xdr:cNvCxnSpPr/>
      </xdr:nvCxnSpPr>
      <xdr:spPr>
        <a:xfrm flipV="1">
          <a:off x="1130300" y="9857486"/>
          <a:ext cx="889000" cy="1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142026</xdr:rowOff>
    </xdr:from>
    <xdr:ext cx="599010" cy="259045"/>
    <xdr:sp macro="" textlink="">
      <xdr:nvSpPr>
        <xdr:cNvPr id="131" name="テキスト ボックス 130"/>
        <xdr:cNvSpPr txBox="1"/>
      </xdr:nvSpPr>
      <xdr:spPr>
        <a:xfrm>
          <a:off x="1719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24523</xdr:rowOff>
    </xdr:from>
    <xdr:ext cx="599010" cy="259045"/>
    <xdr:sp macro="" textlink="">
      <xdr:nvSpPr>
        <xdr:cNvPr id="133" name="テキスト ボックス 132"/>
        <xdr:cNvSpPr txBox="1"/>
      </xdr:nvSpPr>
      <xdr:spPr>
        <a:xfrm>
          <a:off x="830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86055</xdr:rowOff>
    </xdr:from>
    <xdr:to>
      <xdr:col>6</xdr:col>
      <xdr:colOff>561975</xdr:colOff>
      <xdr:row>57</xdr:row>
      <xdr:rowOff>16205</xdr:rowOff>
    </xdr:to>
    <xdr:sp macro="" textlink="">
      <xdr:nvSpPr>
        <xdr:cNvPr id="139" name="円/楕円 138"/>
        <xdr:cNvSpPr/>
      </xdr:nvSpPr>
      <xdr:spPr>
        <a:xfrm>
          <a:off x="4584700" y="968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64482</xdr:rowOff>
    </xdr:from>
    <xdr:ext cx="599010" cy="259045"/>
    <xdr:sp macro="" textlink="">
      <xdr:nvSpPr>
        <xdr:cNvPr id="140" name="総務費該当値テキスト"/>
        <xdr:cNvSpPr txBox="1"/>
      </xdr:nvSpPr>
      <xdr:spPr>
        <a:xfrm>
          <a:off x="4686300" y="966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145,871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63858</xdr:rowOff>
    </xdr:from>
    <xdr:to>
      <xdr:col>5</xdr:col>
      <xdr:colOff>409575</xdr:colOff>
      <xdr:row>57</xdr:row>
      <xdr:rowOff>165458</xdr:rowOff>
    </xdr:to>
    <xdr:sp macro="" textlink="">
      <xdr:nvSpPr>
        <xdr:cNvPr id="141" name="円/楕円 140"/>
        <xdr:cNvSpPr/>
      </xdr:nvSpPr>
      <xdr:spPr>
        <a:xfrm>
          <a:off x="3746500" y="983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156585</xdr:rowOff>
    </xdr:from>
    <xdr:ext cx="599010" cy="259045"/>
    <xdr:sp macro="" textlink="">
      <xdr:nvSpPr>
        <xdr:cNvPr id="142" name="テキスト ボックス 141"/>
        <xdr:cNvSpPr txBox="1"/>
      </xdr:nvSpPr>
      <xdr:spPr>
        <a:xfrm>
          <a:off x="3497794" y="992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100,168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130600</xdr:rowOff>
    </xdr:from>
    <xdr:to>
      <xdr:col>4</xdr:col>
      <xdr:colOff>206375</xdr:colOff>
      <xdr:row>57</xdr:row>
      <xdr:rowOff>60750</xdr:rowOff>
    </xdr:to>
    <xdr:sp macro="" textlink="">
      <xdr:nvSpPr>
        <xdr:cNvPr id="143" name="円/楕円 142"/>
        <xdr:cNvSpPr/>
      </xdr:nvSpPr>
      <xdr:spPr>
        <a:xfrm>
          <a:off x="2857500" y="97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51877</xdr:rowOff>
    </xdr:from>
    <xdr:ext cx="599010" cy="259045"/>
    <xdr:sp macro="" textlink="">
      <xdr:nvSpPr>
        <xdr:cNvPr id="144" name="テキスト ボックス 143"/>
        <xdr:cNvSpPr txBox="1"/>
      </xdr:nvSpPr>
      <xdr:spPr>
        <a:xfrm>
          <a:off x="2608794" y="982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132,231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34036</xdr:rowOff>
    </xdr:from>
    <xdr:to>
      <xdr:col>3</xdr:col>
      <xdr:colOff>3175</xdr:colOff>
      <xdr:row>57</xdr:row>
      <xdr:rowOff>135636</xdr:rowOff>
    </xdr:to>
    <xdr:sp macro="" textlink="">
      <xdr:nvSpPr>
        <xdr:cNvPr id="145" name="円/楕円 144"/>
        <xdr:cNvSpPr/>
      </xdr:nvSpPr>
      <xdr:spPr>
        <a:xfrm>
          <a:off x="1968500" y="980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126763</xdr:rowOff>
    </xdr:from>
    <xdr:ext cx="599010" cy="259045"/>
    <xdr:sp macro="" textlink="">
      <xdr:nvSpPr>
        <xdr:cNvPr id="146" name="テキスト ボックス 145"/>
        <xdr:cNvSpPr txBox="1"/>
      </xdr:nvSpPr>
      <xdr:spPr>
        <a:xfrm>
          <a:off x="1719794" y="989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109,300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52128</xdr:rowOff>
    </xdr:from>
    <xdr:to>
      <xdr:col>1</xdr:col>
      <xdr:colOff>485775</xdr:colOff>
      <xdr:row>57</xdr:row>
      <xdr:rowOff>153728</xdr:rowOff>
    </xdr:to>
    <xdr:sp macro="" textlink="">
      <xdr:nvSpPr>
        <xdr:cNvPr id="147" name="円/楕円 146"/>
        <xdr:cNvSpPr/>
      </xdr:nvSpPr>
      <xdr:spPr>
        <a:xfrm>
          <a:off x="1079500" y="982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144855</xdr:rowOff>
    </xdr:from>
    <xdr:ext cx="599010" cy="259045"/>
    <xdr:sp macro="" textlink="">
      <xdr:nvSpPr>
        <xdr:cNvPr id="148" name="テキスト ボックス 147"/>
        <xdr:cNvSpPr txBox="1"/>
      </xdr:nvSpPr>
      <xdr:spPr>
        <a:xfrm>
          <a:off x="830794" y="9917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132417</xdr:rowOff>
    </xdr:from>
    <xdr:to>
      <xdr:col>6</xdr:col>
      <xdr:colOff>511175</xdr:colOff>
      <xdr:row>77</xdr:row>
      <xdr:rowOff>11602</xdr:rowOff>
    </xdr:to>
    <xdr:cxnSp macro="">
      <xdr:nvCxnSpPr>
        <xdr:cNvPr id="176" name="直線コネクタ 175"/>
        <xdr:cNvCxnSpPr/>
      </xdr:nvCxnSpPr>
      <xdr:spPr>
        <a:xfrm flipV="1">
          <a:off x="3797300" y="13162617"/>
          <a:ext cx="8382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11602</xdr:rowOff>
    </xdr:from>
    <xdr:to>
      <xdr:col>5</xdr:col>
      <xdr:colOff>358775</xdr:colOff>
      <xdr:row>77</xdr:row>
      <xdr:rowOff>76301</xdr:rowOff>
    </xdr:to>
    <xdr:cxnSp macro="">
      <xdr:nvCxnSpPr>
        <xdr:cNvPr id="179" name="直線コネクタ 178"/>
        <xdr:cNvCxnSpPr/>
      </xdr:nvCxnSpPr>
      <xdr:spPr>
        <a:xfrm flipV="1">
          <a:off x="2908300" y="13213252"/>
          <a:ext cx="889000" cy="6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47642</xdr:rowOff>
    </xdr:from>
    <xdr:ext cx="599010" cy="259045"/>
    <xdr:sp macro="" textlink="">
      <xdr:nvSpPr>
        <xdr:cNvPr id="181" name="テキスト ボックス 180"/>
        <xdr:cNvSpPr txBox="1"/>
      </xdr:nvSpPr>
      <xdr:spPr>
        <a:xfrm>
          <a:off x="3497794"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76301</xdr:rowOff>
    </xdr:from>
    <xdr:to>
      <xdr:col>4</xdr:col>
      <xdr:colOff>155575</xdr:colOff>
      <xdr:row>77</xdr:row>
      <xdr:rowOff>125605</xdr:rowOff>
    </xdr:to>
    <xdr:cxnSp macro="">
      <xdr:nvCxnSpPr>
        <xdr:cNvPr id="182" name="直線コネクタ 181"/>
        <xdr:cNvCxnSpPr/>
      </xdr:nvCxnSpPr>
      <xdr:spPr>
        <a:xfrm flipV="1">
          <a:off x="2019300" y="13277951"/>
          <a:ext cx="889000" cy="4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45484</xdr:rowOff>
    </xdr:from>
    <xdr:ext cx="599010" cy="259045"/>
    <xdr:sp macro="" textlink="">
      <xdr:nvSpPr>
        <xdr:cNvPr id="184" name="テキスト ボックス 183"/>
        <xdr:cNvSpPr txBox="1"/>
      </xdr:nvSpPr>
      <xdr:spPr>
        <a:xfrm>
          <a:off x="2608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68157</xdr:rowOff>
    </xdr:from>
    <xdr:to>
      <xdr:col>2</xdr:col>
      <xdr:colOff>638175</xdr:colOff>
      <xdr:row>77</xdr:row>
      <xdr:rowOff>125605</xdr:rowOff>
    </xdr:to>
    <xdr:cxnSp macro="">
      <xdr:nvCxnSpPr>
        <xdr:cNvPr id="185" name="直線コネクタ 184"/>
        <xdr:cNvCxnSpPr/>
      </xdr:nvCxnSpPr>
      <xdr:spPr>
        <a:xfrm>
          <a:off x="1130300" y="13269807"/>
          <a:ext cx="889000" cy="5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102941</xdr:rowOff>
    </xdr:from>
    <xdr:ext cx="599010" cy="259045"/>
    <xdr:sp macro="" textlink="">
      <xdr:nvSpPr>
        <xdr:cNvPr id="187" name="テキスト ボックス 186"/>
        <xdr:cNvSpPr txBox="1"/>
      </xdr:nvSpPr>
      <xdr:spPr>
        <a:xfrm>
          <a:off x="1719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117708</xdr:rowOff>
    </xdr:from>
    <xdr:ext cx="599010" cy="259045"/>
    <xdr:sp macro="" textlink="">
      <xdr:nvSpPr>
        <xdr:cNvPr id="189" name="テキスト ボックス 188"/>
        <xdr:cNvSpPr txBox="1"/>
      </xdr:nvSpPr>
      <xdr:spPr>
        <a:xfrm>
          <a:off x="830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81617</xdr:rowOff>
    </xdr:from>
    <xdr:to>
      <xdr:col>6</xdr:col>
      <xdr:colOff>561975</xdr:colOff>
      <xdr:row>77</xdr:row>
      <xdr:rowOff>11767</xdr:rowOff>
    </xdr:to>
    <xdr:sp macro="" textlink="">
      <xdr:nvSpPr>
        <xdr:cNvPr id="195" name="円/楕円 194"/>
        <xdr:cNvSpPr/>
      </xdr:nvSpPr>
      <xdr:spPr>
        <a:xfrm>
          <a:off x="4584700" y="1311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60044</xdr:rowOff>
    </xdr:from>
    <xdr:ext cx="599010" cy="259045"/>
    <xdr:sp macro="" textlink="">
      <xdr:nvSpPr>
        <xdr:cNvPr id="196" name="民生費該当値テキスト"/>
        <xdr:cNvSpPr txBox="1"/>
      </xdr:nvSpPr>
      <xdr:spPr>
        <a:xfrm>
          <a:off x="4686300" y="13090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176,593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132252</xdr:rowOff>
    </xdr:from>
    <xdr:to>
      <xdr:col>5</xdr:col>
      <xdr:colOff>409575</xdr:colOff>
      <xdr:row>77</xdr:row>
      <xdr:rowOff>62402</xdr:rowOff>
    </xdr:to>
    <xdr:sp macro="" textlink="">
      <xdr:nvSpPr>
        <xdr:cNvPr id="197" name="円/楕円 196"/>
        <xdr:cNvSpPr/>
      </xdr:nvSpPr>
      <xdr:spPr>
        <a:xfrm>
          <a:off x="3746500" y="1316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53529</xdr:rowOff>
    </xdr:from>
    <xdr:ext cx="599010" cy="259045"/>
    <xdr:sp macro="" textlink="">
      <xdr:nvSpPr>
        <xdr:cNvPr id="198" name="テキスト ボックス 197"/>
        <xdr:cNvSpPr txBox="1"/>
      </xdr:nvSpPr>
      <xdr:spPr>
        <a:xfrm>
          <a:off x="3497794" y="1325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165,518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25501</xdr:rowOff>
    </xdr:from>
    <xdr:to>
      <xdr:col>4</xdr:col>
      <xdr:colOff>206375</xdr:colOff>
      <xdr:row>77</xdr:row>
      <xdr:rowOff>127101</xdr:rowOff>
    </xdr:to>
    <xdr:sp macro="" textlink="">
      <xdr:nvSpPr>
        <xdr:cNvPr id="199" name="円/楕円 198"/>
        <xdr:cNvSpPr/>
      </xdr:nvSpPr>
      <xdr:spPr>
        <a:xfrm>
          <a:off x="2857500" y="132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118228</xdr:rowOff>
    </xdr:from>
    <xdr:ext cx="599010" cy="259045"/>
    <xdr:sp macro="" textlink="">
      <xdr:nvSpPr>
        <xdr:cNvPr id="200" name="テキスト ボックス 199"/>
        <xdr:cNvSpPr txBox="1"/>
      </xdr:nvSpPr>
      <xdr:spPr>
        <a:xfrm>
          <a:off x="2608794" y="1331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151,367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74805</xdr:rowOff>
    </xdr:from>
    <xdr:to>
      <xdr:col>3</xdr:col>
      <xdr:colOff>3175</xdr:colOff>
      <xdr:row>78</xdr:row>
      <xdr:rowOff>4955</xdr:rowOff>
    </xdr:to>
    <xdr:sp macro="" textlink="">
      <xdr:nvSpPr>
        <xdr:cNvPr id="201" name="円/楕円 200"/>
        <xdr:cNvSpPr/>
      </xdr:nvSpPr>
      <xdr:spPr>
        <a:xfrm>
          <a:off x="1968500" y="1327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167532</xdr:rowOff>
    </xdr:from>
    <xdr:ext cx="599010" cy="259045"/>
    <xdr:sp macro="" textlink="">
      <xdr:nvSpPr>
        <xdr:cNvPr id="202" name="テキスト ボックス 201"/>
        <xdr:cNvSpPr txBox="1"/>
      </xdr:nvSpPr>
      <xdr:spPr>
        <a:xfrm>
          <a:off x="1719794" y="1336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140,583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17357</xdr:rowOff>
    </xdr:from>
    <xdr:to>
      <xdr:col>1</xdr:col>
      <xdr:colOff>485775</xdr:colOff>
      <xdr:row>77</xdr:row>
      <xdr:rowOff>118957</xdr:rowOff>
    </xdr:to>
    <xdr:sp macro="" textlink="">
      <xdr:nvSpPr>
        <xdr:cNvPr id="203" name="円/楕円 202"/>
        <xdr:cNvSpPr/>
      </xdr:nvSpPr>
      <xdr:spPr>
        <a:xfrm>
          <a:off x="1079500" y="1321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110084</xdr:rowOff>
    </xdr:from>
    <xdr:ext cx="599010" cy="259045"/>
    <xdr:sp macro="" textlink="">
      <xdr:nvSpPr>
        <xdr:cNvPr id="204" name="テキスト ボックス 203"/>
        <xdr:cNvSpPr txBox="1"/>
      </xdr:nvSpPr>
      <xdr:spPr>
        <a:xfrm>
          <a:off x="830794" y="1331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153653</xdr:rowOff>
    </xdr:from>
    <xdr:to>
      <xdr:col>6</xdr:col>
      <xdr:colOff>511175</xdr:colOff>
      <xdr:row>95</xdr:row>
      <xdr:rowOff>168641</xdr:rowOff>
    </xdr:to>
    <xdr:cxnSp macro="">
      <xdr:nvCxnSpPr>
        <xdr:cNvPr id="233" name="直線コネクタ 232"/>
        <xdr:cNvCxnSpPr/>
      </xdr:nvCxnSpPr>
      <xdr:spPr>
        <a:xfrm>
          <a:off x="3797300" y="16441403"/>
          <a:ext cx="838200" cy="1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153653</xdr:rowOff>
    </xdr:from>
    <xdr:to>
      <xdr:col>5</xdr:col>
      <xdr:colOff>358775</xdr:colOff>
      <xdr:row>96</xdr:row>
      <xdr:rowOff>81704</xdr:rowOff>
    </xdr:to>
    <xdr:cxnSp macro="">
      <xdr:nvCxnSpPr>
        <xdr:cNvPr id="236" name="直線コネクタ 235"/>
        <xdr:cNvCxnSpPr/>
      </xdr:nvCxnSpPr>
      <xdr:spPr>
        <a:xfrm flipV="1">
          <a:off x="2908300" y="16441403"/>
          <a:ext cx="889000" cy="9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81704</xdr:rowOff>
    </xdr:from>
    <xdr:to>
      <xdr:col>4</xdr:col>
      <xdr:colOff>155575</xdr:colOff>
      <xdr:row>96</xdr:row>
      <xdr:rowOff>124819</xdr:rowOff>
    </xdr:to>
    <xdr:cxnSp macro="">
      <xdr:nvCxnSpPr>
        <xdr:cNvPr id="239" name="直線コネクタ 238"/>
        <xdr:cNvCxnSpPr/>
      </xdr:nvCxnSpPr>
      <xdr:spPr>
        <a:xfrm flipV="1">
          <a:off x="2019300" y="16540904"/>
          <a:ext cx="889000" cy="4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5196</xdr:rowOff>
    </xdr:from>
    <xdr:ext cx="534377" cy="259045"/>
    <xdr:sp macro="" textlink="">
      <xdr:nvSpPr>
        <xdr:cNvPr id="241" name="テキスト ボックス 240"/>
        <xdr:cNvSpPr txBox="1"/>
      </xdr:nvSpPr>
      <xdr:spPr>
        <a:xfrm>
          <a:off x="2641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122067</xdr:rowOff>
    </xdr:from>
    <xdr:to>
      <xdr:col>2</xdr:col>
      <xdr:colOff>638175</xdr:colOff>
      <xdr:row>96</xdr:row>
      <xdr:rowOff>124819</xdr:rowOff>
    </xdr:to>
    <xdr:cxnSp macro="">
      <xdr:nvCxnSpPr>
        <xdr:cNvPr id="242" name="直線コネクタ 241"/>
        <xdr:cNvCxnSpPr/>
      </xdr:nvCxnSpPr>
      <xdr:spPr>
        <a:xfrm>
          <a:off x="1130300" y="16581267"/>
          <a:ext cx="889000" cy="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75666</xdr:rowOff>
    </xdr:from>
    <xdr:ext cx="534377" cy="259045"/>
    <xdr:sp macro="" textlink="">
      <xdr:nvSpPr>
        <xdr:cNvPr id="244" name="テキスト ボックス 243"/>
        <xdr:cNvSpPr txBox="1"/>
      </xdr:nvSpPr>
      <xdr:spPr>
        <a:xfrm>
          <a:off x="1752111" y="161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100057</xdr:rowOff>
    </xdr:from>
    <xdr:ext cx="534377" cy="259045"/>
    <xdr:sp macro="" textlink="">
      <xdr:nvSpPr>
        <xdr:cNvPr id="246" name="テキスト ボックス 245"/>
        <xdr:cNvSpPr txBox="1"/>
      </xdr:nvSpPr>
      <xdr:spPr>
        <a:xfrm>
          <a:off x="863111" y="162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117841</xdr:rowOff>
    </xdr:from>
    <xdr:to>
      <xdr:col>6</xdr:col>
      <xdr:colOff>561975</xdr:colOff>
      <xdr:row>96</xdr:row>
      <xdr:rowOff>47991</xdr:rowOff>
    </xdr:to>
    <xdr:sp macro="" textlink="">
      <xdr:nvSpPr>
        <xdr:cNvPr id="252" name="円/楕円 251"/>
        <xdr:cNvSpPr/>
      </xdr:nvSpPr>
      <xdr:spPr>
        <a:xfrm>
          <a:off x="4584700" y="1640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96268</xdr:rowOff>
    </xdr:from>
    <xdr:ext cx="534377" cy="259045"/>
    <xdr:sp macro="" textlink="">
      <xdr:nvSpPr>
        <xdr:cNvPr id="253" name="衛生費該当値テキスト"/>
        <xdr:cNvSpPr txBox="1"/>
      </xdr:nvSpPr>
      <xdr:spPr>
        <a:xfrm>
          <a:off x="4686300" y="1638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73,702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102853</xdr:rowOff>
    </xdr:from>
    <xdr:to>
      <xdr:col>5</xdr:col>
      <xdr:colOff>409575</xdr:colOff>
      <xdr:row>96</xdr:row>
      <xdr:rowOff>33003</xdr:rowOff>
    </xdr:to>
    <xdr:sp macro="" textlink="">
      <xdr:nvSpPr>
        <xdr:cNvPr id="254" name="円/楕円 253"/>
        <xdr:cNvSpPr/>
      </xdr:nvSpPr>
      <xdr:spPr>
        <a:xfrm>
          <a:off x="3746500" y="1639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24130</xdr:rowOff>
    </xdr:from>
    <xdr:ext cx="534377" cy="259045"/>
    <xdr:sp macro="" textlink="">
      <xdr:nvSpPr>
        <xdr:cNvPr id="255" name="テキスト ボックス 254"/>
        <xdr:cNvSpPr txBox="1"/>
      </xdr:nvSpPr>
      <xdr:spPr>
        <a:xfrm>
          <a:off x="3530111" y="1648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75,669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30904</xdr:rowOff>
    </xdr:from>
    <xdr:to>
      <xdr:col>4</xdr:col>
      <xdr:colOff>206375</xdr:colOff>
      <xdr:row>96</xdr:row>
      <xdr:rowOff>132504</xdr:rowOff>
    </xdr:to>
    <xdr:sp macro="" textlink="">
      <xdr:nvSpPr>
        <xdr:cNvPr id="256" name="円/楕円 255"/>
        <xdr:cNvSpPr/>
      </xdr:nvSpPr>
      <xdr:spPr>
        <a:xfrm>
          <a:off x="2857500" y="1649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123631</xdr:rowOff>
    </xdr:from>
    <xdr:ext cx="534377" cy="259045"/>
    <xdr:sp macro="" textlink="">
      <xdr:nvSpPr>
        <xdr:cNvPr id="257" name="テキスト ボックス 256"/>
        <xdr:cNvSpPr txBox="1"/>
      </xdr:nvSpPr>
      <xdr:spPr>
        <a:xfrm>
          <a:off x="2641111" y="1658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62,611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74019</xdr:rowOff>
    </xdr:from>
    <xdr:to>
      <xdr:col>3</xdr:col>
      <xdr:colOff>3175</xdr:colOff>
      <xdr:row>97</xdr:row>
      <xdr:rowOff>4169</xdr:rowOff>
    </xdr:to>
    <xdr:sp macro="" textlink="">
      <xdr:nvSpPr>
        <xdr:cNvPr id="258" name="円/楕円 257"/>
        <xdr:cNvSpPr/>
      </xdr:nvSpPr>
      <xdr:spPr>
        <a:xfrm>
          <a:off x="1968500" y="165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166746</xdr:rowOff>
    </xdr:from>
    <xdr:ext cx="534377" cy="259045"/>
    <xdr:sp macro="" textlink="">
      <xdr:nvSpPr>
        <xdr:cNvPr id="259" name="テキスト ボックス 258"/>
        <xdr:cNvSpPr txBox="1"/>
      </xdr:nvSpPr>
      <xdr:spPr>
        <a:xfrm>
          <a:off x="1752111" y="1662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56,953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71267</xdr:rowOff>
    </xdr:from>
    <xdr:to>
      <xdr:col>1</xdr:col>
      <xdr:colOff>485775</xdr:colOff>
      <xdr:row>97</xdr:row>
      <xdr:rowOff>1417</xdr:rowOff>
    </xdr:to>
    <xdr:sp macro="" textlink="">
      <xdr:nvSpPr>
        <xdr:cNvPr id="260" name="円/楕円 259"/>
        <xdr:cNvSpPr/>
      </xdr:nvSpPr>
      <xdr:spPr>
        <a:xfrm>
          <a:off x="1079500" y="165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163994</xdr:rowOff>
    </xdr:from>
    <xdr:ext cx="534377" cy="259045"/>
    <xdr:sp macro="" textlink="">
      <xdr:nvSpPr>
        <xdr:cNvPr id="261" name="テキスト ボックス 260"/>
        <xdr:cNvSpPr txBox="1"/>
      </xdr:nvSpPr>
      <xdr:spPr>
        <a:xfrm>
          <a:off x="863111" y="1662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78931</xdr:rowOff>
    </xdr:from>
    <xdr:to>
      <xdr:col>14</xdr:col>
      <xdr:colOff>28575</xdr:colOff>
      <xdr:row>39</xdr:row>
      <xdr:rowOff>44450</xdr:rowOff>
    </xdr:to>
    <xdr:cxnSp macro="">
      <xdr:nvCxnSpPr>
        <xdr:cNvPr id="293" name="直線コネクタ 292"/>
        <xdr:cNvCxnSpPr/>
      </xdr:nvCxnSpPr>
      <xdr:spPr>
        <a:xfrm>
          <a:off x="8750300" y="6594031"/>
          <a:ext cx="889000" cy="13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2921</xdr:rowOff>
    </xdr:from>
    <xdr:to>
      <xdr:col>12</xdr:col>
      <xdr:colOff>511175</xdr:colOff>
      <xdr:row>38</xdr:row>
      <xdr:rowOff>78931</xdr:rowOff>
    </xdr:to>
    <xdr:cxnSp macro="">
      <xdr:nvCxnSpPr>
        <xdr:cNvPr id="296" name="直線コネクタ 295"/>
        <xdr:cNvCxnSpPr/>
      </xdr:nvCxnSpPr>
      <xdr:spPr>
        <a:xfrm>
          <a:off x="7861300" y="6518021"/>
          <a:ext cx="889000" cy="7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72915</xdr:rowOff>
    </xdr:from>
    <xdr:ext cx="469744" cy="259045"/>
    <xdr:sp macro="" textlink="">
      <xdr:nvSpPr>
        <xdr:cNvPr id="298" name="テキスト ボックス 297"/>
        <xdr:cNvSpPr txBox="1"/>
      </xdr:nvSpPr>
      <xdr:spPr>
        <a:xfrm>
          <a:off x="8515427"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2921</xdr:rowOff>
    </xdr:from>
    <xdr:to>
      <xdr:col>11</xdr:col>
      <xdr:colOff>307975</xdr:colOff>
      <xdr:row>38</xdr:row>
      <xdr:rowOff>145796</xdr:rowOff>
    </xdr:to>
    <xdr:cxnSp macro="">
      <xdr:nvCxnSpPr>
        <xdr:cNvPr id="299" name="直線コネクタ 298"/>
        <xdr:cNvCxnSpPr/>
      </xdr:nvCxnSpPr>
      <xdr:spPr>
        <a:xfrm flipV="1">
          <a:off x="6972300" y="6518021"/>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28131</xdr:rowOff>
    </xdr:from>
    <xdr:to>
      <xdr:col>12</xdr:col>
      <xdr:colOff>561975</xdr:colOff>
      <xdr:row>38</xdr:row>
      <xdr:rowOff>129731</xdr:rowOff>
    </xdr:to>
    <xdr:sp macro="" textlink="">
      <xdr:nvSpPr>
        <xdr:cNvPr id="313" name="円/楕円 312"/>
        <xdr:cNvSpPr/>
      </xdr:nvSpPr>
      <xdr:spPr>
        <a:xfrm>
          <a:off x="8699500" y="654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120858</xdr:rowOff>
    </xdr:from>
    <xdr:ext cx="378565" cy="259045"/>
    <xdr:sp macro="" textlink="">
      <xdr:nvSpPr>
        <xdr:cNvPr id="314" name="テキスト ボックス 313"/>
        <xdr:cNvSpPr txBox="1"/>
      </xdr:nvSpPr>
      <xdr:spPr>
        <a:xfrm>
          <a:off x="8561017" y="66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123571</xdr:rowOff>
    </xdr:from>
    <xdr:to>
      <xdr:col>11</xdr:col>
      <xdr:colOff>358775</xdr:colOff>
      <xdr:row>38</xdr:row>
      <xdr:rowOff>53721</xdr:rowOff>
    </xdr:to>
    <xdr:sp macro="" textlink="">
      <xdr:nvSpPr>
        <xdr:cNvPr id="315" name="円/楕円 314"/>
        <xdr:cNvSpPr/>
      </xdr:nvSpPr>
      <xdr:spPr>
        <a:xfrm>
          <a:off x="7810500" y="646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44848</xdr:rowOff>
    </xdr:from>
    <xdr:ext cx="469744" cy="259045"/>
    <xdr:sp macro="" textlink="">
      <xdr:nvSpPr>
        <xdr:cNvPr id="316" name="テキスト ボックス 315"/>
        <xdr:cNvSpPr txBox="1"/>
      </xdr:nvSpPr>
      <xdr:spPr>
        <a:xfrm>
          <a:off x="7626427" y="655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94996</xdr:rowOff>
    </xdr:from>
    <xdr:to>
      <xdr:col>10</xdr:col>
      <xdr:colOff>155575</xdr:colOff>
      <xdr:row>39</xdr:row>
      <xdr:rowOff>25146</xdr:rowOff>
    </xdr:to>
    <xdr:sp macro="" textlink="">
      <xdr:nvSpPr>
        <xdr:cNvPr id="317" name="円/楕円 316"/>
        <xdr:cNvSpPr/>
      </xdr:nvSpPr>
      <xdr:spPr>
        <a:xfrm>
          <a:off x="6921500" y="66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16273</xdr:rowOff>
    </xdr:from>
    <xdr:ext cx="378565" cy="259045"/>
    <xdr:sp macro="" textlink="">
      <xdr:nvSpPr>
        <xdr:cNvPr id="318" name="テキスト ボックス 317"/>
        <xdr:cNvSpPr txBox="1"/>
      </xdr:nvSpPr>
      <xdr:spPr>
        <a:xfrm>
          <a:off x="6783017" y="6702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60065</xdr:rowOff>
    </xdr:from>
    <xdr:to>
      <xdr:col>15</xdr:col>
      <xdr:colOff>180975</xdr:colOff>
      <xdr:row>57</xdr:row>
      <xdr:rowOff>134558</xdr:rowOff>
    </xdr:to>
    <xdr:cxnSp macro="">
      <xdr:nvCxnSpPr>
        <xdr:cNvPr id="345" name="直線コネクタ 344"/>
        <xdr:cNvCxnSpPr/>
      </xdr:nvCxnSpPr>
      <xdr:spPr>
        <a:xfrm flipV="1">
          <a:off x="9639300" y="9832715"/>
          <a:ext cx="838200" cy="7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14120</xdr:rowOff>
    </xdr:from>
    <xdr:ext cx="534377" cy="259045"/>
    <xdr:sp macro="" textlink="">
      <xdr:nvSpPr>
        <xdr:cNvPr id="346" name="農林水産業費平均値テキスト"/>
        <xdr:cNvSpPr txBox="1"/>
      </xdr:nvSpPr>
      <xdr:spPr>
        <a:xfrm>
          <a:off x="10528300" y="97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103771</xdr:rowOff>
    </xdr:from>
    <xdr:to>
      <xdr:col>14</xdr:col>
      <xdr:colOff>28575</xdr:colOff>
      <xdr:row>57</xdr:row>
      <xdr:rowOff>134558</xdr:rowOff>
    </xdr:to>
    <xdr:cxnSp macro="">
      <xdr:nvCxnSpPr>
        <xdr:cNvPr id="348" name="直線コネクタ 347"/>
        <xdr:cNvCxnSpPr/>
      </xdr:nvCxnSpPr>
      <xdr:spPr>
        <a:xfrm>
          <a:off x="8750300" y="9876421"/>
          <a:ext cx="889000" cy="3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103771</xdr:rowOff>
    </xdr:from>
    <xdr:to>
      <xdr:col>12</xdr:col>
      <xdr:colOff>511175</xdr:colOff>
      <xdr:row>57</xdr:row>
      <xdr:rowOff>147495</xdr:rowOff>
    </xdr:to>
    <xdr:cxnSp macro="">
      <xdr:nvCxnSpPr>
        <xdr:cNvPr id="351" name="直線コネクタ 350"/>
        <xdr:cNvCxnSpPr/>
      </xdr:nvCxnSpPr>
      <xdr:spPr>
        <a:xfrm flipV="1">
          <a:off x="7861300" y="9876421"/>
          <a:ext cx="889000" cy="4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146496</xdr:rowOff>
    </xdr:from>
    <xdr:ext cx="534377" cy="259045"/>
    <xdr:sp macro="" textlink="">
      <xdr:nvSpPr>
        <xdr:cNvPr id="353" name="テキスト ボックス 352"/>
        <xdr:cNvSpPr txBox="1"/>
      </xdr:nvSpPr>
      <xdr:spPr>
        <a:xfrm>
          <a:off x="8483111" y="991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146654</xdr:rowOff>
    </xdr:from>
    <xdr:to>
      <xdr:col>11</xdr:col>
      <xdr:colOff>307975</xdr:colOff>
      <xdr:row>57</xdr:row>
      <xdr:rowOff>147495</xdr:rowOff>
    </xdr:to>
    <xdr:cxnSp macro="">
      <xdr:nvCxnSpPr>
        <xdr:cNvPr id="354" name="直線コネクタ 353"/>
        <xdr:cNvCxnSpPr/>
      </xdr:nvCxnSpPr>
      <xdr:spPr>
        <a:xfrm>
          <a:off x="6972300" y="9919304"/>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8241</xdr:rowOff>
    </xdr:from>
    <xdr:ext cx="534377" cy="259045"/>
    <xdr:sp macro="" textlink="">
      <xdr:nvSpPr>
        <xdr:cNvPr id="356" name="テキスト ボックス 355"/>
        <xdr:cNvSpPr txBox="1"/>
      </xdr:nvSpPr>
      <xdr:spPr>
        <a:xfrm>
          <a:off x="7594111" y="960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14934</xdr:rowOff>
    </xdr:from>
    <xdr:ext cx="534377" cy="259045"/>
    <xdr:sp macro="" textlink="">
      <xdr:nvSpPr>
        <xdr:cNvPr id="358" name="テキスト ボックス 357"/>
        <xdr:cNvSpPr txBox="1"/>
      </xdr:nvSpPr>
      <xdr:spPr>
        <a:xfrm>
          <a:off x="6705111" y="96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9265</xdr:rowOff>
    </xdr:from>
    <xdr:to>
      <xdr:col>15</xdr:col>
      <xdr:colOff>231775</xdr:colOff>
      <xdr:row>57</xdr:row>
      <xdr:rowOff>110865</xdr:rowOff>
    </xdr:to>
    <xdr:sp macro="" textlink="">
      <xdr:nvSpPr>
        <xdr:cNvPr id="364" name="円/楕円 363"/>
        <xdr:cNvSpPr/>
      </xdr:nvSpPr>
      <xdr:spPr>
        <a:xfrm>
          <a:off x="10426700" y="97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32142</xdr:rowOff>
    </xdr:from>
    <xdr:ext cx="599010" cy="259045"/>
    <xdr:sp macro="" textlink="">
      <xdr:nvSpPr>
        <xdr:cNvPr id="365" name="農林水産業費該当値テキスト"/>
        <xdr:cNvSpPr txBox="1"/>
      </xdr:nvSpPr>
      <xdr:spPr>
        <a:xfrm>
          <a:off x="10528300" y="9633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109,836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83758</xdr:rowOff>
    </xdr:from>
    <xdr:to>
      <xdr:col>14</xdr:col>
      <xdr:colOff>79375</xdr:colOff>
      <xdr:row>58</xdr:row>
      <xdr:rowOff>13908</xdr:rowOff>
    </xdr:to>
    <xdr:sp macro="" textlink="">
      <xdr:nvSpPr>
        <xdr:cNvPr id="366" name="円/楕円 365"/>
        <xdr:cNvSpPr/>
      </xdr:nvSpPr>
      <xdr:spPr>
        <a:xfrm>
          <a:off x="9588500" y="985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5035</xdr:rowOff>
    </xdr:from>
    <xdr:ext cx="534377" cy="259045"/>
    <xdr:sp macro="" textlink="">
      <xdr:nvSpPr>
        <xdr:cNvPr id="367" name="テキスト ボックス 366"/>
        <xdr:cNvSpPr txBox="1"/>
      </xdr:nvSpPr>
      <xdr:spPr>
        <a:xfrm>
          <a:off x="9372111" y="994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77,249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52971</xdr:rowOff>
    </xdr:from>
    <xdr:to>
      <xdr:col>12</xdr:col>
      <xdr:colOff>561975</xdr:colOff>
      <xdr:row>57</xdr:row>
      <xdr:rowOff>154571</xdr:rowOff>
    </xdr:to>
    <xdr:sp macro="" textlink="">
      <xdr:nvSpPr>
        <xdr:cNvPr id="368" name="円/楕円 367"/>
        <xdr:cNvSpPr/>
      </xdr:nvSpPr>
      <xdr:spPr>
        <a:xfrm>
          <a:off x="8699500" y="98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171098</xdr:rowOff>
    </xdr:from>
    <xdr:ext cx="534377" cy="259045"/>
    <xdr:sp macro="" textlink="">
      <xdr:nvSpPr>
        <xdr:cNvPr id="369" name="テキスト ボックス 368"/>
        <xdr:cNvSpPr txBox="1"/>
      </xdr:nvSpPr>
      <xdr:spPr>
        <a:xfrm>
          <a:off x="8483111" y="96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90,717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96695</xdr:rowOff>
    </xdr:from>
    <xdr:to>
      <xdr:col>11</xdr:col>
      <xdr:colOff>358775</xdr:colOff>
      <xdr:row>58</xdr:row>
      <xdr:rowOff>26845</xdr:rowOff>
    </xdr:to>
    <xdr:sp macro="" textlink="">
      <xdr:nvSpPr>
        <xdr:cNvPr id="370" name="円/楕円 369"/>
        <xdr:cNvSpPr/>
      </xdr:nvSpPr>
      <xdr:spPr>
        <a:xfrm>
          <a:off x="7810500" y="986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17972</xdr:rowOff>
    </xdr:from>
    <xdr:ext cx="534377" cy="259045"/>
    <xdr:sp macro="" textlink="">
      <xdr:nvSpPr>
        <xdr:cNvPr id="371" name="テキスト ボックス 370"/>
        <xdr:cNvSpPr txBox="1"/>
      </xdr:nvSpPr>
      <xdr:spPr>
        <a:xfrm>
          <a:off x="7594111" y="99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71,590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95854</xdr:rowOff>
    </xdr:from>
    <xdr:to>
      <xdr:col>10</xdr:col>
      <xdr:colOff>155575</xdr:colOff>
      <xdr:row>58</xdr:row>
      <xdr:rowOff>26004</xdr:rowOff>
    </xdr:to>
    <xdr:sp macro="" textlink="">
      <xdr:nvSpPr>
        <xdr:cNvPr id="372" name="円/楕円 371"/>
        <xdr:cNvSpPr/>
      </xdr:nvSpPr>
      <xdr:spPr>
        <a:xfrm>
          <a:off x="6921500" y="986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17131</xdr:rowOff>
    </xdr:from>
    <xdr:ext cx="534377" cy="259045"/>
    <xdr:sp macro="" textlink="">
      <xdr:nvSpPr>
        <xdr:cNvPr id="373" name="テキスト ボックス 372"/>
        <xdr:cNvSpPr txBox="1"/>
      </xdr:nvSpPr>
      <xdr:spPr>
        <a:xfrm>
          <a:off x="6705111" y="996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153781</xdr:rowOff>
    </xdr:from>
    <xdr:to>
      <xdr:col>15</xdr:col>
      <xdr:colOff>180975</xdr:colOff>
      <xdr:row>77</xdr:row>
      <xdr:rowOff>162176</xdr:rowOff>
    </xdr:to>
    <xdr:cxnSp macro="">
      <xdr:nvCxnSpPr>
        <xdr:cNvPr id="400" name="直線コネクタ 399"/>
        <xdr:cNvCxnSpPr/>
      </xdr:nvCxnSpPr>
      <xdr:spPr>
        <a:xfrm flipV="1">
          <a:off x="9639300" y="13183981"/>
          <a:ext cx="838200" cy="17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152285</xdr:rowOff>
    </xdr:from>
    <xdr:ext cx="534377" cy="259045"/>
    <xdr:sp macro="" textlink="">
      <xdr:nvSpPr>
        <xdr:cNvPr id="401" name="商工費平均値テキスト"/>
        <xdr:cNvSpPr txBox="1"/>
      </xdr:nvSpPr>
      <xdr:spPr>
        <a:xfrm>
          <a:off x="10528300" y="13182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162176</xdr:rowOff>
    </xdr:from>
    <xdr:to>
      <xdr:col>14</xdr:col>
      <xdr:colOff>28575</xdr:colOff>
      <xdr:row>78</xdr:row>
      <xdr:rowOff>76670</xdr:rowOff>
    </xdr:to>
    <xdr:cxnSp macro="">
      <xdr:nvCxnSpPr>
        <xdr:cNvPr id="403" name="直線コネクタ 402"/>
        <xdr:cNvCxnSpPr/>
      </xdr:nvCxnSpPr>
      <xdr:spPr>
        <a:xfrm flipV="1">
          <a:off x="8750300" y="13363826"/>
          <a:ext cx="889000" cy="8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76670</xdr:rowOff>
    </xdr:from>
    <xdr:to>
      <xdr:col>12</xdr:col>
      <xdr:colOff>511175</xdr:colOff>
      <xdr:row>78</xdr:row>
      <xdr:rowOff>87077</xdr:rowOff>
    </xdr:to>
    <xdr:cxnSp macro="">
      <xdr:nvCxnSpPr>
        <xdr:cNvPr id="406" name="直線コネクタ 405"/>
        <xdr:cNvCxnSpPr/>
      </xdr:nvCxnSpPr>
      <xdr:spPr>
        <a:xfrm flipV="1">
          <a:off x="7861300" y="13449770"/>
          <a:ext cx="889000" cy="1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08" name="テキスト ボックス 407"/>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74485</xdr:rowOff>
    </xdr:from>
    <xdr:to>
      <xdr:col>11</xdr:col>
      <xdr:colOff>307975</xdr:colOff>
      <xdr:row>78</xdr:row>
      <xdr:rowOff>87077</xdr:rowOff>
    </xdr:to>
    <xdr:cxnSp macro="">
      <xdr:nvCxnSpPr>
        <xdr:cNvPr id="409" name="直線コネクタ 408"/>
        <xdr:cNvCxnSpPr/>
      </xdr:nvCxnSpPr>
      <xdr:spPr>
        <a:xfrm>
          <a:off x="6972300" y="13447585"/>
          <a:ext cx="889000" cy="1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13713</xdr:rowOff>
    </xdr:from>
    <xdr:ext cx="534377" cy="259045"/>
    <xdr:sp macro="" textlink="">
      <xdr:nvSpPr>
        <xdr:cNvPr id="411" name="テキスト ボックス 410"/>
        <xdr:cNvSpPr txBox="1"/>
      </xdr:nvSpPr>
      <xdr:spPr>
        <a:xfrm>
          <a:off x="7594111" y="1304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25033</xdr:rowOff>
    </xdr:from>
    <xdr:ext cx="534377" cy="259045"/>
    <xdr:sp macro="" textlink="">
      <xdr:nvSpPr>
        <xdr:cNvPr id="413" name="テキスト ボックス 412"/>
        <xdr:cNvSpPr txBox="1"/>
      </xdr:nvSpPr>
      <xdr:spPr>
        <a:xfrm>
          <a:off x="6705111" y="1305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102981</xdr:rowOff>
    </xdr:from>
    <xdr:to>
      <xdr:col>15</xdr:col>
      <xdr:colOff>231775</xdr:colOff>
      <xdr:row>77</xdr:row>
      <xdr:rowOff>33131</xdr:rowOff>
    </xdr:to>
    <xdr:sp macro="" textlink="">
      <xdr:nvSpPr>
        <xdr:cNvPr id="419" name="円/楕円 418"/>
        <xdr:cNvSpPr/>
      </xdr:nvSpPr>
      <xdr:spPr>
        <a:xfrm>
          <a:off x="10426700" y="1313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125858</xdr:rowOff>
    </xdr:from>
    <xdr:ext cx="534377" cy="259045"/>
    <xdr:sp macro="" textlink="">
      <xdr:nvSpPr>
        <xdr:cNvPr id="420" name="商工費該当値テキスト"/>
        <xdr:cNvSpPr txBox="1"/>
      </xdr:nvSpPr>
      <xdr:spPr>
        <a:xfrm>
          <a:off x="10528300" y="1298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35,960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111376</xdr:rowOff>
    </xdr:from>
    <xdr:to>
      <xdr:col>14</xdr:col>
      <xdr:colOff>79375</xdr:colOff>
      <xdr:row>78</xdr:row>
      <xdr:rowOff>41526</xdr:rowOff>
    </xdr:to>
    <xdr:sp macro="" textlink="">
      <xdr:nvSpPr>
        <xdr:cNvPr id="421" name="円/楕円 420"/>
        <xdr:cNvSpPr/>
      </xdr:nvSpPr>
      <xdr:spPr>
        <a:xfrm>
          <a:off x="9588500" y="1331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32653</xdr:rowOff>
    </xdr:from>
    <xdr:ext cx="534377" cy="259045"/>
    <xdr:sp macro="" textlink="">
      <xdr:nvSpPr>
        <xdr:cNvPr id="422" name="テキスト ボックス 421"/>
        <xdr:cNvSpPr txBox="1"/>
      </xdr:nvSpPr>
      <xdr:spPr>
        <a:xfrm>
          <a:off x="9372111" y="1340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25870</xdr:rowOff>
    </xdr:from>
    <xdr:to>
      <xdr:col>12</xdr:col>
      <xdr:colOff>561975</xdr:colOff>
      <xdr:row>78</xdr:row>
      <xdr:rowOff>127470</xdr:rowOff>
    </xdr:to>
    <xdr:sp macro="" textlink="">
      <xdr:nvSpPr>
        <xdr:cNvPr id="423" name="円/楕円 422"/>
        <xdr:cNvSpPr/>
      </xdr:nvSpPr>
      <xdr:spPr>
        <a:xfrm>
          <a:off x="8699500" y="133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118597</xdr:rowOff>
    </xdr:from>
    <xdr:ext cx="469744" cy="259045"/>
    <xdr:sp macro="" textlink="">
      <xdr:nvSpPr>
        <xdr:cNvPr id="424" name="テキスト ボックス 423"/>
        <xdr:cNvSpPr txBox="1"/>
      </xdr:nvSpPr>
      <xdr:spPr>
        <a:xfrm>
          <a:off x="8515427" y="1349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36277</xdr:rowOff>
    </xdr:from>
    <xdr:to>
      <xdr:col>11</xdr:col>
      <xdr:colOff>358775</xdr:colOff>
      <xdr:row>78</xdr:row>
      <xdr:rowOff>137877</xdr:rowOff>
    </xdr:to>
    <xdr:sp macro="" textlink="">
      <xdr:nvSpPr>
        <xdr:cNvPr id="425" name="円/楕円 424"/>
        <xdr:cNvSpPr/>
      </xdr:nvSpPr>
      <xdr:spPr>
        <a:xfrm>
          <a:off x="7810500" y="1340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129004</xdr:rowOff>
    </xdr:from>
    <xdr:ext cx="469744" cy="259045"/>
    <xdr:sp macro="" textlink="">
      <xdr:nvSpPr>
        <xdr:cNvPr id="426" name="テキスト ボックス 425"/>
        <xdr:cNvSpPr txBox="1"/>
      </xdr:nvSpPr>
      <xdr:spPr>
        <a:xfrm>
          <a:off x="7626427" y="1350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23685</xdr:rowOff>
    </xdr:from>
    <xdr:to>
      <xdr:col>10</xdr:col>
      <xdr:colOff>155575</xdr:colOff>
      <xdr:row>78</xdr:row>
      <xdr:rowOff>125285</xdr:rowOff>
    </xdr:to>
    <xdr:sp macro="" textlink="">
      <xdr:nvSpPr>
        <xdr:cNvPr id="427" name="円/楕円 426"/>
        <xdr:cNvSpPr/>
      </xdr:nvSpPr>
      <xdr:spPr>
        <a:xfrm>
          <a:off x="6921500" y="1339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116412</xdr:rowOff>
    </xdr:from>
    <xdr:ext cx="469744" cy="259045"/>
    <xdr:sp macro="" textlink="">
      <xdr:nvSpPr>
        <xdr:cNvPr id="428" name="テキスト ボックス 427"/>
        <xdr:cNvSpPr txBox="1"/>
      </xdr:nvSpPr>
      <xdr:spPr>
        <a:xfrm>
          <a:off x="6737427" y="1348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7477</xdr:rowOff>
    </xdr:from>
    <xdr:to>
      <xdr:col>15</xdr:col>
      <xdr:colOff>180975</xdr:colOff>
      <xdr:row>96</xdr:row>
      <xdr:rowOff>55683</xdr:rowOff>
    </xdr:to>
    <xdr:cxnSp macro="">
      <xdr:nvCxnSpPr>
        <xdr:cNvPr id="453" name="直線コネクタ 452"/>
        <xdr:cNvCxnSpPr/>
      </xdr:nvCxnSpPr>
      <xdr:spPr>
        <a:xfrm>
          <a:off x="9639300" y="16466677"/>
          <a:ext cx="838200" cy="4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2003</xdr:rowOff>
    </xdr:from>
    <xdr:to>
      <xdr:col>14</xdr:col>
      <xdr:colOff>28575</xdr:colOff>
      <xdr:row>96</xdr:row>
      <xdr:rowOff>7477</xdr:rowOff>
    </xdr:to>
    <xdr:cxnSp macro="">
      <xdr:nvCxnSpPr>
        <xdr:cNvPr id="456" name="直線コネクタ 455"/>
        <xdr:cNvCxnSpPr/>
      </xdr:nvCxnSpPr>
      <xdr:spPr>
        <a:xfrm>
          <a:off x="8750300" y="16461203"/>
          <a:ext cx="889000" cy="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2003</xdr:rowOff>
    </xdr:from>
    <xdr:to>
      <xdr:col>12</xdr:col>
      <xdr:colOff>511175</xdr:colOff>
      <xdr:row>96</xdr:row>
      <xdr:rowOff>24149</xdr:rowOff>
    </xdr:to>
    <xdr:cxnSp macro="">
      <xdr:nvCxnSpPr>
        <xdr:cNvPr id="459" name="直線コネクタ 458"/>
        <xdr:cNvCxnSpPr/>
      </xdr:nvCxnSpPr>
      <xdr:spPr>
        <a:xfrm flipV="1">
          <a:off x="7861300" y="16461203"/>
          <a:ext cx="889000" cy="2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61" name="テキスト ボックス 460"/>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24149</xdr:rowOff>
    </xdr:from>
    <xdr:to>
      <xdr:col>11</xdr:col>
      <xdr:colOff>307975</xdr:colOff>
      <xdr:row>96</xdr:row>
      <xdr:rowOff>81869</xdr:rowOff>
    </xdr:to>
    <xdr:cxnSp macro="">
      <xdr:nvCxnSpPr>
        <xdr:cNvPr id="462" name="直線コネクタ 461"/>
        <xdr:cNvCxnSpPr/>
      </xdr:nvCxnSpPr>
      <xdr:spPr>
        <a:xfrm flipV="1">
          <a:off x="6972300" y="16483349"/>
          <a:ext cx="889000" cy="5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77010</xdr:rowOff>
    </xdr:from>
    <xdr:ext cx="534377" cy="259045"/>
    <xdr:sp macro="" textlink="">
      <xdr:nvSpPr>
        <xdr:cNvPr id="464" name="テキスト ボックス 463"/>
        <xdr:cNvSpPr txBox="1"/>
      </xdr:nvSpPr>
      <xdr:spPr>
        <a:xfrm>
          <a:off x="7594111" y="1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144654</xdr:rowOff>
    </xdr:from>
    <xdr:ext cx="534377" cy="259045"/>
    <xdr:sp macro="" textlink="">
      <xdr:nvSpPr>
        <xdr:cNvPr id="466" name="テキスト ボックス 465"/>
        <xdr:cNvSpPr txBox="1"/>
      </xdr:nvSpPr>
      <xdr:spPr>
        <a:xfrm>
          <a:off x="6705111" y="1608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4883</xdr:rowOff>
    </xdr:from>
    <xdr:to>
      <xdr:col>15</xdr:col>
      <xdr:colOff>231775</xdr:colOff>
      <xdr:row>96</xdr:row>
      <xdr:rowOff>106483</xdr:rowOff>
    </xdr:to>
    <xdr:sp macro="" textlink="">
      <xdr:nvSpPr>
        <xdr:cNvPr id="472" name="円/楕円 471"/>
        <xdr:cNvSpPr/>
      </xdr:nvSpPr>
      <xdr:spPr>
        <a:xfrm>
          <a:off x="10426700" y="1646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154760</xdr:rowOff>
    </xdr:from>
    <xdr:ext cx="534377" cy="259045"/>
    <xdr:sp macro="" textlink="">
      <xdr:nvSpPr>
        <xdr:cNvPr id="473" name="土木費該当値テキスト"/>
        <xdr:cNvSpPr txBox="1"/>
      </xdr:nvSpPr>
      <xdr:spPr>
        <a:xfrm>
          <a:off x="10528300" y="1644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54,701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128127</xdr:rowOff>
    </xdr:from>
    <xdr:to>
      <xdr:col>14</xdr:col>
      <xdr:colOff>79375</xdr:colOff>
      <xdr:row>96</xdr:row>
      <xdr:rowOff>58277</xdr:rowOff>
    </xdr:to>
    <xdr:sp macro="" textlink="">
      <xdr:nvSpPr>
        <xdr:cNvPr id="474" name="円/楕円 473"/>
        <xdr:cNvSpPr/>
      </xdr:nvSpPr>
      <xdr:spPr>
        <a:xfrm>
          <a:off x="9588500" y="1641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49404</xdr:rowOff>
    </xdr:from>
    <xdr:ext cx="534377" cy="259045"/>
    <xdr:sp macro="" textlink="">
      <xdr:nvSpPr>
        <xdr:cNvPr id="475" name="テキスト ボックス 474"/>
        <xdr:cNvSpPr txBox="1"/>
      </xdr:nvSpPr>
      <xdr:spPr>
        <a:xfrm>
          <a:off x="9372111" y="165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63,136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122653</xdr:rowOff>
    </xdr:from>
    <xdr:to>
      <xdr:col>12</xdr:col>
      <xdr:colOff>561975</xdr:colOff>
      <xdr:row>96</xdr:row>
      <xdr:rowOff>52803</xdr:rowOff>
    </xdr:to>
    <xdr:sp macro="" textlink="">
      <xdr:nvSpPr>
        <xdr:cNvPr id="476" name="円/楕円 475"/>
        <xdr:cNvSpPr/>
      </xdr:nvSpPr>
      <xdr:spPr>
        <a:xfrm>
          <a:off x="8699500" y="1641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43930</xdr:rowOff>
    </xdr:from>
    <xdr:ext cx="534377" cy="259045"/>
    <xdr:sp macro="" textlink="">
      <xdr:nvSpPr>
        <xdr:cNvPr id="477" name="テキスト ボックス 476"/>
        <xdr:cNvSpPr txBox="1"/>
      </xdr:nvSpPr>
      <xdr:spPr>
        <a:xfrm>
          <a:off x="8483111" y="1650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64,094</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144799</xdr:rowOff>
    </xdr:from>
    <xdr:to>
      <xdr:col>11</xdr:col>
      <xdr:colOff>358775</xdr:colOff>
      <xdr:row>96</xdr:row>
      <xdr:rowOff>74949</xdr:rowOff>
    </xdr:to>
    <xdr:sp macro="" textlink="">
      <xdr:nvSpPr>
        <xdr:cNvPr id="478" name="円/楕円 477"/>
        <xdr:cNvSpPr/>
      </xdr:nvSpPr>
      <xdr:spPr>
        <a:xfrm>
          <a:off x="7810500" y="164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66076</xdr:rowOff>
    </xdr:from>
    <xdr:ext cx="534377" cy="259045"/>
    <xdr:sp macro="" textlink="">
      <xdr:nvSpPr>
        <xdr:cNvPr id="479" name="テキスト ボックス 478"/>
        <xdr:cNvSpPr txBox="1"/>
      </xdr:nvSpPr>
      <xdr:spPr>
        <a:xfrm>
          <a:off x="7594111" y="1652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60,219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31069</xdr:rowOff>
    </xdr:from>
    <xdr:to>
      <xdr:col>10</xdr:col>
      <xdr:colOff>155575</xdr:colOff>
      <xdr:row>96</xdr:row>
      <xdr:rowOff>132669</xdr:rowOff>
    </xdr:to>
    <xdr:sp macro="" textlink="">
      <xdr:nvSpPr>
        <xdr:cNvPr id="480" name="円/楕円 479"/>
        <xdr:cNvSpPr/>
      </xdr:nvSpPr>
      <xdr:spPr>
        <a:xfrm>
          <a:off x="6921500" y="1649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123796</xdr:rowOff>
    </xdr:from>
    <xdr:ext cx="534377" cy="259045"/>
    <xdr:sp macro="" textlink="">
      <xdr:nvSpPr>
        <xdr:cNvPr id="481" name="テキスト ボックス 480"/>
        <xdr:cNvSpPr txBox="1"/>
      </xdr:nvSpPr>
      <xdr:spPr>
        <a:xfrm>
          <a:off x="6705111" y="1658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38278</xdr:rowOff>
    </xdr:from>
    <xdr:to>
      <xdr:col>23</xdr:col>
      <xdr:colOff>517525</xdr:colOff>
      <xdr:row>36</xdr:row>
      <xdr:rowOff>164246</xdr:rowOff>
    </xdr:to>
    <xdr:cxnSp macro="">
      <xdr:nvCxnSpPr>
        <xdr:cNvPr id="514" name="直線コネクタ 513"/>
        <xdr:cNvCxnSpPr/>
      </xdr:nvCxnSpPr>
      <xdr:spPr>
        <a:xfrm>
          <a:off x="15481300" y="6039028"/>
          <a:ext cx="838200" cy="29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167863</xdr:rowOff>
    </xdr:from>
    <xdr:ext cx="534377" cy="259045"/>
    <xdr:sp macro="" textlink="">
      <xdr:nvSpPr>
        <xdr:cNvPr id="515" name="消防費平均値テキスト"/>
        <xdr:cNvSpPr txBox="1"/>
      </xdr:nvSpPr>
      <xdr:spPr>
        <a:xfrm>
          <a:off x="16370300" y="6340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38278</xdr:rowOff>
    </xdr:from>
    <xdr:to>
      <xdr:col>22</xdr:col>
      <xdr:colOff>365125</xdr:colOff>
      <xdr:row>36</xdr:row>
      <xdr:rowOff>82912</xdr:rowOff>
    </xdr:to>
    <xdr:cxnSp macro="">
      <xdr:nvCxnSpPr>
        <xdr:cNvPr id="517" name="直線コネクタ 516"/>
        <xdr:cNvCxnSpPr/>
      </xdr:nvCxnSpPr>
      <xdr:spPr>
        <a:xfrm flipV="1">
          <a:off x="14592300" y="6039028"/>
          <a:ext cx="889000" cy="21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87444</xdr:rowOff>
    </xdr:from>
    <xdr:ext cx="534377" cy="259045"/>
    <xdr:sp macro="" textlink="">
      <xdr:nvSpPr>
        <xdr:cNvPr id="519" name="テキスト ボックス 518"/>
        <xdr:cNvSpPr txBox="1"/>
      </xdr:nvSpPr>
      <xdr:spPr>
        <a:xfrm>
          <a:off x="15214111" y="6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82912</xdr:rowOff>
    </xdr:from>
    <xdr:to>
      <xdr:col>21</xdr:col>
      <xdr:colOff>161925</xdr:colOff>
      <xdr:row>37</xdr:row>
      <xdr:rowOff>156588</xdr:rowOff>
    </xdr:to>
    <xdr:cxnSp macro="">
      <xdr:nvCxnSpPr>
        <xdr:cNvPr id="520" name="直線コネクタ 519"/>
        <xdr:cNvCxnSpPr/>
      </xdr:nvCxnSpPr>
      <xdr:spPr>
        <a:xfrm flipV="1">
          <a:off x="13703300" y="6255112"/>
          <a:ext cx="889000" cy="24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72470</xdr:rowOff>
    </xdr:from>
    <xdr:ext cx="534377" cy="259045"/>
    <xdr:sp macro="" textlink="">
      <xdr:nvSpPr>
        <xdr:cNvPr id="522" name="テキスト ボックス 521"/>
        <xdr:cNvSpPr txBox="1"/>
      </xdr:nvSpPr>
      <xdr:spPr>
        <a:xfrm>
          <a:off x="14325111" y="64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156588</xdr:rowOff>
    </xdr:from>
    <xdr:to>
      <xdr:col>19</xdr:col>
      <xdr:colOff>644525</xdr:colOff>
      <xdr:row>37</xdr:row>
      <xdr:rowOff>170370</xdr:rowOff>
    </xdr:to>
    <xdr:cxnSp macro="">
      <xdr:nvCxnSpPr>
        <xdr:cNvPr id="523" name="直線コネクタ 522"/>
        <xdr:cNvCxnSpPr/>
      </xdr:nvCxnSpPr>
      <xdr:spPr>
        <a:xfrm flipV="1">
          <a:off x="12814300" y="6500238"/>
          <a:ext cx="889000" cy="1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16041</xdr:rowOff>
    </xdr:from>
    <xdr:ext cx="534377" cy="259045"/>
    <xdr:sp macro="" textlink="">
      <xdr:nvSpPr>
        <xdr:cNvPr id="525" name="テキスト ボックス 524"/>
        <xdr:cNvSpPr txBox="1"/>
      </xdr:nvSpPr>
      <xdr:spPr>
        <a:xfrm>
          <a:off x="13436111" y="618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47950</xdr:rowOff>
    </xdr:from>
    <xdr:ext cx="534377" cy="259045"/>
    <xdr:sp macro="" textlink="">
      <xdr:nvSpPr>
        <xdr:cNvPr id="527" name="テキスト ボックス 526"/>
        <xdr:cNvSpPr txBox="1"/>
      </xdr:nvSpPr>
      <xdr:spPr>
        <a:xfrm>
          <a:off x="12547111" y="62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113446</xdr:rowOff>
    </xdr:from>
    <xdr:to>
      <xdr:col>23</xdr:col>
      <xdr:colOff>568325</xdr:colOff>
      <xdr:row>37</xdr:row>
      <xdr:rowOff>43596</xdr:rowOff>
    </xdr:to>
    <xdr:sp macro="" textlink="">
      <xdr:nvSpPr>
        <xdr:cNvPr id="533" name="円/楕円 532"/>
        <xdr:cNvSpPr/>
      </xdr:nvSpPr>
      <xdr:spPr>
        <a:xfrm>
          <a:off x="16268700" y="628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136323</xdr:rowOff>
    </xdr:from>
    <xdr:ext cx="534377" cy="259045"/>
    <xdr:sp macro="" textlink="">
      <xdr:nvSpPr>
        <xdr:cNvPr id="534" name="消防費該当値テキスト"/>
        <xdr:cNvSpPr txBox="1"/>
      </xdr:nvSpPr>
      <xdr:spPr>
        <a:xfrm>
          <a:off x="16370300" y="613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51,423</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158928</xdr:rowOff>
    </xdr:from>
    <xdr:to>
      <xdr:col>22</xdr:col>
      <xdr:colOff>415925</xdr:colOff>
      <xdr:row>35</xdr:row>
      <xdr:rowOff>89078</xdr:rowOff>
    </xdr:to>
    <xdr:sp macro="" textlink="">
      <xdr:nvSpPr>
        <xdr:cNvPr id="535" name="円/楕円 534"/>
        <xdr:cNvSpPr/>
      </xdr:nvSpPr>
      <xdr:spPr>
        <a:xfrm>
          <a:off x="15430500" y="598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105605</xdr:rowOff>
    </xdr:from>
    <xdr:ext cx="534377" cy="259045"/>
    <xdr:sp macro="" textlink="">
      <xdr:nvSpPr>
        <xdr:cNvPr id="536" name="テキスト ボックス 535"/>
        <xdr:cNvSpPr txBox="1"/>
      </xdr:nvSpPr>
      <xdr:spPr>
        <a:xfrm>
          <a:off x="15214111" y="576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82,648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32112</xdr:rowOff>
    </xdr:from>
    <xdr:to>
      <xdr:col>21</xdr:col>
      <xdr:colOff>212725</xdr:colOff>
      <xdr:row>36</xdr:row>
      <xdr:rowOff>133712</xdr:rowOff>
    </xdr:to>
    <xdr:sp macro="" textlink="">
      <xdr:nvSpPr>
        <xdr:cNvPr id="537" name="円/楕円 536"/>
        <xdr:cNvSpPr/>
      </xdr:nvSpPr>
      <xdr:spPr>
        <a:xfrm>
          <a:off x="14541500" y="620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150239</xdr:rowOff>
    </xdr:from>
    <xdr:ext cx="534377" cy="259045"/>
    <xdr:sp macro="" textlink="">
      <xdr:nvSpPr>
        <xdr:cNvPr id="538" name="テキスト ボックス 537"/>
        <xdr:cNvSpPr txBox="1"/>
      </xdr:nvSpPr>
      <xdr:spPr>
        <a:xfrm>
          <a:off x="14325111" y="59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59,962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105788</xdr:rowOff>
    </xdr:from>
    <xdr:to>
      <xdr:col>20</xdr:col>
      <xdr:colOff>9525</xdr:colOff>
      <xdr:row>38</xdr:row>
      <xdr:rowOff>35937</xdr:rowOff>
    </xdr:to>
    <xdr:sp macro="" textlink="">
      <xdr:nvSpPr>
        <xdr:cNvPr id="539" name="円/楕円 538"/>
        <xdr:cNvSpPr/>
      </xdr:nvSpPr>
      <xdr:spPr>
        <a:xfrm>
          <a:off x="13652500" y="64494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27065</xdr:rowOff>
    </xdr:from>
    <xdr:ext cx="534377" cy="259045"/>
    <xdr:sp macro="" textlink="">
      <xdr:nvSpPr>
        <xdr:cNvPr id="540" name="テキスト ボックス 539"/>
        <xdr:cNvSpPr txBox="1"/>
      </xdr:nvSpPr>
      <xdr:spPr>
        <a:xfrm>
          <a:off x="13436111" y="654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34,227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119571</xdr:rowOff>
    </xdr:from>
    <xdr:to>
      <xdr:col>18</xdr:col>
      <xdr:colOff>492125</xdr:colOff>
      <xdr:row>38</xdr:row>
      <xdr:rowOff>49721</xdr:rowOff>
    </xdr:to>
    <xdr:sp macro="" textlink="">
      <xdr:nvSpPr>
        <xdr:cNvPr id="541" name="円/楕円 540"/>
        <xdr:cNvSpPr/>
      </xdr:nvSpPr>
      <xdr:spPr>
        <a:xfrm>
          <a:off x="12763500" y="646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40847</xdr:rowOff>
    </xdr:from>
    <xdr:ext cx="534377" cy="259045"/>
    <xdr:sp macro="" textlink="">
      <xdr:nvSpPr>
        <xdr:cNvPr id="542" name="テキスト ボックス 541"/>
        <xdr:cNvSpPr txBox="1"/>
      </xdr:nvSpPr>
      <xdr:spPr>
        <a:xfrm>
          <a:off x="12547111" y="655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71792</xdr:rowOff>
    </xdr:from>
    <xdr:to>
      <xdr:col>23</xdr:col>
      <xdr:colOff>517525</xdr:colOff>
      <xdr:row>57</xdr:row>
      <xdr:rowOff>21267</xdr:rowOff>
    </xdr:to>
    <xdr:cxnSp macro="">
      <xdr:nvCxnSpPr>
        <xdr:cNvPr id="569" name="直線コネクタ 568"/>
        <xdr:cNvCxnSpPr/>
      </xdr:nvCxnSpPr>
      <xdr:spPr>
        <a:xfrm flipV="1">
          <a:off x="15481300" y="9672992"/>
          <a:ext cx="838200" cy="12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161911</xdr:rowOff>
    </xdr:from>
    <xdr:to>
      <xdr:col>22</xdr:col>
      <xdr:colOff>365125</xdr:colOff>
      <xdr:row>57</xdr:row>
      <xdr:rowOff>21267</xdr:rowOff>
    </xdr:to>
    <xdr:cxnSp macro="">
      <xdr:nvCxnSpPr>
        <xdr:cNvPr id="572" name="直線コネクタ 571"/>
        <xdr:cNvCxnSpPr/>
      </xdr:nvCxnSpPr>
      <xdr:spPr>
        <a:xfrm>
          <a:off x="14592300" y="9763111"/>
          <a:ext cx="889000" cy="3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82518</xdr:rowOff>
    </xdr:from>
    <xdr:to>
      <xdr:col>21</xdr:col>
      <xdr:colOff>161925</xdr:colOff>
      <xdr:row>56</xdr:row>
      <xdr:rowOff>161911</xdr:rowOff>
    </xdr:to>
    <xdr:cxnSp macro="">
      <xdr:nvCxnSpPr>
        <xdr:cNvPr id="575" name="直線コネクタ 574"/>
        <xdr:cNvCxnSpPr/>
      </xdr:nvCxnSpPr>
      <xdr:spPr>
        <a:xfrm>
          <a:off x="13703300" y="9683718"/>
          <a:ext cx="889000" cy="7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122400</xdr:rowOff>
    </xdr:from>
    <xdr:ext cx="534377" cy="259045"/>
    <xdr:sp macro="" textlink="">
      <xdr:nvSpPr>
        <xdr:cNvPr id="577" name="テキスト ボックス 576"/>
        <xdr:cNvSpPr txBox="1"/>
      </xdr:nvSpPr>
      <xdr:spPr>
        <a:xfrm>
          <a:off x="14325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82518</xdr:rowOff>
    </xdr:from>
    <xdr:to>
      <xdr:col>19</xdr:col>
      <xdr:colOff>644525</xdr:colOff>
      <xdr:row>56</xdr:row>
      <xdr:rowOff>165920</xdr:rowOff>
    </xdr:to>
    <xdr:cxnSp macro="">
      <xdr:nvCxnSpPr>
        <xdr:cNvPr id="578" name="直線コネクタ 577"/>
        <xdr:cNvCxnSpPr/>
      </xdr:nvCxnSpPr>
      <xdr:spPr>
        <a:xfrm flipV="1">
          <a:off x="12814300" y="9683718"/>
          <a:ext cx="889000" cy="8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0" name="テキスト ボックス 579"/>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20992</xdr:rowOff>
    </xdr:from>
    <xdr:to>
      <xdr:col>23</xdr:col>
      <xdr:colOff>568325</xdr:colOff>
      <xdr:row>56</xdr:row>
      <xdr:rowOff>122592</xdr:rowOff>
    </xdr:to>
    <xdr:sp macro="" textlink="">
      <xdr:nvSpPr>
        <xdr:cNvPr id="588" name="円/楕円 587"/>
        <xdr:cNvSpPr/>
      </xdr:nvSpPr>
      <xdr:spPr>
        <a:xfrm>
          <a:off x="16268700" y="962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170869</xdr:rowOff>
    </xdr:from>
    <xdr:ext cx="534377" cy="259045"/>
    <xdr:sp macro="" textlink="">
      <xdr:nvSpPr>
        <xdr:cNvPr id="589" name="教育費該当値テキスト"/>
        <xdr:cNvSpPr txBox="1"/>
      </xdr:nvSpPr>
      <xdr:spPr>
        <a:xfrm>
          <a:off x="16370300" y="960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89,853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141917</xdr:rowOff>
    </xdr:from>
    <xdr:to>
      <xdr:col>22</xdr:col>
      <xdr:colOff>415925</xdr:colOff>
      <xdr:row>57</xdr:row>
      <xdr:rowOff>72067</xdr:rowOff>
    </xdr:to>
    <xdr:sp macro="" textlink="">
      <xdr:nvSpPr>
        <xdr:cNvPr id="590" name="円/楕円 589"/>
        <xdr:cNvSpPr/>
      </xdr:nvSpPr>
      <xdr:spPr>
        <a:xfrm>
          <a:off x="15430500" y="97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63194</xdr:rowOff>
    </xdr:from>
    <xdr:ext cx="534377" cy="259045"/>
    <xdr:sp macro="" textlink="">
      <xdr:nvSpPr>
        <xdr:cNvPr id="591" name="テキスト ボックス 590"/>
        <xdr:cNvSpPr txBox="1"/>
      </xdr:nvSpPr>
      <xdr:spPr>
        <a:xfrm>
          <a:off x="15214111" y="983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63,404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111111</xdr:rowOff>
    </xdr:from>
    <xdr:to>
      <xdr:col>21</xdr:col>
      <xdr:colOff>212725</xdr:colOff>
      <xdr:row>57</xdr:row>
      <xdr:rowOff>41261</xdr:rowOff>
    </xdr:to>
    <xdr:sp macro="" textlink="">
      <xdr:nvSpPr>
        <xdr:cNvPr id="592" name="円/楕円 591"/>
        <xdr:cNvSpPr/>
      </xdr:nvSpPr>
      <xdr:spPr>
        <a:xfrm>
          <a:off x="14541500" y="97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32388</xdr:rowOff>
    </xdr:from>
    <xdr:ext cx="534377" cy="259045"/>
    <xdr:sp macro="" textlink="">
      <xdr:nvSpPr>
        <xdr:cNvPr id="593" name="テキスト ボックス 592"/>
        <xdr:cNvSpPr txBox="1"/>
      </xdr:nvSpPr>
      <xdr:spPr>
        <a:xfrm>
          <a:off x="14325111" y="980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70,142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31718</xdr:rowOff>
    </xdr:from>
    <xdr:to>
      <xdr:col>20</xdr:col>
      <xdr:colOff>9525</xdr:colOff>
      <xdr:row>56</xdr:row>
      <xdr:rowOff>133318</xdr:rowOff>
    </xdr:to>
    <xdr:sp macro="" textlink="">
      <xdr:nvSpPr>
        <xdr:cNvPr id="594" name="円/楕円 593"/>
        <xdr:cNvSpPr/>
      </xdr:nvSpPr>
      <xdr:spPr>
        <a:xfrm>
          <a:off x="13652500" y="963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124445</xdr:rowOff>
    </xdr:from>
    <xdr:ext cx="534377" cy="259045"/>
    <xdr:sp macro="" textlink="">
      <xdr:nvSpPr>
        <xdr:cNvPr id="595" name="テキスト ボックス 594"/>
        <xdr:cNvSpPr txBox="1"/>
      </xdr:nvSpPr>
      <xdr:spPr>
        <a:xfrm>
          <a:off x="13436111" y="97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87,507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115120</xdr:rowOff>
    </xdr:from>
    <xdr:to>
      <xdr:col>18</xdr:col>
      <xdr:colOff>492125</xdr:colOff>
      <xdr:row>57</xdr:row>
      <xdr:rowOff>45270</xdr:rowOff>
    </xdr:to>
    <xdr:sp macro="" textlink="">
      <xdr:nvSpPr>
        <xdr:cNvPr id="596" name="円/楕円 595"/>
        <xdr:cNvSpPr/>
      </xdr:nvSpPr>
      <xdr:spPr>
        <a:xfrm>
          <a:off x="12763500" y="97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36397</xdr:rowOff>
    </xdr:from>
    <xdr:ext cx="534377" cy="259045"/>
    <xdr:sp macro="" textlink="">
      <xdr:nvSpPr>
        <xdr:cNvPr id="597" name="テキスト ボックス 596"/>
        <xdr:cNvSpPr txBox="1"/>
      </xdr:nvSpPr>
      <xdr:spPr>
        <a:xfrm>
          <a:off x="12547111" y="980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69,265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168084</xdr:rowOff>
    </xdr:from>
    <xdr:to>
      <xdr:col>23</xdr:col>
      <xdr:colOff>517525</xdr:colOff>
      <xdr:row>78</xdr:row>
      <xdr:rowOff>153302</xdr:rowOff>
    </xdr:to>
    <xdr:cxnSp macro="">
      <xdr:nvCxnSpPr>
        <xdr:cNvPr id="626" name="直線コネクタ 625"/>
        <xdr:cNvCxnSpPr/>
      </xdr:nvCxnSpPr>
      <xdr:spPr>
        <a:xfrm>
          <a:off x="15481300" y="13369734"/>
          <a:ext cx="838200" cy="15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168084</xdr:rowOff>
    </xdr:from>
    <xdr:to>
      <xdr:col>22</xdr:col>
      <xdr:colOff>365125</xdr:colOff>
      <xdr:row>78</xdr:row>
      <xdr:rowOff>147586</xdr:rowOff>
    </xdr:to>
    <xdr:cxnSp macro="">
      <xdr:nvCxnSpPr>
        <xdr:cNvPr id="629" name="直線コネクタ 628"/>
        <xdr:cNvCxnSpPr/>
      </xdr:nvCxnSpPr>
      <xdr:spPr>
        <a:xfrm flipV="1">
          <a:off x="14592300" y="13369734"/>
          <a:ext cx="889000" cy="1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3731</xdr:rowOff>
    </xdr:from>
    <xdr:ext cx="534377" cy="259045"/>
    <xdr:sp macro="" textlink="">
      <xdr:nvSpPr>
        <xdr:cNvPr id="631" name="テキスト ボックス 630"/>
        <xdr:cNvSpPr txBox="1"/>
      </xdr:nvSpPr>
      <xdr:spPr>
        <a:xfrm>
          <a:off x="15214111" y="135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95337</xdr:rowOff>
    </xdr:from>
    <xdr:to>
      <xdr:col>21</xdr:col>
      <xdr:colOff>161925</xdr:colOff>
      <xdr:row>78</xdr:row>
      <xdr:rowOff>147586</xdr:rowOff>
    </xdr:to>
    <xdr:cxnSp macro="">
      <xdr:nvCxnSpPr>
        <xdr:cNvPr id="632" name="直線コネクタ 631"/>
        <xdr:cNvCxnSpPr/>
      </xdr:nvCxnSpPr>
      <xdr:spPr>
        <a:xfrm>
          <a:off x="13703300" y="13468437"/>
          <a:ext cx="889000" cy="5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37061</xdr:rowOff>
    </xdr:from>
    <xdr:ext cx="469744" cy="259045"/>
    <xdr:sp macro="" textlink="">
      <xdr:nvSpPr>
        <xdr:cNvPr id="634" name="テキスト ボックス 633"/>
        <xdr:cNvSpPr txBox="1"/>
      </xdr:nvSpPr>
      <xdr:spPr>
        <a:xfrm>
          <a:off x="14357427" y="1358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95337</xdr:rowOff>
    </xdr:from>
    <xdr:to>
      <xdr:col>19</xdr:col>
      <xdr:colOff>644525</xdr:colOff>
      <xdr:row>79</xdr:row>
      <xdr:rowOff>36144</xdr:rowOff>
    </xdr:to>
    <xdr:cxnSp macro="">
      <xdr:nvCxnSpPr>
        <xdr:cNvPr id="635" name="直線コネクタ 634"/>
        <xdr:cNvCxnSpPr/>
      </xdr:nvCxnSpPr>
      <xdr:spPr>
        <a:xfrm flipV="1">
          <a:off x="12814300" y="13468437"/>
          <a:ext cx="889000" cy="11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29326</xdr:rowOff>
    </xdr:from>
    <xdr:ext cx="469744" cy="259045"/>
    <xdr:sp macro="" textlink="">
      <xdr:nvSpPr>
        <xdr:cNvPr id="637" name="テキスト ボックス 636"/>
        <xdr:cNvSpPr txBox="1"/>
      </xdr:nvSpPr>
      <xdr:spPr>
        <a:xfrm>
          <a:off x="13468427" y="1357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26143</xdr:rowOff>
    </xdr:from>
    <xdr:ext cx="534377" cy="259045"/>
    <xdr:sp macro="" textlink="">
      <xdr:nvSpPr>
        <xdr:cNvPr id="639" name="テキスト ボックス 638"/>
        <xdr:cNvSpPr txBox="1"/>
      </xdr:nvSpPr>
      <xdr:spPr>
        <a:xfrm>
          <a:off x="12547111" y="132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102502</xdr:rowOff>
    </xdr:from>
    <xdr:to>
      <xdr:col>23</xdr:col>
      <xdr:colOff>568325</xdr:colOff>
      <xdr:row>79</xdr:row>
      <xdr:rowOff>32652</xdr:rowOff>
    </xdr:to>
    <xdr:sp macro="" textlink="">
      <xdr:nvSpPr>
        <xdr:cNvPr id="645" name="円/楕円 644"/>
        <xdr:cNvSpPr/>
      </xdr:nvSpPr>
      <xdr:spPr>
        <a:xfrm>
          <a:off x="16268700" y="134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47249</xdr:rowOff>
    </xdr:from>
    <xdr:ext cx="469744" cy="259045"/>
    <xdr:sp macro="" textlink="">
      <xdr:nvSpPr>
        <xdr:cNvPr id="646" name="災害復旧費該当値テキスト"/>
        <xdr:cNvSpPr txBox="1"/>
      </xdr:nvSpPr>
      <xdr:spPr>
        <a:xfrm>
          <a:off x="16370300" y="1342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117284</xdr:rowOff>
    </xdr:from>
    <xdr:to>
      <xdr:col>22</xdr:col>
      <xdr:colOff>415925</xdr:colOff>
      <xdr:row>78</xdr:row>
      <xdr:rowOff>47434</xdr:rowOff>
    </xdr:to>
    <xdr:sp macro="" textlink="">
      <xdr:nvSpPr>
        <xdr:cNvPr id="647" name="円/楕円 646"/>
        <xdr:cNvSpPr/>
      </xdr:nvSpPr>
      <xdr:spPr>
        <a:xfrm>
          <a:off x="15430500" y="133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63961</xdr:rowOff>
    </xdr:from>
    <xdr:ext cx="534377" cy="259045"/>
    <xdr:sp macro="" textlink="">
      <xdr:nvSpPr>
        <xdr:cNvPr id="648" name="テキスト ボックス 647"/>
        <xdr:cNvSpPr txBox="1"/>
      </xdr:nvSpPr>
      <xdr:spPr>
        <a:xfrm>
          <a:off x="15214111" y="1309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96786</xdr:rowOff>
    </xdr:from>
    <xdr:to>
      <xdr:col>21</xdr:col>
      <xdr:colOff>212725</xdr:colOff>
      <xdr:row>79</xdr:row>
      <xdr:rowOff>26936</xdr:rowOff>
    </xdr:to>
    <xdr:sp macro="" textlink="">
      <xdr:nvSpPr>
        <xdr:cNvPr id="649" name="円/楕円 648"/>
        <xdr:cNvSpPr/>
      </xdr:nvSpPr>
      <xdr:spPr>
        <a:xfrm>
          <a:off x="14541500" y="1346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43463</xdr:rowOff>
    </xdr:from>
    <xdr:ext cx="469744" cy="259045"/>
    <xdr:sp macro="" textlink="">
      <xdr:nvSpPr>
        <xdr:cNvPr id="650" name="テキスト ボックス 649"/>
        <xdr:cNvSpPr txBox="1"/>
      </xdr:nvSpPr>
      <xdr:spPr>
        <a:xfrm>
          <a:off x="14357427" y="132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44537</xdr:rowOff>
    </xdr:from>
    <xdr:to>
      <xdr:col>20</xdr:col>
      <xdr:colOff>9525</xdr:colOff>
      <xdr:row>78</xdr:row>
      <xdr:rowOff>146137</xdr:rowOff>
    </xdr:to>
    <xdr:sp macro="" textlink="">
      <xdr:nvSpPr>
        <xdr:cNvPr id="651" name="円/楕円 650"/>
        <xdr:cNvSpPr/>
      </xdr:nvSpPr>
      <xdr:spPr>
        <a:xfrm>
          <a:off x="13652500" y="1341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162664</xdr:rowOff>
    </xdr:from>
    <xdr:ext cx="534377" cy="259045"/>
    <xdr:sp macro="" textlink="">
      <xdr:nvSpPr>
        <xdr:cNvPr id="652" name="テキスト ボックス 651"/>
        <xdr:cNvSpPr txBox="1"/>
      </xdr:nvSpPr>
      <xdr:spPr>
        <a:xfrm>
          <a:off x="13436111" y="1319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156794</xdr:rowOff>
    </xdr:from>
    <xdr:to>
      <xdr:col>18</xdr:col>
      <xdr:colOff>492125</xdr:colOff>
      <xdr:row>79</xdr:row>
      <xdr:rowOff>86944</xdr:rowOff>
    </xdr:to>
    <xdr:sp macro="" textlink="">
      <xdr:nvSpPr>
        <xdr:cNvPr id="653" name="円/楕円 652"/>
        <xdr:cNvSpPr/>
      </xdr:nvSpPr>
      <xdr:spPr>
        <a:xfrm>
          <a:off x="12763500" y="1352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78071</xdr:rowOff>
    </xdr:from>
    <xdr:ext cx="469744" cy="259045"/>
    <xdr:sp macro="" textlink="">
      <xdr:nvSpPr>
        <xdr:cNvPr id="654" name="テキスト ボックス 653"/>
        <xdr:cNvSpPr txBox="1"/>
      </xdr:nvSpPr>
      <xdr:spPr>
        <a:xfrm>
          <a:off x="12579427" y="136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62091</xdr:rowOff>
    </xdr:from>
    <xdr:to>
      <xdr:col>23</xdr:col>
      <xdr:colOff>517525</xdr:colOff>
      <xdr:row>96</xdr:row>
      <xdr:rowOff>84567</xdr:rowOff>
    </xdr:to>
    <xdr:cxnSp macro="">
      <xdr:nvCxnSpPr>
        <xdr:cNvPr id="681" name="直線コネクタ 680"/>
        <xdr:cNvCxnSpPr/>
      </xdr:nvCxnSpPr>
      <xdr:spPr>
        <a:xfrm flipV="1">
          <a:off x="15481300" y="16521291"/>
          <a:ext cx="838200" cy="2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148121</xdr:rowOff>
    </xdr:from>
    <xdr:ext cx="599010" cy="259045"/>
    <xdr:sp macro="" textlink="">
      <xdr:nvSpPr>
        <xdr:cNvPr id="682" name="公債費平均値テキスト"/>
        <xdr:cNvSpPr txBox="1"/>
      </xdr:nvSpPr>
      <xdr:spPr>
        <a:xfrm>
          <a:off x="16370300" y="16264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26108</xdr:rowOff>
    </xdr:from>
    <xdr:to>
      <xdr:col>22</xdr:col>
      <xdr:colOff>365125</xdr:colOff>
      <xdr:row>96</xdr:row>
      <xdr:rowOff>84567</xdr:rowOff>
    </xdr:to>
    <xdr:cxnSp macro="">
      <xdr:nvCxnSpPr>
        <xdr:cNvPr id="684" name="直線コネクタ 683"/>
        <xdr:cNvCxnSpPr/>
      </xdr:nvCxnSpPr>
      <xdr:spPr>
        <a:xfrm>
          <a:off x="14592300" y="16485308"/>
          <a:ext cx="889000" cy="5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68984</xdr:rowOff>
    </xdr:from>
    <xdr:ext cx="599010" cy="259045"/>
    <xdr:sp macro="" textlink="">
      <xdr:nvSpPr>
        <xdr:cNvPr id="686" name="テキスト ボックス 685"/>
        <xdr:cNvSpPr txBox="1"/>
      </xdr:nvSpPr>
      <xdr:spPr>
        <a:xfrm>
          <a:off x="15181794"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24009</xdr:rowOff>
    </xdr:from>
    <xdr:to>
      <xdr:col>21</xdr:col>
      <xdr:colOff>161925</xdr:colOff>
      <xdr:row>96</xdr:row>
      <xdr:rowOff>26108</xdr:rowOff>
    </xdr:to>
    <xdr:cxnSp macro="">
      <xdr:nvCxnSpPr>
        <xdr:cNvPr id="687" name="直線コネクタ 686"/>
        <xdr:cNvCxnSpPr/>
      </xdr:nvCxnSpPr>
      <xdr:spPr>
        <a:xfrm>
          <a:off x="13703300" y="16483209"/>
          <a:ext cx="889000" cy="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46116</xdr:rowOff>
    </xdr:from>
    <xdr:ext cx="599010" cy="259045"/>
    <xdr:sp macro="" textlink="">
      <xdr:nvSpPr>
        <xdr:cNvPr id="689" name="テキスト ボックス 688"/>
        <xdr:cNvSpPr txBox="1"/>
      </xdr:nvSpPr>
      <xdr:spPr>
        <a:xfrm>
          <a:off x="14292794"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171352</xdr:rowOff>
    </xdr:from>
    <xdr:to>
      <xdr:col>19</xdr:col>
      <xdr:colOff>644525</xdr:colOff>
      <xdr:row>96</xdr:row>
      <xdr:rowOff>24009</xdr:rowOff>
    </xdr:to>
    <xdr:cxnSp macro="">
      <xdr:nvCxnSpPr>
        <xdr:cNvPr id="690" name="直線コネクタ 689"/>
        <xdr:cNvCxnSpPr/>
      </xdr:nvCxnSpPr>
      <xdr:spPr>
        <a:xfrm>
          <a:off x="12814300" y="16459102"/>
          <a:ext cx="889000" cy="2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50866</xdr:rowOff>
    </xdr:from>
    <xdr:ext cx="599010" cy="259045"/>
    <xdr:sp macro="" textlink="">
      <xdr:nvSpPr>
        <xdr:cNvPr id="692" name="テキスト ボックス 691"/>
        <xdr:cNvSpPr txBox="1"/>
      </xdr:nvSpPr>
      <xdr:spPr>
        <a:xfrm>
          <a:off x="13403794"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40977</xdr:rowOff>
    </xdr:from>
    <xdr:ext cx="599010" cy="259045"/>
    <xdr:sp macro="" textlink="">
      <xdr:nvSpPr>
        <xdr:cNvPr id="694" name="テキスト ボックス 693"/>
        <xdr:cNvSpPr txBox="1"/>
      </xdr:nvSpPr>
      <xdr:spPr>
        <a:xfrm>
          <a:off x="12514794" y="1615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11291</xdr:rowOff>
    </xdr:from>
    <xdr:to>
      <xdr:col>23</xdr:col>
      <xdr:colOff>568325</xdr:colOff>
      <xdr:row>96</xdr:row>
      <xdr:rowOff>112891</xdr:rowOff>
    </xdr:to>
    <xdr:sp macro="" textlink="">
      <xdr:nvSpPr>
        <xdr:cNvPr id="700" name="円/楕円 699"/>
        <xdr:cNvSpPr/>
      </xdr:nvSpPr>
      <xdr:spPr>
        <a:xfrm>
          <a:off x="16268700" y="1647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161168</xdr:rowOff>
    </xdr:from>
    <xdr:ext cx="534377" cy="259045"/>
    <xdr:sp macro="" textlink="">
      <xdr:nvSpPr>
        <xdr:cNvPr id="701" name="公債費該当値テキスト"/>
        <xdr:cNvSpPr txBox="1"/>
      </xdr:nvSpPr>
      <xdr:spPr>
        <a:xfrm>
          <a:off x="16370300" y="164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91,975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33767</xdr:rowOff>
    </xdr:from>
    <xdr:to>
      <xdr:col>22</xdr:col>
      <xdr:colOff>415925</xdr:colOff>
      <xdr:row>96</xdr:row>
      <xdr:rowOff>135367</xdr:rowOff>
    </xdr:to>
    <xdr:sp macro="" textlink="">
      <xdr:nvSpPr>
        <xdr:cNvPr id="702" name="円/楕円 701"/>
        <xdr:cNvSpPr/>
      </xdr:nvSpPr>
      <xdr:spPr>
        <a:xfrm>
          <a:off x="15430500" y="1649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126494</xdr:rowOff>
    </xdr:from>
    <xdr:ext cx="534377" cy="259045"/>
    <xdr:sp macro="" textlink="">
      <xdr:nvSpPr>
        <xdr:cNvPr id="703" name="テキスト ボックス 702"/>
        <xdr:cNvSpPr txBox="1"/>
      </xdr:nvSpPr>
      <xdr:spPr>
        <a:xfrm>
          <a:off x="15214111" y="165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87,059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146758</xdr:rowOff>
    </xdr:from>
    <xdr:to>
      <xdr:col>21</xdr:col>
      <xdr:colOff>212725</xdr:colOff>
      <xdr:row>96</xdr:row>
      <xdr:rowOff>76908</xdr:rowOff>
    </xdr:to>
    <xdr:sp macro="" textlink="">
      <xdr:nvSpPr>
        <xdr:cNvPr id="704" name="円/楕円 703"/>
        <xdr:cNvSpPr/>
      </xdr:nvSpPr>
      <xdr:spPr>
        <a:xfrm>
          <a:off x="14541500" y="164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68035</xdr:rowOff>
    </xdr:from>
    <xdr:ext cx="534377" cy="259045"/>
    <xdr:sp macro="" textlink="">
      <xdr:nvSpPr>
        <xdr:cNvPr id="705" name="テキスト ボックス 704"/>
        <xdr:cNvSpPr txBox="1"/>
      </xdr:nvSpPr>
      <xdr:spPr>
        <a:xfrm>
          <a:off x="14325111" y="1652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99,845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144659</xdr:rowOff>
    </xdr:from>
    <xdr:to>
      <xdr:col>20</xdr:col>
      <xdr:colOff>9525</xdr:colOff>
      <xdr:row>96</xdr:row>
      <xdr:rowOff>74809</xdr:rowOff>
    </xdr:to>
    <xdr:sp macro="" textlink="">
      <xdr:nvSpPr>
        <xdr:cNvPr id="706" name="円/楕円 705"/>
        <xdr:cNvSpPr/>
      </xdr:nvSpPr>
      <xdr:spPr>
        <a:xfrm>
          <a:off x="13652500" y="1643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65936</xdr:rowOff>
    </xdr:from>
    <xdr:ext cx="599010" cy="259045"/>
    <xdr:sp macro="" textlink="">
      <xdr:nvSpPr>
        <xdr:cNvPr id="707" name="テキスト ボックス 706"/>
        <xdr:cNvSpPr txBox="1"/>
      </xdr:nvSpPr>
      <xdr:spPr>
        <a:xfrm>
          <a:off x="13403794" y="1652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100,304</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120552</xdr:rowOff>
    </xdr:from>
    <xdr:to>
      <xdr:col>18</xdr:col>
      <xdr:colOff>492125</xdr:colOff>
      <xdr:row>96</xdr:row>
      <xdr:rowOff>50702</xdr:rowOff>
    </xdr:to>
    <xdr:sp macro="" textlink="">
      <xdr:nvSpPr>
        <xdr:cNvPr id="708" name="円/楕円 707"/>
        <xdr:cNvSpPr/>
      </xdr:nvSpPr>
      <xdr:spPr>
        <a:xfrm>
          <a:off x="12763500" y="1640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41829</xdr:rowOff>
    </xdr:from>
    <xdr:ext cx="599010" cy="259045"/>
    <xdr:sp macro="" textlink="">
      <xdr:nvSpPr>
        <xdr:cNvPr id="709" name="テキスト ボックス 708"/>
        <xdr:cNvSpPr txBox="1"/>
      </xdr:nvSpPr>
      <xdr:spPr>
        <a:xfrm>
          <a:off x="12514794" y="1650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総務費は，</a:t>
          </a:r>
          <a:r>
            <a:rPr kumimoji="1" lang="ja-JP" altLang="en-US" sz="1100">
              <a:solidFill>
                <a:schemeClr val="tx1"/>
              </a:solidFill>
              <a:effectLst/>
              <a:latin typeface="+mn-lt"/>
              <a:ea typeface="+mn-ea"/>
              <a:cs typeface="+mn-cs"/>
            </a:rPr>
            <a:t>新たにふるさと納税を財源とした，ふるさと応援基金の積立てを開始し</a:t>
          </a:r>
          <a:r>
            <a:rPr kumimoji="1" lang="en-US" altLang="ja-JP" sz="1100">
              <a:solidFill>
                <a:schemeClr val="tx1"/>
              </a:solidFill>
              <a:effectLst/>
              <a:latin typeface="+mn-lt"/>
              <a:ea typeface="+mn-ea"/>
              <a:cs typeface="+mn-cs"/>
            </a:rPr>
            <a:t>132,998</a:t>
          </a:r>
          <a:r>
            <a:rPr kumimoji="1" lang="ja-JP" altLang="en-US" sz="1100">
              <a:solidFill>
                <a:schemeClr val="tx1"/>
              </a:solidFill>
              <a:effectLst/>
              <a:latin typeface="+mn-lt"/>
              <a:ea typeface="+mn-ea"/>
              <a:cs typeface="+mn-cs"/>
            </a:rPr>
            <a:t>千円の積立てを行った。また，財政調整基金，</a:t>
          </a:r>
          <a:r>
            <a:rPr kumimoji="1" lang="ja-JP" altLang="ja-JP" sz="1100">
              <a:solidFill>
                <a:schemeClr val="tx1"/>
              </a:solidFill>
              <a:effectLst/>
              <a:latin typeface="+mn-lt"/>
              <a:ea typeface="+mn-ea"/>
              <a:cs typeface="+mn-cs"/>
            </a:rPr>
            <a:t>減債基金</a:t>
          </a:r>
          <a:r>
            <a:rPr kumimoji="1" lang="ja-JP" altLang="en-US" sz="1100">
              <a:solidFill>
                <a:schemeClr val="tx1"/>
              </a:solidFill>
              <a:effectLst/>
              <a:latin typeface="+mn-lt"/>
              <a:ea typeface="+mn-ea"/>
              <a:cs typeface="+mn-cs"/>
            </a:rPr>
            <a:t>についてもそれぞれ</a:t>
          </a:r>
          <a:r>
            <a:rPr kumimoji="1" lang="ja-JP" altLang="ja-JP" sz="1100">
              <a:solidFill>
                <a:schemeClr val="tx1"/>
              </a:solidFill>
              <a:effectLst/>
              <a:latin typeface="+mn-lt"/>
              <a:ea typeface="+mn-ea"/>
              <a:cs typeface="+mn-cs"/>
            </a:rPr>
            <a:t>積立額</a:t>
          </a:r>
          <a:r>
            <a:rPr kumimoji="1" lang="ja-JP" altLang="en-US" sz="1100">
              <a:solidFill>
                <a:schemeClr val="tx1"/>
              </a:solidFill>
              <a:effectLst/>
              <a:latin typeface="+mn-lt"/>
              <a:ea typeface="+mn-ea"/>
              <a:cs typeface="+mn-cs"/>
            </a:rPr>
            <a:t>が増額したため増加</a:t>
          </a:r>
          <a:r>
            <a:rPr kumimoji="1" lang="ja-JP" altLang="ja-JP" sz="1100">
              <a:solidFill>
                <a:schemeClr val="tx1"/>
              </a:solidFill>
              <a:effectLst/>
              <a:latin typeface="+mn-lt"/>
              <a:ea typeface="+mn-ea"/>
              <a:cs typeface="+mn-cs"/>
            </a:rPr>
            <a:t>となっ</a:t>
          </a:r>
          <a:r>
            <a:rPr kumimoji="1" lang="ja-JP" altLang="en-US" sz="1100">
              <a:solidFill>
                <a:schemeClr val="tx1"/>
              </a:solidFill>
              <a:effectLst/>
              <a:latin typeface="+mn-lt"/>
              <a:ea typeface="+mn-ea"/>
              <a:cs typeface="+mn-cs"/>
            </a:rPr>
            <a:t>ている</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ja-JP" sz="1100">
              <a:solidFill>
                <a:schemeClr val="tx1"/>
              </a:solidFill>
              <a:effectLst/>
              <a:latin typeface="+mn-lt"/>
              <a:ea typeface="+mn-ea"/>
              <a:cs typeface="+mn-cs"/>
            </a:rPr>
            <a:t>農林水産業費は，一人当たり</a:t>
          </a:r>
          <a:r>
            <a:rPr kumimoji="1" lang="en-US" altLang="ja-JP" sz="1100">
              <a:solidFill>
                <a:schemeClr val="tx1"/>
              </a:solidFill>
              <a:effectLst/>
              <a:latin typeface="+mn-lt"/>
              <a:ea typeface="+mn-ea"/>
              <a:cs typeface="+mn-cs"/>
            </a:rPr>
            <a:t>109,836</a:t>
          </a:r>
          <a:r>
            <a:rPr kumimoji="1" lang="ja-JP" altLang="ja-JP" sz="1100">
              <a:solidFill>
                <a:schemeClr val="tx1"/>
              </a:solidFill>
              <a:effectLst/>
              <a:latin typeface="+mn-lt"/>
              <a:ea typeface="+mn-ea"/>
              <a:cs typeface="+mn-cs"/>
            </a:rPr>
            <a:t>千円となっており，前年比</a:t>
          </a:r>
          <a:r>
            <a:rPr kumimoji="1" lang="en-US" altLang="ja-JP" sz="1100">
              <a:solidFill>
                <a:schemeClr val="tx1"/>
              </a:solidFill>
              <a:effectLst/>
              <a:latin typeface="+mn-lt"/>
              <a:ea typeface="+mn-ea"/>
              <a:cs typeface="+mn-cs"/>
            </a:rPr>
            <a:t>142.2</a:t>
          </a:r>
          <a:r>
            <a:rPr kumimoji="1" lang="ja-JP" altLang="ja-JP" sz="1100">
              <a:solidFill>
                <a:schemeClr val="tx1"/>
              </a:solidFill>
              <a:effectLst/>
              <a:latin typeface="+mn-lt"/>
              <a:ea typeface="+mn-ea"/>
              <a:cs typeface="+mn-cs"/>
            </a:rPr>
            <a:t>％の</a:t>
          </a:r>
          <a:r>
            <a:rPr kumimoji="1" lang="ja-JP" altLang="en-US" sz="1100">
              <a:solidFill>
                <a:schemeClr val="tx1"/>
              </a:solidFill>
              <a:effectLst/>
              <a:latin typeface="+mn-lt"/>
              <a:ea typeface="+mn-ea"/>
              <a:cs typeface="+mn-cs"/>
            </a:rPr>
            <a:t>増と</a:t>
          </a:r>
          <a:r>
            <a:rPr kumimoji="1" lang="ja-JP" altLang="ja-JP" sz="1100">
              <a:solidFill>
                <a:schemeClr val="tx1"/>
              </a:solidFill>
              <a:effectLst/>
              <a:latin typeface="+mn-lt"/>
              <a:ea typeface="+mn-ea"/>
              <a:cs typeface="+mn-cs"/>
            </a:rPr>
            <a:t>なっているが，農業基盤整備事業費の</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産地パワーアップ</a:t>
          </a:r>
          <a:r>
            <a:rPr kumimoji="1" lang="ja-JP" altLang="ja-JP" sz="1100">
              <a:solidFill>
                <a:schemeClr val="tx1"/>
              </a:solidFill>
              <a:effectLst/>
              <a:latin typeface="+mn-lt"/>
              <a:ea typeface="+mn-ea"/>
              <a:cs typeface="+mn-cs"/>
            </a:rPr>
            <a:t>事業（</a:t>
          </a:r>
          <a:r>
            <a:rPr kumimoji="1" lang="ja-JP" altLang="en-US" sz="1100">
              <a:solidFill>
                <a:schemeClr val="tx1"/>
              </a:solidFill>
              <a:effectLst/>
              <a:latin typeface="+mn-lt"/>
              <a:ea typeface="+mn-ea"/>
              <a:cs typeface="+mn-cs"/>
            </a:rPr>
            <a:t>さとうきび</a:t>
          </a:r>
          <a:r>
            <a:rPr kumimoji="1" lang="ja-JP" altLang="ja-JP" sz="1100">
              <a:solidFill>
                <a:schemeClr val="tx1"/>
              </a:solidFill>
              <a:effectLst/>
              <a:latin typeface="+mn-lt"/>
              <a:ea typeface="+mn-ea"/>
              <a:cs typeface="+mn-cs"/>
            </a:rPr>
            <a:t>精脱葉施設）</a:t>
          </a:r>
          <a:r>
            <a:rPr kumimoji="1" lang="ja-JP" altLang="en-US" sz="1100">
              <a:solidFill>
                <a:schemeClr val="tx1"/>
              </a:solidFill>
              <a:effectLst/>
              <a:latin typeface="+mn-lt"/>
              <a:ea typeface="+mn-ea"/>
              <a:cs typeface="+mn-cs"/>
            </a:rPr>
            <a:t>費</a:t>
          </a:r>
          <a:r>
            <a:rPr kumimoji="1" lang="ja-JP" altLang="ja-JP" sz="1100">
              <a:solidFill>
                <a:schemeClr val="tx1"/>
              </a:solidFill>
              <a:effectLst/>
              <a:latin typeface="+mn-lt"/>
              <a:ea typeface="+mn-ea"/>
              <a:cs typeface="+mn-cs"/>
            </a:rPr>
            <a:t>の</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が主な要因である。　</a:t>
          </a:r>
          <a:r>
            <a:rPr kumimoji="1" lang="ja-JP" altLang="ja-JP" sz="1100">
              <a:solidFill>
                <a:srgbClr val="FF0000"/>
              </a:solidFill>
              <a:effectLst/>
              <a:latin typeface="+mn-lt"/>
              <a:ea typeface="+mn-ea"/>
              <a:cs typeface="+mn-cs"/>
            </a:rPr>
            <a:t>　</a:t>
          </a:r>
          <a:endParaRPr lang="ja-JP" altLang="ja-JP" sz="1400">
            <a:solidFill>
              <a:srgbClr val="FF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商工</a:t>
          </a:r>
          <a:r>
            <a:rPr kumimoji="1" lang="ja-JP" altLang="ja-JP" sz="1100">
              <a:solidFill>
                <a:schemeClr val="dk1"/>
              </a:solidFill>
              <a:effectLst/>
              <a:latin typeface="+mn-lt"/>
              <a:ea typeface="+mn-ea"/>
              <a:cs typeface="+mn-cs"/>
            </a:rPr>
            <a:t>費については，自然レクリエーション村の整備，共聴施設整備事業等による</a:t>
          </a:r>
          <a:r>
            <a:rPr kumimoji="1" lang="ja-JP" altLang="en-US" sz="1100">
              <a:solidFill>
                <a:schemeClr val="dk1"/>
              </a:solidFill>
              <a:effectLst/>
              <a:latin typeface="+mn-lt"/>
              <a:ea typeface="+mn-ea"/>
              <a:cs typeface="+mn-cs"/>
            </a:rPr>
            <a:t>事業費の増加</a:t>
          </a:r>
          <a:r>
            <a:rPr kumimoji="1" lang="ja-JP" altLang="ja-JP" sz="1100">
              <a:solidFill>
                <a:schemeClr val="dk1"/>
              </a:solidFill>
              <a:effectLst/>
              <a:latin typeface="+mn-lt"/>
              <a:ea typeface="+mn-ea"/>
              <a:cs typeface="+mn-cs"/>
            </a:rPr>
            <a:t>であり，前年度と比較すると一人当たり</a:t>
          </a:r>
          <a:r>
            <a:rPr kumimoji="1" lang="en-US" altLang="ja-JP" sz="1100">
              <a:solidFill>
                <a:schemeClr val="dk1"/>
              </a:solidFill>
              <a:effectLst/>
              <a:latin typeface="+mn-lt"/>
              <a:ea typeface="+mn-ea"/>
              <a:cs typeface="+mn-cs"/>
            </a:rPr>
            <a:t>220.1</a:t>
          </a:r>
          <a:r>
            <a:rPr kumimoji="1" lang="ja-JP" altLang="ja-JP" sz="1100">
              <a:solidFill>
                <a:schemeClr val="dk1"/>
              </a:solidFill>
              <a:effectLst/>
              <a:latin typeface="+mn-lt"/>
              <a:ea typeface="+mn-ea"/>
              <a:cs typeface="+mn-cs"/>
            </a:rPr>
            <a:t>％増となっている。</a:t>
          </a:r>
          <a:endParaRPr lang="ja-JP" altLang="ja-JP">
            <a:effectLst/>
          </a:endParaRPr>
        </a:p>
        <a:p>
          <a:r>
            <a:rPr kumimoji="1" lang="ja-JP" altLang="ja-JP" sz="1100">
              <a:solidFill>
                <a:schemeClr val="tx1"/>
              </a:solidFill>
              <a:effectLst/>
              <a:latin typeface="+mn-lt"/>
              <a:ea typeface="+mn-ea"/>
              <a:cs typeface="+mn-cs"/>
            </a:rPr>
            <a:t>災害復旧費，消防費については，前年度と比較して</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している。災害復旧費は，梅雨前線豪雨</a:t>
          </a:r>
          <a:r>
            <a:rPr kumimoji="1" lang="ja-JP" altLang="en-US" sz="1100">
              <a:solidFill>
                <a:schemeClr val="tx1"/>
              </a:solidFill>
              <a:effectLst/>
              <a:latin typeface="+mn-lt"/>
              <a:ea typeface="+mn-ea"/>
              <a:cs typeface="+mn-cs"/>
            </a:rPr>
            <a:t>等による</a:t>
          </a:r>
          <a:r>
            <a:rPr kumimoji="1" lang="ja-JP" altLang="ja-JP" sz="1100">
              <a:solidFill>
                <a:schemeClr val="tx1"/>
              </a:solidFill>
              <a:effectLst/>
              <a:latin typeface="+mn-lt"/>
              <a:ea typeface="+mn-ea"/>
              <a:cs typeface="+mn-cs"/>
            </a:rPr>
            <a:t>災害発生</a:t>
          </a:r>
          <a:r>
            <a:rPr kumimoji="1" lang="ja-JP" altLang="en-US" sz="1100">
              <a:solidFill>
                <a:schemeClr val="tx1"/>
              </a:solidFill>
              <a:effectLst/>
              <a:latin typeface="+mn-lt"/>
              <a:ea typeface="+mn-ea"/>
              <a:cs typeface="+mn-cs"/>
            </a:rPr>
            <a:t>が少なかったことによる</a:t>
          </a:r>
          <a:r>
            <a:rPr kumimoji="1" lang="ja-JP" altLang="ja-JP" sz="1100">
              <a:solidFill>
                <a:schemeClr val="tx1"/>
              </a:solidFill>
              <a:effectLst/>
              <a:latin typeface="+mn-lt"/>
              <a:ea typeface="+mn-ea"/>
              <a:cs typeface="+mn-cs"/>
            </a:rPr>
            <a:t>ものであ</a:t>
          </a:r>
          <a:r>
            <a:rPr kumimoji="1" lang="ja-JP" altLang="en-US" sz="1100">
              <a:solidFill>
                <a:schemeClr val="tx1"/>
              </a:solidFill>
              <a:effectLst/>
              <a:latin typeface="+mn-lt"/>
              <a:ea typeface="+mn-ea"/>
              <a:cs typeface="+mn-cs"/>
            </a:rPr>
            <a:t>り，消防費については，</a:t>
          </a:r>
          <a:r>
            <a:rPr kumimoji="1" lang="ja-JP" altLang="ja-JP" sz="1100">
              <a:solidFill>
                <a:schemeClr val="dk1"/>
              </a:solidFill>
              <a:effectLst/>
              <a:latin typeface="+mn-lt"/>
              <a:ea typeface="+mn-ea"/>
              <a:cs typeface="+mn-cs"/>
            </a:rPr>
            <a:t>継続事業の防災行政無線デジタル化事業が</a:t>
          </a:r>
          <a:r>
            <a:rPr kumimoji="1" lang="ja-JP" altLang="en-US" sz="1100">
              <a:solidFill>
                <a:schemeClr val="dk1"/>
              </a:solidFill>
              <a:effectLst/>
              <a:latin typeface="+mn-lt"/>
              <a:ea typeface="+mn-ea"/>
              <a:cs typeface="+mn-cs"/>
            </a:rPr>
            <a:t>縮小したことが主な要因である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tx1"/>
              </a:solidFill>
              <a:effectLst/>
              <a:latin typeface="+mn-lt"/>
              <a:ea typeface="+mn-ea"/>
              <a:cs typeface="+mn-cs"/>
            </a:rPr>
            <a:t>教育費は　町立体育館大規模改修事業及び小学校校舎改修工事費等により増加となっている。体育館の大規模改修事業は今年度で完了するが，学校校舎改修事業をはじめとする老朽化施設の大規模改修が予定されているため，今後も横ばいもしく，は増加が見込まれている。</a:t>
          </a:r>
          <a:endParaRPr kumimoji="1" lang="en-US" altLang="ja-JP" sz="1100">
            <a:solidFill>
              <a:schemeClr val="tx1"/>
            </a:solidFill>
            <a:effectLst/>
            <a:latin typeface="+mn-lt"/>
            <a:ea typeface="+mn-ea"/>
            <a:cs typeface="+mn-cs"/>
          </a:endParaRPr>
        </a:p>
        <a:p>
          <a:r>
            <a:rPr kumimoji="1" lang="ja-JP" altLang="ja-JP" sz="1100">
              <a:solidFill>
                <a:schemeClr val="tx1"/>
              </a:solidFill>
              <a:effectLst/>
              <a:latin typeface="+mn-lt"/>
              <a:ea typeface="+mn-ea"/>
              <a:cs typeface="+mn-cs"/>
            </a:rPr>
            <a:t>全体的に見ると大きく増減のある科目もあるが，決算額は</a:t>
          </a:r>
          <a:r>
            <a:rPr kumimoji="1" lang="ja-JP" altLang="en-US" sz="1100">
              <a:solidFill>
                <a:schemeClr val="tx1"/>
              </a:solidFill>
              <a:effectLst/>
              <a:latin typeface="+mn-lt"/>
              <a:ea typeface="+mn-ea"/>
              <a:cs typeface="+mn-cs"/>
            </a:rPr>
            <a:t>昨年と比べ歳入が</a:t>
          </a:r>
          <a:r>
            <a:rPr kumimoji="1" lang="en-US" altLang="ja-JP" sz="1100">
              <a:solidFill>
                <a:schemeClr val="tx1"/>
              </a:solidFill>
              <a:effectLst/>
              <a:latin typeface="+mn-lt"/>
              <a:ea typeface="+mn-ea"/>
              <a:cs typeface="+mn-cs"/>
            </a:rPr>
            <a:t>9.43</a:t>
          </a:r>
          <a:r>
            <a:rPr kumimoji="1" lang="ja-JP" altLang="en-US" sz="1100">
              <a:solidFill>
                <a:schemeClr val="tx1"/>
              </a:solidFill>
              <a:effectLst/>
              <a:latin typeface="+mn-lt"/>
              <a:ea typeface="+mn-ea"/>
              <a:cs typeface="+mn-cs"/>
            </a:rPr>
            <a:t>％，歳出が</a:t>
          </a:r>
          <a:r>
            <a:rPr kumimoji="1" lang="en-US" altLang="ja-JP" sz="1100">
              <a:solidFill>
                <a:schemeClr val="tx1"/>
              </a:solidFill>
              <a:effectLst/>
              <a:latin typeface="+mn-lt"/>
              <a:ea typeface="+mn-ea"/>
              <a:cs typeface="+mn-cs"/>
            </a:rPr>
            <a:t>8.68</a:t>
          </a:r>
          <a:r>
            <a:rPr kumimoji="1" lang="ja-JP" altLang="en-US" sz="1100">
              <a:solidFill>
                <a:schemeClr val="tx1"/>
              </a:solidFill>
              <a:effectLst/>
              <a:latin typeface="+mn-lt"/>
              <a:ea typeface="+mn-ea"/>
              <a:cs typeface="+mn-cs"/>
            </a:rPr>
            <a:t>％共に増</a:t>
          </a:r>
          <a:r>
            <a:rPr kumimoji="1" lang="ja-JP" altLang="ja-JP" sz="1100">
              <a:solidFill>
                <a:schemeClr val="tx1"/>
              </a:solidFill>
              <a:effectLst/>
              <a:latin typeface="+mn-lt"/>
              <a:ea typeface="+mn-ea"/>
              <a:cs typeface="+mn-cs"/>
            </a:rPr>
            <a:t>額となっ</a:t>
          </a:r>
          <a:r>
            <a:rPr kumimoji="1" lang="ja-JP" altLang="en-US" sz="1100">
              <a:solidFill>
                <a:schemeClr val="tx1"/>
              </a:solidFill>
              <a:effectLst/>
              <a:latin typeface="+mn-lt"/>
              <a:ea typeface="+mn-ea"/>
              <a:cs typeface="+mn-cs"/>
            </a:rPr>
            <a:t>た</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ja-JP" sz="1100">
              <a:solidFill>
                <a:schemeClr val="tx1"/>
              </a:solidFill>
              <a:effectLst/>
              <a:latin typeface="+mn-lt"/>
              <a:ea typeface="+mn-ea"/>
              <a:cs typeface="+mn-cs"/>
            </a:rPr>
            <a:t>今後とも更なる効率化を促進するとともに，新規事業の実施等について総点検を図り，財政の健全化に努める。</a:t>
          </a:r>
          <a:endParaRPr lang="ja-JP" altLang="ja-JP" sz="1400">
            <a:solidFill>
              <a:schemeClr val="tx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鹿児島県中種子町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実質単年度収支は、赤字となったものの，実質収支額は，継続的に黒字を確保している。財政調整基金残高は</a:t>
          </a:r>
          <a:r>
            <a:rPr kumimoji="1" lang="en-US" altLang="ja-JP" sz="1100">
              <a:solidFill>
                <a:schemeClr val="dk1"/>
              </a:solidFill>
              <a:effectLst/>
              <a:latin typeface="+mn-lt"/>
              <a:ea typeface="+mn-ea"/>
              <a:cs typeface="+mn-cs"/>
            </a:rPr>
            <a:t>H20</a:t>
          </a:r>
          <a:r>
            <a:rPr kumimoji="1" lang="ja-JP" altLang="ja-JP" sz="1100">
              <a:solidFill>
                <a:schemeClr val="dk1"/>
              </a:solidFill>
              <a:effectLst/>
              <a:latin typeface="+mn-lt"/>
              <a:ea typeface="+mn-ea"/>
              <a:cs typeface="+mn-cs"/>
            </a:rPr>
            <a:t>年度から取り崩しはなく積立てており，標準財政規模比としては増加している。</a:t>
          </a:r>
          <a:endParaRPr lang="ja-JP" altLang="ja-JP" sz="1400">
            <a:effectLst/>
          </a:endParaRPr>
        </a:p>
        <a:p>
          <a:r>
            <a:rPr kumimoji="1" lang="ja-JP" altLang="ja-JP" sz="1100">
              <a:solidFill>
                <a:schemeClr val="dk1"/>
              </a:solidFill>
              <a:effectLst/>
              <a:latin typeface="+mn-lt"/>
              <a:ea typeface="+mn-ea"/>
              <a:cs typeface="+mn-cs"/>
            </a:rPr>
            <a:t>　今後も財政環境が一段と厳しくなると思われるが，事務事業の見直し・統廃合など歳出の合理化等行政改革を推進し，健全な行政運営に努めていく。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鹿児島県中種子町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連結実質赤字比率は，一般会計及び特別会計の実質収支が黒字であり，公営企業会計では資金不足が発生していないことから全ての会計で黒字となっている。</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水道事業においては，給水人口及び水需要の減少による料金収入の減少，施設の老朽化による維持管理費の増により利益が近年減少している状況であるが，その他会計の経年変化においては，ほぼ横ばいで推移している。</a:t>
          </a:r>
          <a:endParaRPr lang="ja-JP" altLang="ja-JP" sz="1400">
            <a:effectLst/>
          </a:endParaRPr>
        </a:p>
        <a:p>
          <a:r>
            <a:rPr kumimoji="1" lang="ja-JP" altLang="ja-JP" sz="1100">
              <a:solidFill>
                <a:schemeClr val="dk1"/>
              </a:solidFill>
              <a:effectLst/>
              <a:latin typeface="+mn-lt"/>
              <a:ea typeface="+mn-ea"/>
              <a:cs typeface="+mn-cs"/>
            </a:rPr>
            <a:t>　今後も，各会計において独立採算性のもと，財政健全化に向けた取組を進め，町全体として健全な財政運営を維持するよう努める。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7189188</v>
      </c>
      <c r="BO4" s="411"/>
      <c r="BP4" s="411"/>
      <c r="BQ4" s="411"/>
      <c r="BR4" s="411"/>
      <c r="BS4" s="411"/>
      <c r="BT4" s="411"/>
      <c r="BU4" s="412"/>
      <c r="BV4" s="410">
        <v>6569412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1.4</v>
      </c>
      <c r="CU4" s="588"/>
      <c r="CV4" s="588"/>
      <c r="CW4" s="588"/>
      <c r="CX4" s="588"/>
      <c r="CY4" s="588"/>
      <c r="CZ4" s="588"/>
      <c r="DA4" s="589"/>
      <c r="DB4" s="587">
        <v>1.4</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7019839</v>
      </c>
      <c r="BO5" s="416"/>
      <c r="BP5" s="416"/>
      <c r="BQ5" s="416"/>
      <c r="BR5" s="416"/>
      <c r="BS5" s="416"/>
      <c r="BT5" s="416"/>
      <c r="BU5" s="417"/>
      <c r="BV5" s="415">
        <v>6458961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90.7</v>
      </c>
      <c r="CU5" s="386"/>
      <c r="CV5" s="386"/>
      <c r="CW5" s="386"/>
      <c r="CX5" s="386"/>
      <c r="CY5" s="386"/>
      <c r="CZ5" s="386"/>
      <c r="DA5" s="387"/>
      <c r="DB5" s="385">
        <v>90.1</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169349</v>
      </c>
      <c r="BO6" s="416"/>
      <c r="BP6" s="416"/>
      <c r="BQ6" s="416"/>
      <c r="BR6" s="416"/>
      <c r="BS6" s="416"/>
      <c r="BT6" s="416"/>
      <c r="BU6" s="417"/>
      <c r="BV6" s="415">
        <v>110451</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94.5</v>
      </c>
      <c r="CU6" s="562"/>
      <c r="CV6" s="562"/>
      <c r="CW6" s="562"/>
      <c r="CX6" s="562"/>
      <c r="CY6" s="562"/>
      <c r="CZ6" s="562"/>
      <c r="DA6" s="563"/>
      <c r="DB6" s="561">
        <v>94.8</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116545</v>
      </c>
      <c r="BO7" s="416"/>
      <c r="BP7" s="416"/>
      <c r="BQ7" s="416"/>
      <c r="BR7" s="416"/>
      <c r="BS7" s="416"/>
      <c r="BT7" s="416"/>
      <c r="BU7" s="417"/>
      <c r="BV7" s="415">
        <v>54892</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3892924</v>
      </c>
      <c r="CU7" s="416"/>
      <c r="CV7" s="416"/>
      <c r="CW7" s="416"/>
      <c r="CX7" s="416"/>
      <c r="CY7" s="416"/>
      <c r="CZ7" s="416"/>
      <c r="DA7" s="417"/>
      <c r="DB7" s="415">
        <v>3841583</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52804</v>
      </c>
      <c r="BO8" s="416"/>
      <c r="BP8" s="416"/>
      <c r="BQ8" s="416"/>
      <c r="BR8" s="416"/>
      <c r="BS8" s="416"/>
      <c r="BT8" s="416"/>
      <c r="BU8" s="417"/>
      <c r="BV8" s="415">
        <v>55559</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0.23</v>
      </c>
      <c r="CU8" s="525"/>
      <c r="CV8" s="525"/>
      <c r="CW8" s="525"/>
      <c r="CX8" s="525"/>
      <c r="CY8" s="525"/>
      <c r="CZ8" s="525"/>
      <c r="DA8" s="526"/>
      <c r="DB8" s="524">
        <v>0.22</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8135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-2755</v>
      </c>
      <c r="BO9" s="416"/>
      <c r="BP9" s="416"/>
      <c r="BQ9" s="416"/>
      <c r="BR9" s="416"/>
      <c r="BS9" s="416"/>
      <c r="BT9" s="416"/>
      <c r="BU9" s="417"/>
      <c r="BV9" s="415">
        <v>-10446</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15.4</v>
      </c>
      <c r="CU9" s="386"/>
      <c r="CV9" s="386"/>
      <c r="CW9" s="386"/>
      <c r="CX9" s="386"/>
      <c r="CY9" s="386"/>
      <c r="CZ9" s="386"/>
      <c r="DA9" s="387"/>
      <c r="DB9" s="385">
        <v>16.2</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8696</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504</v>
      </c>
      <c r="BO10" s="416"/>
      <c r="BP10" s="416"/>
      <c r="BQ10" s="416"/>
      <c r="BR10" s="416"/>
      <c r="BS10" s="416"/>
      <c r="BT10" s="416"/>
      <c r="BU10" s="417"/>
      <c r="BV10" s="415">
        <v>1200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8272</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8258</v>
      </c>
      <c r="S13" s="517"/>
      <c r="T13" s="517"/>
      <c r="U13" s="517"/>
      <c r="V13" s="518"/>
      <c r="W13" s="504" t="s">
        <v>123</v>
      </c>
      <c r="X13" s="428"/>
      <c r="Y13" s="428"/>
      <c r="Z13" s="428"/>
      <c r="AA13" s="428"/>
      <c r="AB13" s="429"/>
      <c r="AC13" s="391">
        <v>1548</v>
      </c>
      <c r="AD13" s="392"/>
      <c r="AE13" s="392"/>
      <c r="AF13" s="392"/>
      <c r="AG13" s="393"/>
      <c r="AH13" s="391">
        <v>1725</v>
      </c>
      <c r="AI13" s="392"/>
      <c r="AJ13" s="392"/>
      <c r="AK13" s="392"/>
      <c r="AL13" s="394"/>
      <c r="AM13" s="484" t="s">
        <v>124</v>
      </c>
      <c r="AN13" s="389"/>
      <c r="AO13" s="389"/>
      <c r="AP13" s="389"/>
      <c r="AQ13" s="389"/>
      <c r="AR13" s="389"/>
      <c r="AS13" s="389"/>
      <c r="AT13" s="390"/>
      <c r="AU13" s="472" t="s">
        <v>118</v>
      </c>
      <c r="AV13" s="473"/>
      <c r="AW13" s="473"/>
      <c r="AX13" s="473"/>
      <c r="AY13" s="395" t="s">
        <v>125</v>
      </c>
      <c r="AZ13" s="396"/>
      <c r="BA13" s="396"/>
      <c r="BB13" s="396"/>
      <c r="BC13" s="396"/>
      <c r="BD13" s="396"/>
      <c r="BE13" s="396"/>
      <c r="BF13" s="396"/>
      <c r="BG13" s="396"/>
      <c r="BH13" s="396"/>
      <c r="BI13" s="396"/>
      <c r="BJ13" s="396"/>
      <c r="BK13" s="396"/>
      <c r="BL13" s="396"/>
      <c r="BM13" s="397"/>
      <c r="BN13" s="415">
        <v>-2251</v>
      </c>
      <c r="BO13" s="416"/>
      <c r="BP13" s="416"/>
      <c r="BQ13" s="416"/>
      <c r="BR13" s="416"/>
      <c r="BS13" s="416"/>
      <c r="BT13" s="416"/>
      <c r="BU13" s="417"/>
      <c r="BV13" s="415">
        <v>-9246</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7.9</v>
      </c>
      <c r="CU13" s="386"/>
      <c r="CV13" s="386"/>
      <c r="CW13" s="386"/>
      <c r="CX13" s="386"/>
      <c r="CY13" s="386"/>
      <c r="CZ13" s="386"/>
      <c r="DA13" s="387"/>
      <c r="DB13" s="385">
        <v>8.1</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127</v>
      </c>
      <c r="M14" s="545"/>
      <c r="N14" s="545"/>
      <c r="O14" s="545"/>
      <c r="P14" s="545"/>
      <c r="Q14" s="546"/>
      <c r="R14" s="516">
        <v>8373</v>
      </c>
      <c r="S14" s="517"/>
      <c r="T14" s="517"/>
      <c r="U14" s="517"/>
      <c r="V14" s="518"/>
      <c r="W14" s="519"/>
      <c r="X14" s="431"/>
      <c r="Y14" s="431"/>
      <c r="Z14" s="431"/>
      <c r="AA14" s="431"/>
      <c r="AB14" s="432"/>
      <c r="AC14" s="509">
        <v>34.700000000000003</v>
      </c>
      <c r="AD14" s="510"/>
      <c r="AE14" s="510"/>
      <c r="AF14" s="510"/>
      <c r="AG14" s="511"/>
      <c r="AH14" s="509">
        <v>37.6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31.3</v>
      </c>
      <c r="CU14" s="488"/>
      <c r="CV14" s="488"/>
      <c r="CW14" s="488"/>
      <c r="CX14" s="488"/>
      <c r="CY14" s="488"/>
      <c r="CZ14" s="488"/>
      <c r="DA14" s="489"/>
      <c r="DB14" s="520">
        <v>31.6</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8360</v>
      </c>
      <c r="S15" s="517"/>
      <c r="T15" s="517"/>
      <c r="U15" s="517"/>
      <c r="V15" s="518"/>
      <c r="W15" s="504" t="s">
        <v>129</v>
      </c>
      <c r="X15" s="428"/>
      <c r="Y15" s="428"/>
      <c r="Z15" s="428"/>
      <c r="AA15" s="428"/>
      <c r="AB15" s="429"/>
      <c r="AC15" s="391">
        <v>501</v>
      </c>
      <c r="AD15" s="392"/>
      <c r="AE15" s="392"/>
      <c r="AF15" s="392"/>
      <c r="AG15" s="393"/>
      <c r="AH15" s="391">
        <v>515</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799412</v>
      </c>
      <c r="BO15" s="411"/>
      <c r="BP15" s="411"/>
      <c r="BQ15" s="411"/>
      <c r="BR15" s="411"/>
      <c r="BS15" s="411"/>
      <c r="BT15" s="411"/>
      <c r="BU15" s="412"/>
      <c r="BV15" s="410">
        <v>785937</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11.2</v>
      </c>
      <c r="AD16" s="510"/>
      <c r="AE16" s="510"/>
      <c r="AF16" s="510"/>
      <c r="AG16" s="511"/>
      <c r="AH16" s="509">
        <v>11.2</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3536294</v>
      </c>
      <c r="BO16" s="416"/>
      <c r="BP16" s="416"/>
      <c r="BQ16" s="416"/>
      <c r="BR16" s="416"/>
      <c r="BS16" s="416"/>
      <c r="BT16" s="416"/>
      <c r="BU16" s="417"/>
      <c r="BV16" s="415">
        <v>3453205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135</v>
      </c>
      <c r="N17" s="499"/>
      <c r="O17" s="499"/>
      <c r="P17" s="499"/>
      <c r="Q17" s="500"/>
      <c r="R17" s="501" t="s">
        <v>133</v>
      </c>
      <c r="S17" s="502"/>
      <c r="T17" s="502"/>
      <c r="U17" s="502"/>
      <c r="V17" s="503"/>
      <c r="W17" s="504" t="s">
        <v>136</v>
      </c>
      <c r="X17" s="428"/>
      <c r="Y17" s="428"/>
      <c r="Z17" s="428"/>
      <c r="AA17" s="428"/>
      <c r="AB17" s="429"/>
      <c r="AC17" s="391">
        <v>2407</v>
      </c>
      <c r="AD17" s="392"/>
      <c r="AE17" s="392"/>
      <c r="AF17" s="392"/>
      <c r="AG17" s="393"/>
      <c r="AH17" s="391">
        <v>2353</v>
      </c>
      <c r="AI17" s="392"/>
      <c r="AJ17" s="392"/>
      <c r="AK17" s="392"/>
      <c r="AL17" s="394"/>
      <c r="AM17" s="484"/>
      <c r="AN17" s="389"/>
      <c r="AO17" s="389"/>
      <c r="AP17" s="389"/>
      <c r="AQ17" s="389"/>
      <c r="AR17" s="389"/>
      <c r="AS17" s="389"/>
      <c r="AT17" s="390"/>
      <c r="AU17" s="472"/>
      <c r="AV17" s="473"/>
      <c r="AW17" s="473"/>
      <c r="AX17" s="473"/>
      <c r="AY17" s="395" t="s">
        <v>137</v>
      </c>
      <c r="AZ17" s="396"/>
      <c r="BA17" s="396"/>
      <c r="BB17" s="396"/>
      <c r="BC17" s="396"/>
      <c r="BD17" s="396"/>
      <c r="BE17" s="396"/>
      <c r="BF17" s="396"/>
      <c r="BG17" s="396"/>
      <c r="BH17" s="396"/>
      <c r="BI17" s="396"/>
      <c r="BJ17" s="396"/>
      <c r="BK17" s="396"/>
      <c r="BL17" s="396"/>
      <c r="BM17" s="397"/>
      <c r="BN17" s="415">
        <v>998649</v>
      </c>
      <c r="BO17" s="416"/>
      <c r="BP17" s="416"/>
      <c r="BQ17" s="416"/>
      <c r="BR17" s="416"/>
      <c r="BS17" s="416"/>
      <c r="BT17" s="416"/>
      <c r="BU17" s="417"/>
      <c r="BV17" s="415">
        <v>981507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138</v>
      </c>
      <c r="C18" s="478"/>
      <c r="D18" s="478"/>
      <c r="E18" s="479"/>
      <c r="F18" s="479"/>
      <c r="G18" s="479"/>
      <c r="H18" s="479"/>
      <c r="I18" s="479"/>
      <c r="J18" s="479"/>
      <c r="K18" s="479"/>
      <c r="L18" s="480">
        <v>137.18</v>
      </c>
      <c r="M18" s="480"/>
      <c r="N18" s="480"/>
      <c r="O18" s="480"/>
      <c r="P18" s="480"/>
      <c r="Q18" s="480"/>
      <c r="R18" s="481"/>
      <c r="S18" s="481"/>
      <c r="T18" s="481"/>
      <c r="U18" s="481"/>
      <c r="V18" s="482"/>
      <c r="W18" s="496"/>
      <c r="X18" s="497"/>
      <c r="Y18" s="497"/>
      <c r="Z18" s="497"/>
      <c r="AA18" s="497"/>
      <c r="AB18" s="505"/>
      <c r="AC18" s="379">
        <v>54</v>
      </c>
      <c r="AD18" s="380"/>
      <c r="AE18" s="380"/>
      <c r="AF18" s="380"/>
      <c r="AG18" s="483"/>
      <c r="AH18" s="379">
        <v>51.2</v>
      </c>
      <c r="AI18" s="380"/>
      <c r="AJ18" s="380"/>
      <c r="AK18" s="380"/>
      <c r="AL18" s="381"/>
      <c r="AM18" s="484"/>
      <c r="AN18" s="389"/>
      <c r="AO18" s="389"/>
      <c r="AP18" s="389"/>
      <c r="AQ18" s="389"/>
      <c r="AR18" s="389"/>
      <c r="AS18" s="389"/>
      <c r="AT18" s="390"/>
      <c r="AU18" s="472"/>
      <c r="AV18" s="473"/>
      <c r="AW18" s="473"/>
      <c r="AX18" s="473"/>
      <c r="AY18" s="395" t="s">
        <v>139</v>
      </c>
      <c r="AZ18" s="396"/>
      <c r="BA18" s="396"/>
      <c r="BB18" s="396"/>
      <c r="BC18" s="396"/>
      <c r="BD18" s="396"/>
      <c r="BE18" s="396"/>
      <c r="BF18" s="396"/>
      <c r="BG18" s="396"/>
      <c r="BH18" s="396"/>
      <c r="BI18" s="396"/>
      <c r="BJ18" s="396"/>
      <c r="BK18" s="396"/>
      <c r="BL18" s="396"/>
      <c r="BM18" s="397"/>
      <c r="BN18" s="415">
        <v>3543608</v>
      </c>
      <c r="BO18" s="416"/>
      <c r="BP18" s="416"/>
      <c r="BQ18" s="416"/>
      <c r="BR18" s="416"/>
      <c r="BS18" s="416"/>
      <c r="BT18" s="416"/>
      <c r="BU18" s="417"/>
      <c r="BV18" s="415">
        <v>3494495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140</v>
      </c>
      <c r="C19" s="478"/>
      <c r="D19" s="478"/>
      <c r="E19" s="479"/>
      <c r="F19" s="479"/>
      <c r="G19" s="479"/>
      <c r="H19" s="479"/>
      <c r="I19" s="479"/>
      <c r="J19" s="479"/>
      <c r="K19" s="479"/>
      <c r="L19" s="485">
        <v>59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141</v>
      </c>
      <c r="AZ19" s="396"/>
      <c r="BA19" s="396"/>
      <c r="BB19" s="396"/>
      <c r="BC19" s="396"/>
      <c r="BD19" s="396"/>
      <c r="BE19" s="396"/>
      <c r="BF19" s="396"/>
      <c r="BG19" s="396"/>
      <c r="BH19" s="396"/>
      <c r="BI19" s="396"/>
      <c r="BJ19" s="396"/>
      <c r="BK19" s="396"/>
      <c r="BL19" s="396"/>
      <c r="BM19" s="397"/>
      <c r="BN19" s="415">
        <v>4739489</v>
      </c>
      <c r="BO19" s="416"/>
      <c r="BP19" s="416"/>
      <c r="BQ19" s="416"/>
      <c r="BR19" s="416"/>
      <c r="BS19" s="416"/>
      <c r="BT19" s="416"/>
      <c r="BU19" s="417"/>
      <c r="BV19" s="415">
        <v>4273391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142</v>
      </c>
      <c r="C20" s="478"/>
      <c r="D20" s="478"/>
      <c r="E20" s="479"/>
      <c r="F20" s="479"/>
      <c r="G20" s="479"/>
      <c r="H20" s="479"/>
      <c r="I20" s="479"/>
      <c r="J20" s="479"/>
      <c r="K20" s="479"/>
      <c r="L20" s="485">
        <v>3741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143</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144</v>
      </c>
      <c r="C22" s="445"/>
      <c r="D22" s="446"/>
      <c r="E22" s="453" t="s">
        <v>1</v>
      </c>
      <c r="F22" s="428"/>
      <c r="G22" s="428"/>
      <c r="H22" s="428"/>
      <c r="I22" s="428"/>
      <c r="J22" s="428"/>
      <c r="K22" s="429"/>
      <c r="L22" s="453" t="s">
        <v>145</v>
      </c>
      <c r="M22" s="428"/>
      <c r="N22" s="428"/>
      <c r="O22" s="428"/>
      <c r="P22" s="429"/>
      <c r="Q22" s="438" t="s">
        <v>146</v>
      </c>
      <c r="R22" s="439"/>
      <c r="S22" s="439"/>
      <c r="T22" s="439"/>
      <c r="U22" s="439"/>
      <c r="V22" s="454"/>
      <c r="W22" s="456" t="s">
        <v>147</v>
      </c>
      <c r="X22" s="445"/>
      <c r="Y22" s="446"/>
      <c r="Z22" s="453" t="s">
        <v>1</v>
      </c>
      <c r="AA22" s="428"/>
      <c r="AB22" s="428"/>
      <c r="AC22" s="428"/>
      <c r="AD22" s="428"/>
      <c r="AE22" s="428"/>
      <c r="AF22" s="428"/>
      <c r="AG22" s="429"/>
      <c r="AH22" s="427" t="s">
        <v>148</v>
      </c>
      <c r="AI22" s="428"/>
      <c r="AJ22" s="428"/>
      <c r="AK22" s="428"/>
      <c r="AL22" s="429"/>
      <c r="AM22" s="427" t="s">
        <v>149</v>
      </c>
      <c r="AN22" s="433"/>
      <c r="AO22" s="433"/>
      <c r="AP22" s="433"/>
      <c r="AQ22" s="433"/>
      <c r="AR22" s="434"/>
      <c r="AS22" s="438" t="s">
        <v>146</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150</v>
      </c>
      <c r="AZ23" s="408"/>
      <c r="BA23" s="408"/>
      <c r="BB23" s="408"/>
      <c r="BC23" s="408"/>
      <c r="BD23" s="408"/>
      <c r="BE23" s="408"/>
      <c r="BF23" s="408"/>
      <c r="BG23" s="408"/>
      <c r="BH23" s="408"/>
      <c r="BI23" s="408"/>
      <c r="BJ23" s="408"/>
      <c r="BK23" s="408"/>
      <c r="BL23" s="408"/>
      <c r="BM23" s="409"/>
      <c r="BN23" s="415">
        <v>7757822</v>
      </c>
      <c r="BO23" s="416"/>
      <c r="BP23" s="416"/>
      <c r="BQ23" s="416"/>
      <c r="BR23" s="416"/>
      <c r="BS23" s="416"/>
      <c r="BT23" s="416"/>
      <c r="BU23" s="417"/>
      <c r="BV23" s="415">
        <v>7417962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151</v>
      </c>
      <c r="F24" s="389"/>
      <c r="G24" s="389"/>
      <c r="H24" s="389"/>
      <c r="I24" s="389"/>
      <c r="J24" s="389"/>
      <c r="K24" s="390"/>
      <c r="L24" s="391">
        <v>1</v>
      </c>
      <c r="M24" s="392"/>
      <c r="N24" s="392"/>
      <c r="O24" s="392"/>
      <c r="P24" s="393"/>
      <c r="Q24" s="391">
        <v>6849</v>
      </c>
      <c r="R24" s="392"/>
      <c r="S24" s="392"/>
      <c r="T24" s="392"/>
      <c r="U24" s="392"/>
      <c r="V24" s="393"/>
      <c r="W24" s="457"/>
      <c r="X24" s="448"/>
      <c r="Y24" s="449"/>
      <c r="Z24" s="388" t="s">
        <v>152</v>
      </c>
      <c r="AA24" s="389"/>
      <c r="AB24" s="389"/>
      <c r="AC24" s="389"/>
      <c r="AD24" s="389"/>
      <c r="AE24" s="389"/>
      <c r="AF24" s="389"/>
      <c r="AG24" s="390"/>
      <c r="AH24" s="391">
        <v>123</v>
      </c>
      <c r="AI24" s="392"/>
      <c r="AJ24" s="392"/>
      <c r="AK24" s="392"/>
      <c r="AL24" s="393"/>
      <c r="AM24" s="391">
        <v>386343</v>
      </c>
      <c r="AN24" s="392"/>
      <c r="AO24" s="392"/>
      <c r="AP24" s="392"/>
      <c r="AQ24" s="392"/>
      <c r="AR24" s="393"/>
      <c r="AS24" s="391">
        <v>3141</v>
      </c>
      <c r="AT24" s="392"/>
      <c r="AU24" s="392"/>
      <c r="AV24" s="392"/>
      <c r="AW24" s="392"/>
      <c r="AX24" s="394"/>
      <c r="AY24" s="382" t="s">
        <v>153</v>
      </c>
      <c r="AZ24" s="383"/>
      <c r="BA24" s="383"/>
      <c r="BB24" s="383"/>
      <c r="BC24" s="383"/>
      <c r="BD24" s="383"/>
      <c r="BE24" s="383"/>
      <c r="BF24" s="383"/>
      <c r="BG24" s="383"/>
      <c r="BH24" s="383"/>
      <c r="BI24" s="383"/>
      <c r="BJ24" s="383"/>
      <c r="BK24" s="383"/>
      <c r="BL24" s="383"/>
      <c r="BM24" s="384"/>
      <c r="BN24" s="415">
        <v>7276575</v>
      </c>
      <c r="BO24" s="416"/>
      <c r="BP24" s="416"/>
      <c r="BQ24" s="416"/>
      <c r="BR24" s="416"/>
      <c r="BS24" s="416"/>
      <c r="BT24" s="416"/>
      <c r="BU24" s="417"/>
      <c r="BV24" s="415">
        <v>6909291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154</v>
      </c>
      <c r="F25" s="389"/>
      <c r="G25" s="389"/>
      <c r="H25" s="389"/>
      <c r="I25" s="389"/>
      <c r="J25" s="389"/>
      <c r="K25" s="390"/>
      <c r="L25" s="391">
        <v>1</v>
      </c>
      <c r="M25" s="392"/>
      <c r="N25" s="392"/>
      <c r="O25" s="392"/>
      <c r="P25" s="393"/>
      <c r="Q25" s="391">
        <v>5700</v>
      </c>
      <c r="R25" s="392"/>
      <c r="S25" s="392"/>
      <c r="T25" s="392"/>
      <c r="U25" s="392"/>
      <c r="V25" s="393"/>
      <c r="W25" s="457"/>
      <c r="X25" s="448"/>
      <c r="Y25" s="449"/>
      <c r="Z25" s="388" t="s">
        <v>155</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156</v>
      </c>
      <c r="AZ25" s="408"/>
      <c r="BA25" s="408"/>
      <c r="BB25" s="408"/>
      <c r="BC25" s="408"/>
      <c r="BD25" s="408"/>
      <c r="BE25" s="408"/>
      <c r="BF25" s="408"/>
      <c r="BG25" s="408"/>
      <c r="BH25" s="408"/>
      <c r="BI25" s="408"/>
      <c r="BJ25" s="408"/>
      <c r="BK25" s="408"/>
      <c r="BL25" s="408"/>
      <c r="BM25" s="409"/>
      <c r="BN25" s="410">
        <v>570252</v>
      </c>
      <c r="BO25" s="411"/>
      <c r="BP25" s="411"/>
      <c r="BQ25" s="411"/>
      <c r="BR25" s="411"/>
      <c r="BS25" s="411"/>
      <c r="BT25" s="411"/>
      <c r="BU25" s="412"/>
      <c r="BV25" s="410">
        <v>662040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157</v>
      </c>
      <c r="F26" s="389"/>
      <c r="G26" s="389"/>
      <c r="H26" s="389"/>
      <c r="I26" s="389"/>
      <c r="J26" s="389"/>
      <c r="K26" s="390"/>
      <c r="L26" s="391">
        <v>1</v>
      </c>
      <c r="M26" s="392"/>
      <c r="N26" s="392"/>
      <c r="O26" s="392"/>
      <c r="P26" s="393"/>
      <c r="Q26" s="391">
        <v>5387</v>
      </c>
      <c r="R26" s="392"/>
      <c r="S26" s="392"/>
      <c r="T26" s="392"/>
      <c r="U26" s="392"/>
      <c r="V26" s="393"/>
      <c r="W26" s="457"/>
      <c r="X26" s="448"/>
      <c r="Y26" s="449"/>
      <c r="Z26" s="388" t="s">
        <v>158</v>
      </c>
      <c r="AA26" s="470"/>
      <c r="AB26" s="470"/>
      <c r="AC26" s="470"/>
      <c r="AD26" s="470"/>
      <c r="AE26" s="470"/>
      <c r="AF26" s="470"/>
      <c r="AG26" s="471"/>
      <c r="AH26" s="391" t="s">
        <v>120</v>
      </c>
      <c r="AI26" s="392"/>
      <c r="AJ26" s="392"/>
      <c r="AK26" s="392"/>
      <c r="AL26" s="393"/>
      <c r="AM26" s="391" t="s">
        <v>120</v>
      </c>
      <c r="AN26" s="392"/>
      <c r="AO26" s="392"/>
      <c r="AP26" s="392"/>
      <c r="AQ26" s="392"/>
      <c r="AR26" s="393"/>
      <c r="AS26" s="391" t="s">
        <v>120</v>
      </c>
      <c r="AT26" s="392"/>
      <c r="AU26" s="392"/>
      <c r="AV26" s="392"/>
      <c r="AW26" s="392"/>
      <c r="AX26" s="394"/>
      <c r="AY26" s="424" t="s">
        <v>159</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160</v>
      </c>
      <c r="F27" s="389"/>
      <c r="G27" s="389"/>
      <c r="H27" s="389"/>
      <c r="I27" s="389"/>
      <c r="J27" s="389"/>
      <c r="K27" s="390"/>
      <c r="L27" s="391">
        <v>1</v>
      </c>
      <c r="M27" s="392"/>
      <c r="N27" s="392"/>
      <c r="O27" s="392"/>
      <c r="P27" s="393"/>
      <c r="Q27" s="391">
        <v>3040</v>
      </c>
      <c r="R27" s="392"/>
      <c r="S27" s="392"/>
      <c r="T27" s="392"/>
      <c r="U27" s="392"/>
      <c r="V27" s="393"/>
      <c r="W27" s="457"/>
      <c r="X27" s="448"/>
      <c r="Y27" s="449"/>
      <c r="Z27" s="388" t="s">
        <v>161</v>
      </c>
      <c r="AA27" s="389"/>
      <c r="AB27" s="389"/>
      <c r="AC27" s="389"/>
      <c r="AD27" s="389"/>
      <c r="AE27" s="389"/>
      <c r="AF27" s="389"/>
      <c r="AG27" s="390"/>
      <c r="AH27" s="391">
        <v>2</v>
      </c>
      <c r="AI27" s="392"/>
      <c r="AJ27" s="392"/>
      <c r="AK27" s="392"/>
      <c r="AL27" s="393"/>
      <c r="AM27" s="391" t="s">
        <v>162</v>
      </c>
      <c r="AN27" s="392"/>
      <c r="AO27" s="392"/>
      <c r="AP27" s="392"/>
      <c r="AQ27" s="392"/>
      <c r="AR27" s="393"/>
      <c r="AS27" s="391" t="s">
        <v>162</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255461</v>
      </c>
      <c r="BO27" s="419"/>
      <c r="BP27" s="419"/>
      <c r="BQ27" s="419"/>
      <c r="BR27" s="419"/>
      <c r="BS27" s="419"/>
      <c r="BT27" s="419"/>
      <c r="BU27" s="420"/>
      <c r="BV27" s="418">
        <v>255321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2510</v>
      </c>
      <c r="R28" s="392"/>
      <c r="S28" s="392"/>
      <c r="T28" s="392"/>
      <c r="U28" s="392"/>
      <c r="V28" s="393"/>
      <c r="W28" s="457"/>
      <c r="X28" s="448"/>
      <c r="Y28" s="449"/>
      <c r="Z28" s="388" t="s">
        <v>165</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683670</v>
      </c>
      <c r="BO28" s="411"/>
      <c r="BP28" s="411"/>
      <c r="BQ28" s="411"/>
      <c r="BR28" s="411"/>
      <c r="BS28" s="411"/>
      <c r="BT28" s="411"/>
      <c r="BU28" s="412"/>
      <c r="BV28" s="410">
        <v>653166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12</v>
      </c>
      <c r="M29" s="392"/>
      <c r="N29" s="392"/>
      <c r="O29" s="392"/>
      <c r="P29" s="393"/>
      <c r="Q29" s="391">
        <v>2280</v>
      </c>
      <c r="R29" s="392"/>
      <c r="S29" s="392"/>
      <c r="T29" s="392"/>
      <c r="U29" s="392"/>
      <c r="V29" s="393"/>
      <c r="W29" s="458"/>
      <c r="X29" s="459"/>
      <c r="Y29" s="460"/>
      <c r="Z29" s="388" t="s">
        <v>169</v>
      </c>
      <c r="AA29" s="389"/>
      <c r="AB29" s="389"/>
      <c r="AC29" s="389"/>
      <c r="AD29" s="389"/>
      <c r="AE29" s="389"/>
      <c r="AF29" s="389"/>
      <c r="AG29" s="390"/>
      <c r="AH29" s="391">
        <v>125</v>
      </c>
      <c r="AI29" s="392"/>
      <c r="AJ29" s="392"/>
      <c r="AK29" s="392"/>
      <c r="AL29" s="393"/>
      <c r="AM29" s="391">
        <v>395035</v>
      </c>
      <c r="AN29" s="392"/>
      <c r="AO29" s="392"/>
      <c r="AP29" s="392"/>
      <c r="AQ29" s="392"/>
      <c r="AR29" s="393"/>
      <c r="AS29" s="391">
        <v>3160</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1838514</v>
      </c>
      <c r="BO29" s="416"/>
      <c r="BP29" s="416"/>
      <c r="BQ29" s="416"/>
      <c r="BR29" s="416"/>
      <c r="BS29" s="416"/>
      <c r="BT29" s="416"/>
      <c r="BU29" s="417"/>
      <c r="BV29" s="415">
        <v>1811080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96.5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1009205</v>
      </c>
      <c r="BO30" s="419"/>
      <c r="BP30" s="419"/>
      <c r="BQ30" s="419"/>
      <c r="BR30" s="419"/>
      <c r="BS30" s="419"/>
      <c r="BT30" s="419"/>
      <c r="BU30" s="420"/>
      <c r="BV30" s="418">
        <v>933604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国民健康保険事業勘定特別会計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中南衛生管理組合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種子島農業公社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介護保険事業勘定特別会計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と畜場特別会計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熊毛地区消防組合</v>
      </c>
      <c r="BZ35" s="374"/>
      <c r="CA35" s="374"/>
      <c r="CB35" s="374"/>
      <c r="CC35" s="374"/>
      <c r="CD35" s="374"/>
      <c r="CE35" s="374"/>
      <c r="CF35" s="374"/>
      <c r="CG35" s="374"/>
      <c r="CH35" s="374"/>
      <c r="CI35" s="374"/>
      <c r="CJ35" s="374"/>
      <c r="CK35" s="374"/>
      <c r="CL35" s="374"/>
      <c r="CM35" s="374"/>
      <c r="CN35" s="167"/>
      <c r="CO35" s="375">
        <f t="shared" ref="CO35:CO43" si="3">IF(CQ35="","",CO34+1)</f>
        <v>17</v>
      </c>
      <c r="CP35" s="375"/>
      <c r="CQ35" s="374" t="str">
        <f>IF('各会計、関係団体の財政状況及び健全化判断比率'!BS8="","",'各会計、関係団体の財政状況及び健全化判断比率'!BS8)</f>
        <v>種子島空港ターミナルビル</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種子島地区広域事務組合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公立種子島病院組合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鹿児島県市町村総合事務組合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鹿児島県後期高齢者医療広域連合（一般会計）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鹿児島県後期高齢者医療広域連合（特別会計）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種子島産婦人科医院組合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84" t="s">
        <v>523</v>
      </c>
      <c r="D34" s="1184"/>
      <c r="E34" s="1185"/>
      <c r="F34" s="32">
        <v>3.94</v>
      </c>
      <c r="G34" s="33">
        <v>3.98</v>
      </c>
      <c r="H34" s="33">
        <v>2.5499999999999998</v>
      </c>
      <c r="I34" s="33">
        <v>2.1800000000000002</v>
      </c>
      <c r="J34" s="34">
        <v>2.58</v>
      </c>
      <c r="K34" s="22"/>
      <c r="L34" s="22"/>
      <c r="M34" s="22"/>
      <c r="N34" s="22"/>
      <c r="O34" s="22"/>
      <c r="P34" s="22"/>
    </row>
    <row r="35" spans="1:16" ht="39" customHeight="1">
      <c r="A35" s="22"/>
      <c r="B35" s="35"/>
      <c r="C35" s="1178" t="s">
        <v>524</v>
      </c>
      <c r="D35" s="1179"/>
      <c r="E35" s="1180"/>
      <c r="F35" s="36">
        <v>1.67</v>
      </c>
      <c r="G35" s="37">
        <v>1.77</v>
      </c>
      <c r="H35" s="37">
        <v>1.76</v>
      </c>
      <c r="I35" s="37">
        <v>1.44</v>
      </c>
      <c r="J35" s="38">
        <v>1.35</v>
      </c>
      <c r="K35" s="22"/>
      <c r="L35" s="22"/>
      <c r="M35" s="22"/>
      <c r="N35" s="22"/>
      <c r="O35" s="22"/>
      <c r="P35" s="22"/>
    </row>
    <row r="36" spans="1:16" ht="39" customHeight="1">
      <c r="A36" s="22"/>
      <c r="B36" s="35"/>
      <c r="C36" s="1178" t="s">
        <v>525</v>
      </c>
      <c r="D36" s="1179"/>
      <c r="E36" s="1180"/>
      <c r="F36" s="36">
        <v>0.6</v>
      </c>
      <c r="G36" s="37">
        <v>0.5</v>
      </c>
      <c r="H36" s="37">
        <v>0.55000000000000004</v>
      </c>
      <c r="I36" s="37">
        <v>0.41</v>
      </c>
      <c r="J36" s="38">
        <v>0.47</v>
      </c>
      <c r="K36" s="22"/>
      <c r="L36" s="22"/>
      <c r="M36" s="22"/>
      <c r="N36" s="22"/>
      <c r="O36" s="22"/>
      <c r="P36" s="22"/>
    </row>
    <row r="37" spans="1:16" ht="39" customHeight="1">
      <c r="A37" s="22"/>
      <c r="B37" s="35"/>
      <c r="C37" s="1178" t="s">
        <v>526</v>
      </c>
      <c r="D37" s="1179"/>
      <c r="E37" s="1180"/>
      <c r="F37" s="36">
        <v>7.0000000000000007E-2</v>
      </c>
      <c r="G37" s="37">
        <v>0.03</v>
      </c>
      <c r="H37" s="37">
        <v>0.06</v>
      </c>
      <c r="I37" s="37">
        <v>7.0000000000000007E-2</v>
      </c>
      <c r="J37" s="38">
        <v>0.06</v>
      </c>
      <c r="K37" s="22"/>
      <c r="L37" s="22"/>
      <c r="M37" s="22"/>
      <c r="N37" s="22"/>
      <c r="O37" s="22"/>
      <c r="P37" s="22"/>
    </row>
    <row r="38" spans="1:16" ht="39" customHeight="1">
      <c r="A38" s="22"/>
      <c r="B38" s="35"/>
      <c r="C38" s="1178" t="s">
        <v>527</v>
      </c>
      <c r="D38" s="1179"/>
      <c r="E38" s="1180"/>
      <c r="F38" s="36">
        <v>0.04</v>
      </c>
      <c r="G38" s="37">
        <v>0.04</v>
      </c>
      <c r="H38" s="37">
        <v>0.05</v>
      </c>
      <c r="I38" s="37">
        <v>0.03</v>
      </c>
      <c r="J38" s="38">
        <v>0.04</v>
      </c>
      <c r="K38" s="22"/>
      <c r="L38" s="22"/>
      <c r="M38" s="22"/>
      <c r="N38" s="22"/>
      <c r="O38" s="22"/>
      <c r="P38" s="22"/>
    </row>
    <row r="39" spans="1:16" ht="39" customHeight="1">
      <c r="A39" s="22"/>
      <c r="B39" s="35"/>
      <c r="C39" s="1178" t="s">
        <v>528</v>
      </c>
      <c r="D39" s="1179"/>
      <c r="E39" s="1180"/>
      <c r="F39" s="36">
        <v>0.03</v>
      </c>
      <c r="G39" s="37">
        <v>0.02</v>
      </c>
      <c r="H39" s="37">
        <v>0.04</v>
      </c>
      <c r="I39" s="37">
        <v>0.05</v>
      </c>
      <c r="J39" s="38">
        <v>0.03</v>
      </c>
      <c r="K39" s="22"/>
      <c r="L39" s="22"/>
      <c r="M39" s="22"/>
      <c r="N39" s="22"/>
      <c r="O39" s="22"/>
      <c r="P39" s="22"/>
    </row>
    <row r="40" spans="1:16" ht="39" customHeight="1">
      <c r="A40" s="22"/>
      <c r="B40" s="35"/>
      <c r="C40" s="1178" t="s">
        <v>529</v>
      </c>
      <c r="D40" s="1179"/>
      <c r="E40" s="1180"/>
      <c r="F40" s="36">
        <v>0.01</v>
      </c>
      <c r="G40" s="37">
        <v>0.01</v>
      </c>
      <c r="H40" s="37">
        <v>0.01</v>
      </c>
      <c r="I40" s="37">
        <v>0.01</v>
      </c>
      <c r="J40" s="38">
        <v>0.01</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530</v>
      </c>
      <c r="D42" s="1179"/>
      <c r="E42" s="1180"/>
      <c r="F42" s="36" t="s">
        <v>474</v>
      </c>
      <c r="G42" s="37" t="s">
        <v>474</v>
      </c>
      <c r="H42" s="37" t="s">
        <v>474</v>
      </c>
      <c r="I42" s="37" t="s">
        <v>474</v>
      </c>
      <c r="J42" s="38" t="s">
        <v>474</v>
      </c>
      <c r="K42" s="22"/>
      <c r="L42" s="22"/>
      <c r="M42" s="22"/>
      <c r="N42" s="22"/>
      <c r="O42" s="22"/>
      <c r="P42" s="22"/>
    </row>
    <row r="43" spans="1:16" ht="39" customHeight="1" thickBot="1">
      <c r="A43" s="22"/>
      <c r="B43" s="40"/>
      <c r="C43" s="1181" t="s">
        <v>531</v>
      </c>
      <c r="D43" s="1182"/>
      <c r="E43" s="1183"/>
      <c r="F43" s="41" t="s">
        <v>474</v>
      </c>
      <c r="G43" s="42" t="s">
        <v>474</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94" t="s">
        <v>11</v>
      </c>
      <c r="C45" s="1195"/>
      <c r="D45" s="58"/>
      <c r="E45" s="1200" t="s">
        <v>12</v>
      </c>
      <c r="F45" s="1200"/>
      <c r="G45" s="1200"/>
      <c r="H45" s="1200"/>
      <c r="I45" s="1200"/>
      <c r="J45" s="1201"/>
      <c r="K45" s="59">
        <v>910</v>
      </c>
      <c r="L45" s="60">
        <v>860</v>
      </c>
      <c r="M45" s="60">
        <v>849</v>
      </c>
      <c r="N45" s="60">
        <v>729</v>
      </c>
      <c r="O45" s="61">
        <v>761</v>
      </c>
      <c r="P45" s="48"/>
      <c r="Q45" s="48"/>
      <c r="R45" s="48"/>
      <c r="S45" s="48"/>
      <c r="T45" s="48"/>
      <c r="U45" s="48"/>
    </row>
    <row r="46" spans="1:21" ht="30.75" customHeight="1">
      <c r="A46" s="48"/>
      <c r="B46" s="1196"/>
      <c r="C46" s="1197"/>
      <c r="D46" s="62"/>
      <c r="E46" s="1188" t="s">
        <v>13</v>
      </c>
      <c r="F46" s="1188"/>
      <c r="G46" s="1188"/>
      <c r="H46" s="1188"/>
      <c r="I46" s="1188"/>
      <c r="J46" s="1189"/>
      <c r="K46" s="63" t="s">
        <v>474</v>
      </c>
      <c r="L46" s="64" t="s">
        <v>474</v>
      </c>
      <c r="M46" s="64" t="s">
        <v>474</v>
      </c>
      <c r="N46" s="64" t="s">
        <v>474</v>
      </c>
      <c r="O46" s="65" t="s">
        <v>474</v>
      </c>
      <c r="P46" s="48"/>
      <c r="Q46" s="48"/>
      <c r="R46" s="48"/>
      <c r="S46" s="48"/>
      <c r="T46" s="48"/>
      <c r="U46" s="48"/>
    </row>
    <row r="47" spans="1:21" ht="30.75" customHeight="1">
      <c r="A47" s="48"/>
      <c r="B47" s="1196"/>
      <c r="C47" s="1197"/>
      <c r="D47" s="62"/>
      <c r="E47" s="1188" t="s">
        <v>14</v>
      </c>
      <c r="F47" s="1188"/>
      <c r="G47" s="1188"/>
      <c r="H47" s="1188"/>
      <c r="I47" s="1188"/>
      <c r="J47" s="1189"/>
      <c r="K47" s="63" t="s">
        <v>474</v>
      </c>
      <c r="L47" s="64" t="s">
        <v>474</v>
      </c>
      <c r="M47" s="64" t="s">
        <v>474</v>
      </c>
      <c r="N47" s="64" t="s">
        <v>474</v>
      </c>
      <c r="O47" s="65" t="s">
        <v>474</v>
      </c>
      <c r="P47" s="48"/>
      <c r="Q47" s="48"/>
      <c r="R47" s="48"/>
      <c r="S47" s="48"/>
      <c r="T47" s="48"/>
      <c r="U47" s="48"/>
    </row>
    <row r="48" spans="1:21" ht="30.75" customHeight="1">
      <c r="A48" s="48"/>
      <c r="B48" s="1196"/>
      <c r="C48" s="1197"/>
      <c r="D48" s="62"/>
      <c r="E48" s="1188" t="s">
        <v>15</v>
      </c>
      <c r="F48" s="1188"/>
      <c r="G48" s="1188"/>
      <c r="H48" s="1188"/>
      <c r="I48" s="1188"/>
      <c r="J48" s="1189"/>
      <c r="K48" s="63">
        <v>45</v>
      </c>
      <c r="L48" s="64">
        <v>36</v>
      </c>
      <c r="M48" s="64">
        <v>38</v>
      </c>
      <c r="N48" s="64">
        <v>27</v>
      </c>
      <c r="O48" s="65">
        <v>40</v>
      </c>
      <c r="P48" s="48"/>
      <c r="Q48" s="48"/>
      <c r="R48" s="48"/>
      <c r="S48" s="48"/>
      <c r="T48" s="48"/>
      <c r="U48" s="48"/>
    </row>
    <row r="49" spans="1:21" ht="30.75" customHeight="1">
      <c r="A49" s="48"/>
      <c r="B49" s="1196"/>
      <c r="C49" s="1197"/>
      <c r="D49" s="62"/>
      <c r="E49" s="1188" t="s">
        <v>16</v>
      </c>
      <c r="F49" s="1188"/>
      <c r="G49" s="1188"/>
      <c r="H49" s="1188"/>
      <c r="I49" s="1188"/>
      <c r="J49" s="1189"/>
      <c r="K49" s="63">
        <v>91</v>
      </c>
      <c r="L49" s="64">
        <v>90</v>
      </c>
      <c r="M49" s="64">
        <v>110</v>
      </c>
      <c r="N49" s="64">
        <v>147</v>
      </c>
      <c r="O49" s="65">
        <v>162</v>
      </c>
      <c r="P49" s="48"/>
      <c r="Q49" s="48"/>
      <c r="R49" s="48"/>
      <c r="S49" s="48"/>
      <c r="T49" s="48"/>
      <c r="U49" s="48"/>
    </row>
    <row r="50" spans="1:21" ht="30.75" customHeight="1">
      <c r="A50" s="48"/>
      <c r="B50" s="1196"/>
      <c r="C50" s="1197"/>
      <c r="D50" s="62"/>
      <c r="E50" s="1188" t="s">
        <v>17</v>
      </c>
      <c r="F50" s="1188"/>
      <c r="G50" s="1188"/>
      <c r="H50" s="1188"/>
      <c r="I50" s="1188"/>
      <c r="J50" s="1189"/>
      <c r="K50" s="63">
        <v>0</v>
      </c>
      <c r="L50" s="64">
        <v>0</v>
      </c>
      <c r="M50" s="64">
        <v>0</v>
      </c>
      <c r="N50" s="64">
        <v>0</v>
      </c>
      <c r="O50" s="65">
        <v>0</v>
      </c>
      <c r="P50" s="48"/>
      <c r="Q50" s="48"/>
      <c r="R50" s="48"/>
      <c r="S50" s="48"/>
      <c r="T50" s="48"/>
      <c r="U50" s="48"/>
    </row>
    <row r="51" spans="1:21" ht="30.75" customHeight="1">
      <c r="A51" s="48"/>
      <c r="B51" s="1198"/>
      <c r="C51" s="1199"/>
      <c r="D51" s="66"/>
      <c r="E51" s="1188" t="s">
        <v>18</v>
      </c>
      <c r="F51" s="1188"/>
      <c r="G51" s="1188"/>
      <c r="H51" s="1188"/>
      <c r="I51" s="1188"/>
      <c r="J51" s="1189"/>
      <c r="K51" s="63" t="s">
        <v>474</v>
      </c>
      <c r="L51" s="64" t="s">
        <v>474</v>
      </c>
      <c r="M51" s="64" t="s">
        <v>474</v>
      </c>
      <c r="N51" s="64" t="s">
        <v>474</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746</v>
      </c>
      <c r="L52" s="64">
        <v>725</v>
      </c>
      <c r="M52" s="64">
        <v>731</v>
      </c>
      <c r="N52" s="64">
        <v>679</v>
      </c>
      <c r="O52" s="65">
        <v>703</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300</v>
      </c>
      <c r="L53" s="69">
        <v>261</v>
      </c>
      <c r="M53" s="69">
        <v>266</v>
      </c>
      <c r="N53" s="69">
        <v>224</v>
      </c>
      <c r="O53" s="70">
        <v>260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214" t="s">
        <v>24</v>
      </c>
      <c r="C41" s="1215"/>
      <c r="D41" s="81"/>
      <c r="E41" s="1216" t="s">
        <v>25</v>
      </c>
      <c r="F41" s="1216"/>
      <c r="G41" s="1216"/>
      <c r="H41" s="1217"/>
      <c r="I41" s="82">
        <v>6740</v>
      </c>
      <c r="J41" s="83">
        <v>6794</v>
      </c>
      <c r="K41" s="83">
        <v>6887</v>
      </c>
      <c r="L41" s="83">
        <v>7418</v>
      </c>
      <c r="M41" s="84">
        <v>7758</v>
      </c>
    </row>
    <row r="42" spans="2:13" ht="27.75" customHeight="1">
      <c r="B42" s="1204"/>
      <c r="C42" s="1205"/>
      <c r="D42" s="85"/>
      <c r="E42" s="1208" t="s">
        <v>26</v>
      </c>
      <c r="F42" s="1208"/>
      <c r="G42" s="1208"/>
      <c r="H42" s="1209"/>
      <c r="I42" s="86" t="s">
        <v>474</v>
      </c>
      <c r="J42" s="87" t="s">
        <v>474</v>
      </c>
      <c r="K42" s="87" t="s">
        <v>474</v>
      </c>
      <c r="L42" s="87" t="s">
        <v>474</v>
      </c>
      <c r="M42" s="88" t="s">
        <v>474</v>
      </c>
    </row>
    <row r="43" spans="2:13" ht="27.75" customHeight="1">
      <c r="B43" s="1204"/>
      <c r="C43" s="1205"/>
      <c r="D43" s="85"/>
      <c r="E43" s="1208" t="s">
        <v>27</v>
      </c>
      <c r="F43" s="1208"/>
      <c r="G43" s="1208"/>
      <c r="H43" s="1209"/>
      <c r="I43" s="86">
        <v>387</v>
      </c>
      <c r="J43" s="87">
        <v>454</v>
      </c>
      <c r="K43" s="87">
        <v>625</v>
      </c>
      <c r="L43" s="87">
        <v>725</v>
      </c>
      <c r="M43" s="88">
        <v>680</v>
      </c>
    </row>
    <row r="44" spans="2:13" ht="27.75" customHeight="1">
      <c r="B44" s="1204"/>
      <c r="C44" s="1205"/>
      <c r="D44" s="85"/>
      <c r="E44" s="1208" t="s">
        <v>28</v>
      </c>
      <c r="F44" s="1208"/>
      <c r="G44" s="1208"/>
      <c r="H44" s="1209"/>
      <c r="I44" s="86">
        <v>1796</v>
      </c>
      <c r="J44" s="87">
        <v>1699</v>
      </c>
      <c r="K44" s="87">
        <v>1601</v>
      </c>
      <c r="L44" s="87">
        <v>1771</v>
      </c>
      <c r="M44" s="88">
        <v>1598</v>
      </c>
    </row>
    <row r="45" spans="2:13" ht="27.75" customHeight="1">
      <c r="B45" s="1204"/>
      <c r="C45" s="1205"/>
      <c r="D45" s="85"/>
      <c r="E45" s="1208" t="s">
        <v>29</v>
      </c>
      <c r="F45" s="1208"/>
      <c r="G45" s="1208"/>
      <c r="H45" s="1209"/>
      <c r="I45" s="86">
        <v>1445</v>
      </c>
      <c r="J45" s="87">
        <v>1330</v>
      </c>
      <c r="K45" s="87">
        <v>1275</v>
      </c>
      <c r="L45" s="87">
        <v>1213</v>
      </c>
      <c r="M45" s="88">
        <v>1329</v>
      </c>
    </row>
    <row r="46" spans="2:13" ht="27.75" customHeight="1">
      <c r="B46" s="1204"/>
      <c r="C46" s="1205"/>
      <c r="D46" s="89"/>
      <c r="E46" s="1208" t="s">
        <v>30</v>
      </c>
      <c r="F46" s="1208"/>
      <c r="G46" s="1208"/>
      <c r="H46" s="1209"/>
      <c r="I46" s="86">
        <v>6</v>
      </c>
      <c r="J46" s="87">
        <v>4</v>
      </c>
      <c r="K46" s="87">
        <v>4</v>
      </c>
      <c r="L46" s="87">
        <v>3</v>
      </c>
      <c r="M46" s="88">
        <v>2</v>
      </c>
    </row>
    <row r="47" spans="2:13" ht="27.75" customHeight="1">
      <c r="B47" s="1204"/>
      <c r="C47" s="1205"/>
      <c r="D47" s="90"/>
      <c r="E47" s="1218" t="s">
        <v>31</v>
      </c>
      <c r="F47" s="1219"/>
      <c r="G47" s="1219"/>
      <c r="H47" s="1220"/>
      <c r="I47" s="86" t="s">
        <v>474</v>
      </c>
      <c r="J47" s="87" t="s">
        <v>474</v>
      </c>
      <c r="K47" s="87" t="s">
        <v>474</v>
      </c>
      <c r="L47" s="87" t="s">
        <v>474</v>
      </c>
      <c r="M47" s="88" t="s">
        <v>474</v>
      </c>
    </row>
    <row r="48" spans="2:13" ht="27.75" customHeight="1">
      <c r="B48" s="1204"/>
      <c r="C48" s="1205"/>
      <c r="D48" s="85"/>
      <c r="E48" s="1208" t="s">
        <v>32</v>
      </c>
      <c r="F48" s="1208"/>
      <c r="G48" s="1208"/>
      <c r="H48" s="1209"/>
      <c r="I48" s="86" t="s">
        <v>474</v>
      </c>
      <c r="J48" s="87" t="s">
        <v>474</v>
      </c>
      <c r="K48" s="87" t="s">
        <v>474</v>
      </c>
      <c r="L48" s="87" t="s">
        <v>474</v>
      </c>
      <c r="M48" s="88" t="s">
        <v>474</v>
      </c>
    </row>
    <row r="49" spans="2:13" ht="27.75" customHeight="1">
      <c r="B49" s="1206"/>
      <c r="C49" s="1207"/>
      <c r="D49" s="85"/>
      <c r="E49" s="1208" t="s">
        <v>33</v>
      </c>
      <c r="F49" s="1208"/>
      <c r="G49" s="1208"/>
      <c r="H49" s="1209"/>
      <c r="I49" s="86" t="s">
        <v>474</v>
      </c>
      <c r="J49" s="87" t="s">
        <v>474</v>
      </c>
      <c r="K49" s="87" t="s">
        <v>474</v>
      </c>
      <c r="L49" s="87" t="s">
        <v>474</v>
      </c>
      <c r="M49" s="88" t="s">
        <v>474</v>
      </c>
    </row>
    <row r="50" spans="2:13" ht="27.75" customHeight="1">
      <c r="B50" s="1202" t="s">
        <v>34</v>
      </c>
      <c r="C50" s="1203"/>
      <c r="D50" s="91"/>
      <c r="E50" s="1208" t="s">
        <v>35</v>
      </c>
      <c r="F50" s="1208"/>
      <c r="G50" s="1208"/>
      <c r="H50" s="1209"/>
      <c r="I50" s="86">
        <v>3322</v>
      </c>
      <c r="J50" s="87">
        <v>3599</v>
      </c>
      <c r="K50" s="87">
        <v>3492</v>
      </c>
      <c r="L50" s="87">
        <v>3650</v>
      </c>
      <c r="M50" s="88">
        <v>3750</v>
      </c>
    </row>
    <row r="51" spans="2:13" ht="27.75" customHeight="1">
      <c r="B51" s="1204"/>
      <c r="C51" s="1205"/>
      <c r="D51" s="85"/>
      <c r="E51" s="1208" t="s">
        <v>36</v>
      </c>
      <c r="F51" s="1208"/>
      <c r="G51" s="1208"/>
      <c r="H51" s="1209"/>
      <c r="I51" s="86">
        <v>189</v>
      </c>
      <c r="J51" s="87">
        <v>160</v>
      </c>
      <c r="K51" s="87">
        <v>181</v>
      </c>
      <c r="L51" s="87">
        <v>150</v>
      </c>
      <c r="M51" s="88">
        <v>124</v>
      </c>
    </row>
    <row r="52" spans="2:13" ht="27.75" customHeight="1">
      <c r="B52" s="1206"/>
      <c r="C52" s="1207"/>
      <c r="D52" s="85"/>
      <c r="E52" s="1208" t="s">
        <v>37</v>
      </c>
      <c r="F52" s="1208"/>
      <c r="G52" s="1208"/>
      <c r="H52" s="1209"/>
      <c r="I52" s="86">
        <v>5766</v>
      </c>
      <c r="J52" s="87">
        <v>5811</v>
      </c>
      <c r="K52" s="87">
        <v>5870</v>
      </c>
      <c r="L52" s="87">
        <v>6318</v>
      </c>
      <c r="M52" s="88">
        <v>6484</v>
      </c>
    </row>
    <row r="53" spans="2:13" ht="27.75" customHeight="1" thickBot="1">
      <c r="B53" s="1210" t="s">
        <v>21</v>
      </c>
      <c r="C53" s="1211"/>
      <c r="D53" s="92"/>
      <c r="E53" s="1212" t="s">
        <v>38</v>
      </c>
      <c r="F53" s="1212"/>
      <c r="G53" s="1212"/>
      <c r="H53" s="1213"/>
      <c r="I53" s="93">
        <v>1097</v>
      </c>
      <c r="J53" s="94">
        <v>711</v>
      </c>
      <c r="K53" s="94">
        <v>849</v>
      </c>
      <c r="L53" s="94">
        <v>1011</v>
      </c>
      <c r="M53" s="95">
        <v>1009</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548</v>
      </c>
      <c r="C41" s="248"/>
      <c r="D41" s="248"/>
      <c r="E41" s="248"/>
      <c r="F41" s="248"/>
      <c r="G41" s="248"/>
      <c r="H41" s="248"/>
      <c r="I41" s="248"/>
      <c r="J41" s="248"/>
      <c r="K41" s="248"/>
      <c r="L41" s="248"/>
      <c r="M41" s="248"/>
      <c r="N41" s="248"/>
      <c r="O41" s="248"/>
      <c r="P41" s="249"/>
    </row>
    <row r="42" spans="2:17">
      <c r="B42" s="250"/>
      <c r="C42" s="246"/>
      <c r="D42" s="246"/>
      <c r="E42" s="246"/>
      <c r="F42" s="246"/>
      <c r="G42" s="353" t="s">
        <v>549</v>
      </c>
      <c r="I42" s="354"/>
      <c r="J42" s="354"/>
      <c r="K42" s="354"/>
      <c r="L42" s="246"/>
      <c r="M42" s="246"/>
      <c r="N42" s="246"/>
      <c r="O42" s="246"/>
    </row>
    <row r="43" spans="2:17">
      <c r="B43" s="250"/>
      <c r="C43" s="246"/>
      <c r="D43" s="246"/>
      <c r="E43" s="246"/>
      <c r="F43" s="246"/>
      <c r="G43" s="1221" t="s">
        <v>559</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550</v>
      </c>
    </row>
    <row r="50" spans="1:17">
      <c r="B50" s="250"/>
      <c r="C50" s="246"/>
      <c r="D50" s="246"/>
      <c r="E50" s="246"/>
      <c r="F50" s="246"/>
      <c r="G50" s="1230"/>
      <c r="H50" s="1231"/>
      <c r="I50" s="1231"/>
      <c r="J50" s="1232"/>
      <c r="K50" s="356" t="s">
        <v>514</v>
      </c>
      <c r="L50" s="356" t="s">
        <v>515</v>
      </c>
      <c r="M50" s="356" t="s">
        <v>516</v>
      </c>
      <c r="N50" s="356" t="s">
        <v>517</v>
      </c>
      <c r="O50" s="356" t="s">
        <v>518</v>
      </c>
    </row>
    <row r="51" spans="1:17">
      <c r="B51" s="250"/>
      <c r="C51" s="246"/>
      <c r="D51" s="246"/>
      <c r="E51" s="246"/>
      <c r="F51" s="246"/>
      <c r="G51" s="1233" t="s">
        <v>551</v>
      </c>
      <c r="H51" s="1234"/>
      <c r="I51" s="1239" t="s">
        <v>552</v>
      </c>
      <c r="J51" s="1239"/>
      <c r="K51" s="1241"/>
      <c r="L51" s="1241"/>
      <c r="M51" s="1241"/>
      <c r="N51" s="1242">
        <v>31.6</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553</v>
      </c>
      <c r="J53" s="1243"/>
      <c r="K53" s="1250"/>
      <c r="L53" s="1250"/>
      <c r="M53" s="1250"/>
      <c r="N53" s="1252">
        <v>63.6</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554</v>
      </c>
      <c r="H55" s="1245"/>
      <c r="I55" s="1243" t="s">
        <v>552</v>
      </c>
      <c r="J55" s="1243"/>
      <c r="K55" s="1241"/>
      <c r="L55" s="1241"/>
      <c r="M55" s="1241"/>
      <c r="N55" s="1242">
        <v>0</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555</v>
      </c>
      <c r="J57" s="1253"/>
      <c r="K57" s="1250"/>
      <c r="L57" s="1250"/>
      <c r="M57" s="1250"/>
      <c r="N57" s="1252">
        <v>55.3</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556</v>
      </c>
      <c r="C63" s="246"/>
      <c r="D63" s="246"/>
      <c r="E63" s="246"/>
      <c r="F63" s="246"/>
      <c r="G63" s="246"/>
      <c r="H63" s="246"/>
      <c r="I63" s="246"/>
      <c r="J63" s="246"/>
      <c r="K63" s="246"/>
      <c r="L63" s="246"/>
      <c r="M63" s="246"/>
      <c r="N63" s="246"/>
      <c r="O63" s="246"/>
    </row>
    <row r="64" spans="1:17">
      <c r="B64" s="250"/>
      <c r="C64" s="246"/>
      <c r="D64" s="246"/>
      <c r="E64" s="246"/>
      <c r="F64" s="246"/>
      <c r="G64" s="353" t="s">
        <v>549</v>
      </c>
      <c r="I64" s="354"/>
      <c r="J64" s="354"/>
      <c r="K64" s="354"/>
      <c r="L64" s="246"/>
      <c r="M64" s="246"/>
      <c r="N64" s="246"/>
      <c r="O64" s="246"/>
    </row>
    <row r="65" spans="2:30">
      <c r="B65" s="250"/>
      <c r="C65" s="246"/>
      <c r="D65" s="246"/>
      <c r="E65" s="246"/>
      <c r="F65" s="246"/>
      <c r="G65" s="1221" t="s">
        <v>560</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557</v>
      </c>
      <c r="I71" s="370"/>
      <c r="J71" s="366"/>
      <c r="K71" s="366"/>
      <c r="L71" s="367"/>
      <c r="M71" s="366"/>
      <c r="N71" s="367"/>
      <c r="O71" s="368"/>
    </row>
    <row r="72" spans="2:30">
      <c r="B72" s="250"/>
      <c r="C72" s="246"/>
      <c r="D72" s="246"/>
      <c r="E72" s="246"/>
      <c r="F72" s="246"/>
      <c r="G72" s="1230"/>
      <c r="H72" s="1231"/>
      <c r="I72" s="1231"/>
      <c r="J72" s="1232"/>
      <c r="K72" s="356" t="s">
        <v>514</v>
      </c>
      <c r="L72" s="356" t="s">
        <v>515</v>
      </c>
      <c r="M72" s="356" t="s">
        <v>516</v>
      </c>
      <c r="N72" s="356" t="s">
        <v>517</v>
      </c>
      <c r="O72" s="356" t="s">
        <v>518</v>
      </c>
    </row>
    <row r="73" spans="2:30">
      <c r="B73" s="250"/>
      <c r="C73" s="246"/>
      <c r="D73" s="246"/>
      <c r="E73" s="246"/>
      <c r="F73" s="246"/>
      <c r="G73" s="1233" t="s">
        <v>551</v>
      </c>
      <c r="H73" s="1234"/>
      <c r="I73" s="1239" t="s">
        <v>552</v>
      </c>
      <c r="J73" s="1239"/>
      <c r="K73" s="1254">
        <v>35.200000000000003</v>
      </c>
      <c r="L73" s="1254">
        <v>22.7</v>
      </c>
      <c r="M73" s="1242">
        <v>27.7</v>
      </c>
      <c r="N73" s="1242">
        <v>31.6</v>
      </c>
      <c r="O73" s="1242">
        <v>31.3</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558</v>
      </c>
      <c r="J75" s="1243"/>
      <c r="K75" s="1252">
        <v>10</v>
      </c>
      <c r="L75" s="1252">
        <v>9.4</v>
      </c>
      <c r="M75" s="1252">
        <v>9.1999999999999993</v>
      </c>
      <c r="N75" s="1252">
        <v>8.1</v>
      </c>
      <c r="O75" s="1252">
        <v>7.9</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554</v>
      </c>
      <c r="H77" s="1245"/>
      <c r="I77" s="1243" t="s">
        <v>552</v>
      </c>
      <c r="J77" s="1243"/>
      <c r="K77" s="1254">
        <v>5.7</v>
      </c>
      <c r="L77" s="1254">
        <v>0</v>
      </c>
      <c r="M77" s="1242">
        <v>0</v>
      </c>
      <c r="N77" s="1242">
        <v>0</v>
      </c>
      <c r="O77" s="1242">
        <v>0</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558</v>
      </c>
      <c r="J79" s="1253"/>
      <c r="K79" s="1256">
        <v>10.8</v>
      </c>
      <c r="L79" s="1256">
        <v>9.8000000000000007</v>
      </c>
      <c r="M79" s="1256">
        <v>9.1</v>
      </c>
      <c r="N79" s="1256">
        <v>8.6</v>
      </c>
      <c r="O79" s="1256">
        <v>8.5</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513</v>
      </c>
      <c r="G2" s="113"/>
      <c r="H2" s="114"/>
    </row>
    <row r="3" spans="1:8">
      <c r="A3" s="110" t="s">
        <v>506</v>
      </c>
      <c r="B3" s="115"/>
      <c r="C3" s="116"/>
      <c r="D3" s="117">
        <v>117134</v>
      </c>
      <c r="E3" s="118"/>
      <c r="F3" s="119">
        <v>146641</v>
      </c>
      <c r="G3" s="120"/>
      <c r="H3" s="121"/>
    </row>
    <row r="4" spans="1:8">
      <c r="A4" s="122"/>
      <c r="B4" s="123"/>
      <c r="C4" s="124"/>
      <c r="D4" s="125">
        <v>75280</v>
      </c>
      <c r="E4" s="126"/>
      <c r="F4" s="127">
        <v>68142</v>
      </c>
      <c r="G4" s="128"/>
      <c r="H4" s="129"/>
    </row>
    <row r="5" spans="1:8">
      <c r="A5" s="110" t="s">
        <v>508</v>
      </c>
      <c r="B5" s="115"/>
      <c r="C5" s="116"/>
      <c r="D5" s="117">
        <v>127880</v>
      </c>
      <c r="E5" s="118"/>
      <c r="F5" s="119">
        <v>174587</v>
      </c>
      <c r="G5" s="120"/>
      <c r="H5" s="121"/>
    </row>
    <row r="6" spans="1:8">
      <c r="A6" s="122"/>
      <c r="B6" s="123"/>
      <c r="C6" s="124"/>
      <c r="D6" s="125">
        <v>71017</v>
      </c>
      <c r="E6" s="126"/>
      <c r="F6" s="127">
        <v>79695</v>
      </c>
      <c r="G6" s="128"/>
      <c r="H6" s="129"/>
    </row>
    <row r="7" spans="1:8">
      <c r="A7" s="110" t="s">
        <v>509</v>
      </c>
      <c r="B7" s="115"/>
      <c r="C7" s="116"/>
      <c r="D7" s="117">
        <v>144698</v>
      </c>
      <c r="E7" s="118"/>
      <c r="F7" s="119">
        <v>175675</v>
      </c>
      <c r="G7" s="120"/>
      <c r="H7" s="121"/>
    </row>
    <row r="8" spans="1:8">
      <c r="A8" s="122"/>
      <c r="B8" s="123"/>
      <c r="C8" s="124"/>
      <c r="D8" s="125">
        <v>89748</v>
      </c>
      <c r="E8" s="126"/>
      <c r="F8" s="127">
        <v>87698</v>
      </c>
      <c r="G8" s="128"/>
      <c r="H8" s="129"/>
    </row>
    <row r="9" spans="1:8">
      <c r="A9" s="110" t="s">
        <v>510</v>
      </c>
      <c r="B9" s="115"/>
      <c r="C9" s="116"/>
      <c r="D9" s="117">
        <v>138982</v>
      </c>
      <c r="E9" s="118"/>
      <c r="F9" s="119">
        <v>162193</v>
      </c>
      <c r="G9" s="120"/>
      <c r="H9" s="121"/>
    </row>
    <row r="10" spans="1:8">
      <c r="A10" s="122"/>
      <c r="B10" s="123"/>
      <c r="C10" s="124"/>
      <c r="D10" s="125">
        <v>114707</v>
      </c>
      <c r="E10" s="126"/>
      <c r="F10" s="127">
        <v>79985</v>
      </c>
      <c r="G10" s="128"/>
      <c r="H10" s="129"/>
    </row>
    <row r="11" spans="1:8">
      <c r="A11" s="110" t="s">
        <v>511</v>
      </c>
      <c r="B11" s="115"/>
      <c r="C11" s="116"/>
      <c r="D11" s="117">
        <v>159183</v>
      </c>
      <c r="E11" s="118"/>
      <c r="F11" s="119">
        <v>168868</v>
      </c>
      <c r="G11" s="120"/>
      <c r="H11" s="121"/>
    </row>
    <row r="12" spans="1:8">
      <c r="A12" s="122"/>
      <c r="B12" s="123"/>
      <c r="C12" s="130"/>
      <c r="D12" s="125">
        <v>107418</v>
      </c>
      <c r="E12" s="126"/>
      <c r="F12" s="127">
        <v>79360</v>
      </c>
      <c r="G12" s="128"/>
      <c r="H12" s="129"/>
    </row>
    <row r="13" spans="1:8">
      <c r="A13" s="110"/>
      <c r="B13" s="115"/>
      <c r="C13" s="131"/>
      <c r="D13" s="132">
        <v>137575</v>
      </c>
      <c r="E13" s="133"/>
      <c r="F13" s="134">
        <v>165593</v>
      </c>
      <c r="G13" s="135"/>
      <c r="H13" s="121"/>
    </row>
    <row r="14" spans="1:8">
      <c r="A14" s="122"/>
      <c r="B14" s="123"/>
      <c r="C14" s="124"/>
      <c r="D14" s="125">
        <v>91634</v>
      </c>
      <c r="E14" s="126"/>
      <c r="F14" s="127">
        <v>78976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1.67</v>
      </c>
      <c r="C19" s="136">
        <f>ROUND(VALUE(SUBSTITUTE(実質収支比率等に係る経年分析!G$48,"▲","-")),2)</f>
        <v>1.78</v>
      </c>
      <c r="D19" s="136">
        <f>ROUND(VALUE(SUBSTITUTE(実質収支比率等に係る経年分析!H$48,"▲","-")),2)</f>
        <v>1.76</v>
      </c>
      <c r="E19" s="136">
        <f>ROUND(VALUE(SUBSTITUTE(実質収支比率等に係る経年分析!I$48,"▲","-")),2)</f>
        <v>1.45</v>
      </c>
      <c r="F19" s="136">
        <f>ROUND(VALUE(SUBSTITUTE(実質収支比率等に係る経年分析!J$48,"▲","-")),2)</f>
        <v>1.36</v>
      </c>
    </row>
    <row r="20" spans="1:11">
      <c r="A20" s="136" t="s">
        <v>43</v>
      </c>
      <c r="B20" s="136">
        <f>ROUND(VALUE(SUBSTITUTE(実質収支比率等に係る経年分析!F$47,"▲","-")),2)</f>
        <v>14.18</v>
      </c>
      <c r="C20" s="136">
        <f>ROUND(VALUE(SUBSTITUTE(実質収支比率等に係る経年分析!G$47,"▲","-")),2)</f>
        <v>15.1</v>
      </c>
      <c r="D20" s="136">
        <f>ROUND(VALUE(SUBSTITUTE(実質収支比率等に係る経年分析!H$47,"▲","-")),2)</f>
        <v>16.45</v>
      </c>
      <c r="E20" s="136">
        <f>ROUND(VALUE(SUBSTITUTE(実質収支比率等に係る経年分析!I$47,"▲","-")),2)</f>
        <v>17</v>
      </c>
      <c r="F20" s="136">
        <f>ROUND(VALUE(SUBSTITUTE(実質収支比率等に係る経年分析!J$47,"▲","-")),2)</f>
        <v>17.559999999999999</v>
      </c>
    </row>
    <row r="21" spans="1:11">
      <c r="A21" s="136" t="s">
        <v>44</v>
      </c>
      <c r="B21" s="136">
        <f>IF(ISNUMBER(VALUE(SUBSTITUTE(実質収支比率等に係る経年分析!F$49,"▲","-"))),ROUND(VALUE(SUBSTITUTE(実質収支比率等に係る経年分析!F$49,"▲","-")),2),NA())</f>
        <v>-0.2</v>
      </c>
      <c r="C21" s="136">
        <f>IF(ISNUMBER(VALUE(SUBSTITUTE(実質収支比率等に係る経年分析!G$49,"▲","-"))),ROUND(VALUE(SUBSTITUTE(実質収支比率等に係る経年分析!G$49,"▲","-")),2),NA())</f>
        <v>0.12</v>
      </c>
      <c r="D21" s="136">
        <f>IF(ISNUMBER(VALUE(SUBSTITUTE(実質収支比率等に係る経年分析!H$49,"▲","-"))),ROUND(VALUE(SUBSTITUTE(実質収支比率等に係る経年分析!H$49,"▲","-")),2),NA())</f>
        <v>-0.03</v>
      </c>
      <c r="E21" s="136">
        <f>IF(ISNUMBER(VALUE(SUBSTITUTE(実質収支比率等に係る経年分析!I$49,"▲","-"))),ROUND(VALUE(SUBSTITUTE(実質収支比率等に係る経年分析!I$49,"▲","-")),2),NA())</f>
        <v>-0.24</v>
      </c>
      <c r="F21" s="136">
        <f>IF(ISNUMBER(VALUE(SUBSTITUTE(実質収支比率等に係る経年分析!J$49,"▲","-"))),ROUND(VALUE(SUBSTITUTE(実質収支比率等に係る経年分析!J$49,"▲","-")),2),NA())</f>
        <v>-0.06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と畜場特別会計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c r="A32" s="137" t="str">
        <f>IF(連結実質赤字比率に係る赤字・黒字の構成分析!C$38="",NA(),連結実質赤字比率に係る赤字・黒字の構成分析!C$38)</f>
        <v>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0.04</v>
      </c>
    </row>
    <row r="33" spans="1:16">
      <c r="A33" s="137" t="str">
        <f>IF(連結実質赤字比率に係る赤字・黒字の構成分析!C$37="",NA(),連結実質赤字比率に係る赤字・黒字の構成分析!C$37)</f>
        <v>介護保険事業勘定特別会計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7.0000000000000007E-2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7.0000000000000007E-2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0.06</v>
      </c>
    </row>
    <row r="34" spans="1:16">
      <c r="A34" s="137" t="str">
        <f>IF(連結実質赤字比率に係る赤字・黒字の構成分析!C$36="",NA(),連結実質赤字比率に係る赤字・黒字の構成分析!C$36)</f>
        <v>国民健康保険事業勘定特別会計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0.55000000000000004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0.41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0.47</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1.67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1.77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1.76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1.44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1.35</v>
      </c>
    </row>
    <row r="36" spans="1:16">
      <c r="A36" s="137" t="str">
        <f>IF(連結実質赤字比率に係る赤字・黒字の構成分析!C$34="",NA(),連結実質赤字比率に係る赤字・黒字の構成分析!C$34)</f>
        <v>水道事業</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3.94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3.98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2.5499999999999998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2.1800000000000002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2.58</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746</v>
      </c>
      <c r="E42" s="138"/>
      <c r="F42" s="138"/>
      <c r="G42" s="138">
        <f>'実質公債費比率（分子）の構造'!L$52</f>
        <v>725</v>
      </c>
      <c r="H42" s="138"/>
      <c r="I42" s="138"/>
      <c r="J42" s="138">
        <f>'実質公債費比率（分子）の構造'!M$52</f>
        <v>731</v>
      </c>
      <c r="K42" s="138"/>
      <c r="L42" s="138"/>
      <c r="M42" s="138">
        <f>'実質公債費比率（分子）の構造'!N$52</f>
        <v>679</v>
      </c>
      <c r="N42" s="138"/>
      <c r="O42" s="138"/>
      <c r="P42" s="138">
        <f>'実質公債費比率（分子）の構造'!O$52</f>
        <v>703</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f>'実質公債費比率（分子）の構造'!O$51</f>
        <v>0</v>
      </c>
      <c r="O43" s="138"/>
      <c r="P43" s="138"/>
    </row>
    <row r="44" spans="1:16">
      <c r="A44" s="138" t="s">
        <v>53</v>
      </c>
      <c r="B44" s="138">
        <f>'実質公債費比率（分子）の構造'!K$50</f>
        <v>0</v>
      </c>
      <c r="C44" s="138"/>
      <c r="D44" s="138"/>
      <c r="E44" s="138">
        <f>'実質公債費比率（分子）の構造'!L$50</f>
        <v>0</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c r="A45" s="138" t="s">
        <v>54</v>
      </c>
      <c r="B45" s="138">
        <f>'実質公債費比率（分子）の構造'!K$49</f>
        <v>91</v>
      </c>
      <c r="C45" s="138"/>
      <c r="D45" s="138"/>
      <c r="E45" s="138">
        <f>'実質公債費比率（分子）の構造'!L$49</f>
        <v>90</v>
      </c>
      <c r="F45" s="138"/>
      <c r="G45" s="138"/>
      <c r="H45" s="138">
        <f>'実質公債費比率（分子）の構造'!M$49</f>
        <v>110</v>
      </c>
      <c r="I45" s="138"/>
      <c r="J45" s="138"/>
      <c r="K45" s="138">
        <f>'実質公債費比率（分子）の構造'!N$49</f>
        <v>147</v>
      </c>
      <c r="L45" s="138"/>
      <c r="M45" s="138"/>
      <c r="N45" s="138">
        <f>'実質公債費比率（分子）の構造'!O$49</f>
        <v>162</v>
      </c>
      <c r="O45" s="138"/>
      <c r="P45" s="138"/>
    </row>
    <row r="46" spans="1:16">
      <c r="A46" s="138" t="s">
        <v>55</v>
      </c>
      <c r="B46" s="138">
        <f>'実質公債費比率（分子）の構造'!K$48</f>
        <v>45</v>
      </c>
      <c r="C46" s="138"/>
      <c r="D46" s="138"/>
      <c r="E46" s="138">
        <f>'実質公債費比率（分子）の構造'!L$48</f>
        <v>36</v>
      </c>
      <c r="F46" s="138"/>
      <c r="G46" s="138"/>
      <c r="H46" s="138">
        <f>'実質公債費比率（分子）の構造'!M$48</f>
        <v>38</v>
      </c>
      <c r="I46" s="138"/>
      <c r="J46" s="138"/>
      <c r="K46" s="138">
        <f>'実質公債費比率（分子）の構造'!N$48</f>
        <v>27</v>
      </c>
      <c r="L46" s="138"/>
      <c r="M46" s="138"/>
      <c r="N46" s="138">
        <f>'実質公債費比率（分子）の構造'!O$48</f>
        <v>40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910</v>
      </c>
      <c r="C49" s="138"/>
      <c r="D49" s="138"/>
      <c r="E49" s="138">
        <f>'実質公債費比率（分子）の構造'!L$45</f>
        <v>860</v>
      </c>
      <c r="F49" s="138"/>
      <c r="G49" s="138"/>
      <c r="H49" s="138">
        <f>'実質公債費比率（分子）の構造'!M$45</f>
        <v>849</v>
      </c>
      <c r="I49" s="138"/>
      <c r="J49" s="138"/>
      <c r="K49" s="138">
        <f>'実質公債費比率（分子）の構造'!N$45</f>
        <v>729</v>
      </c>
      <c r="L49" s="138"/>
      <c r="M49" s="138"/>
      <c r="N49" s="138">
        <f>'実質公債費比率（分子）の構造'!O$45</f>
        <v>761</v>
      </c>
      <c r="O49" s="138"/>
      <c r="P49" s="138"/>
    </row>
    <row r="50" spans="1:16">
      <c r="A50" s="138" t="s">
        <v>59</v>
      </c>
      <c r="B50" s="138" t="e">
        <f>NA()</f>
        <v>#N/A</v>
      </c>
      <c r="C50" s="138">
        <f>IF(ISNUMBER('実質公債費比率（分子）の構造'!K$53),'実質公債費比率（分子）の構造'!K$53,NA())</f>
        <v>300</v>
      </c>
      <c r="D50" s="138" t="e">
        <f>NA()</f>
        <v>#N/A</v>
      </c>
      <c r="E50" s="138" t="e">
        <f>NA()</f>
        <v>#N/A</v>
      </c>
      <c r="F50" s="138">
        <f>IF(ISNUMBER('実質公債費比率（分子）の構造'!L$53),'実質公債費比率（分子）の構造'!L$53,NA())</f>
        <v>261</v>
      </c>
      <c r="G50" s="138" t="e">
        <f>NA()</f>
        <v>#N/A</v>
      </c>
      <c r="H50" s="138" t="e">
        <f>NA()</f>
        <v>#N/A</v>
      </c>
      <c r="I50" s="138">
        <f>IF(ISNUMBER('実質公債費比率（分子）の構造'!M$53),'実質公債費比率（分子）の構造'!M$53,NA())</f>
        <v>266</v>
      </c>
      <c r="J50" s="138" t="e">
        <f>NA()</f>
        <v>#N/A</v>
      </c>
      <c r="K50" s="138" t="e">
        <f>NA()</f>
        <v>#N/A</v>
      </c>
      <c r="L50" s="138">
        <f>IF(ISNUMBER('実質公債費比率（分子）の構造'!N$53),'実質公債費比率（分子）の構造'!N$53,NA())</f>
        <v>224</v>
      </c>
      <c r="M50" s="138" t="e">
        <f>NA()</f>
        <v>#N/A</v>
      </c>
      <c r="N50" s="138" t="e">
        <f>NA()</f>
        <v>#N/A</v>
      </c>
      <c r="O50" s="138">
        <f>IF(ISNUMBER('実質公債費比率（分子）の構造'!O$53),'実質公債費比率（分子）の構造'!O$53,NA())</f>
        <v>260</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5766</v>
      </c>
      <c r="E56" s="137"/>
      <c r="F56" s="137"/>
      <c r="G56" s="137">
        <f>'将来負担比率（分子）の構造'!J$52</f>
        <v>5811</v>
      </c>
      <c r="H56" s="137"/>
      <c r="I56" s="137"/>
      <c r="J56" s="137">
        <f>'将来負担比率（分子）の構造'!K$52</f>
        <v>5870</v>
      </c>
      <c r="K56" s="137"/>
      <c r="L56" s="137"/>
      <c r="M56" s="137">
        <f>'将来負担比率（分子）の構造'!L$52</f>
        <v>6318</v>
      </c>
      <c r="N56" s="137"/>
      <c r="O56" s="137"/>
      <c r="P56" s="137">
        <f>'将来負担比率（分子）の構造'!M$52</f>
        <v>6484</v>
      </c>
    </row>
    <row r="57" spans="1:16">
      <c r="A57" s="137" t="s">
        <v>36</v>
      </c>
      <c r="B57" s="137"/>
      <c r="C57" s="137"/>
      <c r="D57" s="137">
        <f>'将来負担比率（分子）の構造'!I$51</f>
        <v>189</v>
      </c>
      <c r="E57" s="137"/>
      <c r="F57" s="137"/>
      <c r="G57" s="137">
        <f>'将来負担比率（分子）の構造'!J$51</f>
        <v>160</v>
      </c>
      <c r="H57" s="137"/>
      <c r="I57" s="137"/>
      <c r="J57" s="137">
        <f>'将来負担比率（分子）の構造'!K$51</f>
        <v>181</v>
      </c>
      <c r="K57" s="137"/>
      <c r="L57" s="137"/>
      <c r="M57" s="137">
        <f>'将来負担比率（分子）の構造'!L$51</f>
        <v>150</v>
      </c>
      <c r="N57" s="137"/>
      <c r="O57" s="137"/>
      <c r="P57" s="137">
        <f>'将来負担比率（分子）の構造'!M$51</f>
        <v>124</v>
      </c>
    </row>
    <row r="58" spans="1:16">
      <c r="A58" s="137" t="s">
        <v>35</v>
      </c>
      <c r="B58" s="137"/>
      <c r="C58" s="137"/>
      <c r="D58" s="137">
        <f>'将来負担比率（分子）の構造'!I$50</f>
        <v>3322</v>
      </c>
      <c r="E58" s="137"/>
      <c r="F58" s="137"/>
      <c r="G58" s="137">
        <f>'将来負担比率（分子）の構造'!J$50</f>
        <v>3599</v>
      </c>
      <c r="H58" s="137"/>
      <c r="I58" s="137"/>
      <c r="J58" s="137">
        <f>'将来負担比率（分子）の構造'!K$50</f>
        <v>3492</v>
      </c>
      <c r="K58" s="137"/>
      <c r="L58" s="137"/>
      <c r="M58" s="137">
        <f>'将来負担比率（分子）の構造'!L$50</f>
        <v>3650</v>
      </c>
      <c r="N58" s="137"/>
      <c r="O58" s="137"/>
      <c r="P58" s="137">
        <f>'将来負担比率（分子）の構造'!M$50</f>
        <v>3750</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6</v>
      </c>
      <c r="C61" s="137"/>
      <c r="D61" s="137"/>
      <c r="E61" s="137">
        <f>'将来負担比率（分子）の構造'!J$46</f>
        <v>4</v>
      </c>
      <c r="F61" s="137"/>
      <c r="G61" s="137"/>
      <c r="H61" s="137">
        <f>'将来負担比率（分子）の構造'!K$46</f>
        <v>4</v>
      </c>
      <c r="I61" s="137"/>
      <c r="J61" s="137"/>
      <c r="K61" s="137">
        <f>'将来負担比率（分子）の構造'!L$46</f>
        <v>3</v>
      </c>
      <c r="L61" s="137"/>
      <c r="M61" s="137"/>
      <c r="N61" s="137">
        <f>'将来負担比率（分子）の構造'!M$46</f>
        <v>2</v>
      </c>
      <c r="O61" s="137"/>
      <c r="P61" s="137"/>
    </row>
    <row r="62" spans="1:16">
      <c r="A62" s="137" t="s">
        <v>29</v>
      </c>
      <c r="B62" s="137">
        <f>'将来負担比率（分子）の構造'!I$45</f>
        <v>1445</v>
      </c>
      <c r="C62" s="137"/>
      <c r="D62" s="137"/>
      <c r="E62" s="137">
        <f>'将来負担比率（分子）の構造'!J$45</f>
        <v>1330</v>
      </c>
      <c r="F62" s="137"/>
      <c r="G62" s="137"/>
      <c r="H62" s="137">
        <f>'将来負担比率（分子）の構造'!K$45</f>
        <v>1275</v>
      </c>
      <c r="I62" s="137"/>
      <c r="J62" s="137"/>
      <c r="K62" s="137">
        <f>'将来負担比率（分子）の構造'!L$45</f>
        <v>1213</v>
      </c>
      <c r="L62" s="137"/>
      <c r="M62" s="137"/>
      <c r="N62" s="137">
        <f>'将来負担比率（分子）の構造'!M$45</f>
        <v>1329</v>
      </c>
      <c r="O62" s="137"/>
      <c r="P62" s="137"/>
    </row>
    <row r="63" spans="1:16">
      <c r="A63" s="137" t="s">
        <v>28</v>
      </c>
      <c r="B63" s="137">
        <f>'将来負担比率（分子）の構造'!I$44</f>
        <v>1796</v>
      </c>
      <c r="C63" s="137"/>
      <c r="D63" s="137"/>
      <c r="E63" s="137">
        <f>'将来負担比率（分子）の構造'!J$44</f>
        <v>1699</v>
      </c>
      <c r="F63" s="137"/>
      <c r="G63" s="137"/>
      <c r="H63" s="137">
        <f>'将来負担比率（分子）の構造'!K$44</f>
        <v>1601</v>
      </c>
      <c r="I63" s="137"/>
      <c r="J63" s="137"/>
      <c r="K63" s="137">
        <f>'将来負担比率（分子）の構造'!L$44</f>
        <v>1771</v>
      </c>
      <c r="L63" s="137"/>
      <c r="M63" s="137"/>
      <c r="N63" s="137">
        <f>'将来負担比率（分子）の構造'!M$44</f>
        <v>1598</v>
      </c>
      <c r="O63" s="137"/>
      <c r="P63" s="137"/>
    </row>
    <row r="64" spans="1:16">
      <c r="A64" s="137" t="s">
        <v>27</v>
      </c>
      <c r="B64" s="137">
        <f>'将来負担比率（分子）の構造'!I$43</f>
        <v>387</v>
      </c>
      <c r="C64" s="137"/>
      <c r="D64" s="137"/>
      <c r="E64" s="137">
        <f>'将来負担比率（分子）の構造'!J$43</f>
        <v>454</v>
      </c>
      <c r="F64" s="137"/>
      <c r="G64" s="137"/>
      <c r="H64" s="137">
        <f>'将来負担比率（分子）の構造'!K$43</f>
        <v>625</v>
      </c>
      <c r="I64" s="137"/>
      <c r="J64" s="137"/>
      <c r="K64" s="137">
        <f>'将来負担比率（分子）の構造'!L$43</f>
        <v>725</v>
      </c>
      <c r="L64" s="137"/>
      <c r="M64" s="137"/>
      <c r="N64" s="137">
        <f>'将来負担比率（分子）の構造'!M$43</f>
        <v>680</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6740</v>
      </c>
      <c r="C66" s="137"/>
      <c r="D66" s="137"/>
      <c r="E66" s="137">
        <f>'将来負担比率（分子）の構造'!J$41</f>
        <v>6794</v>
      </c>
      <c r="F66" s="137"/>
      <c r="G66" s="137"/>
      <c r="H66" s="137">
        <f>'将来負担比率（分子）の構造'!K$41</f>
        <v>6887</v>
      </c>
      <c r="I66" s="137"/>
      <c r="J66" s="137"/>
      <c r="K66" s="137">
        <f>'将来負担比率（分子）の構造'!L$41</f>
        <v>7418</v>
      </c>
      <c r="L66" s="137"/>
      <c r="M66" s="137"/>
      <c r="N66" s="137">
        <f>'将来負担比率（分子）の構造'!M$41</f>
        <v>7758</v>
      </c>
      <c r="O66" s="137"/>
      <c r="P66" s="137"/>
    </row>
    <row r="67" spans="1:16">
      <c r="A67" s="137" t="s">
        <v>63</v>
      </c>
      <c r="B67" s="137" t="e">
        <f>NA()</f>
        <v>#N/A</v>
      </c>
      <c r="C67" s="137">
        <f>IF(ISNUMBER('将来負担比率（分子）の構造'!I$53), IF('将来負担比率（分子）の構造'!I$53 &lt; 0, 0, '将来負担比率（分子）の構造'!I$53), NA())</f>
        <v>1097</v>
      </c>
      <c r="D67" s="137" t="e">
        <f>NA()</f>
        <v>#N/A</v>
      </c>
      <c r="E67" s="137" t="e">
        <f>NA()</f>
        <v>#N/A</v>
      </c>
      <c r="F67" s="137">
        <f>IF(ISNUMBER('将来負担比率（分子）の構造'!J$53), IF('将来負担比率（分子）の構造'!J$53 &lt; 0, 0, '将来負担比率（分子）の構造'!J$53), NA())</f>
        <v>711</v>
      </c>
      <c r="G67" s="137" t="e">
        <f>NA()</f>
        <v>#N/A</v>
      </c>
      <c r="H67" s="137" t="e">
        <f>NA()</f>
        <v>#N/A</v>
      </c>
      <c r="I67" s="137">
        <f>IF(ISNUMBER('将来負担比率（分子）の構造'!K$53), IF('将来負担比率（分子）の構造'!K$53 &lt; 0, 0, '将来負担比率（分子）の構造'!K$53), NA())</f>
        <v>849</v>
      </c>
      <c r="J67" s="137" t="e">
        <f>NA()</f>
        <v>#N/A</v>
      </c>
      <c r="K67" s="137" t="e">
        <f>NA()</f>
        <v>#N/A</v>
      </c>
      <c r="L67" s="137">
        <f>IF(ISNUMBER('将来負担比率（分子）の構造'!L$53), IF('将来負担比率（分子）の構造'!L$53 &lt; 0, 0, '将来負担比率（分子）の構造'!L$53), NA())</f>
        <v>1011</v>
      </c>
      <c r="M67" s="137" t="e">
        <f>NA()</f>
        <v>#N/A</v>
      </c>
      <c r="N67" s="137" t="e">
        <f>NA()</f>
        <v>#N/A</v>
      </c>
      <c r="O67" s="137">
        <f>IF(ISNUMBER('将来負担比率（分子）の構造'!M$53), IF('将来負担比率（分子）の構造'!M$53 &lt; 0, 0, '将来負担比率（分子）の構造'!M$53), NA())</f>
        <v>1009</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207</v>
      </c>
      <c r="C5" s="708"/>
      <c r="D5" s="708"/>
      <c r="E5" s="708"/>
      <c r="F5" s="708"/>
      <c r="G5" s="708"/>
      <c r="H5" s="708"/>
      <c r="I5" s="708"/>
      <c r="J5" s="708"/>
      <c r="K5" s="708"/>
      <c r="L5" s="708"/>
      <c r="M5" s="708"/>
      <c r="N5" s="708"/>
      <c r="O5" s="708"/>
      <c r="P5" s="708"/>
      <c r="Q5" s="709"/>
      <c r="R5" s="670">
        <v>742784</v>
      </c>
      <c r="S5" s="671"/>
      <c r="T5" s="671"/>
      <c r="U5" s="671"/>
      <c r="V5" s="671"/>
      <c r="W5" s="671"/>
      <c r="X5" s="671"/>
      <c r="Y5" s="718"/>
      <c r="Z5" s="731">
        <v>10.3</v>
      </c>
      <c r="AA5" s="731"/>
      <c r="AB5" s="731"/>
      <c r="AC5" s="731"/>
      <c r="AD5" s="732">
        <v>742784</v>
      </c>
      <c r="AE5" s="732"/>
      <c r="AF5" s="732"/>
      <c r="AG5" s="732"/>
      <c r="AH5" s="732"/>
      <c r="AI5" s="732"/>
      <c r="AJ5" s="732"/>
      <c r="AK5" s="732"/>
      <c r="AL5" s="719">
        <v>19.8</v>
      </c>
      <c r="AM5" s="688"/>
      <c r="AN5" s="688"/>
      <c r="AO5" s="720"/>
      <c r="AP5" s="707" t="s">
        <v>208</v>
      </c>
      <c r="AQ5" s="708"/>
      <c r="AR5" s="708"/>
      <c r="AS5" s="708"/>
      <c r="AT5" s="708"/>
      <c r="AU5" s="708"/>
      <c r="AV5" s="708"/>
      <c r="AW5" s="708"/>
      <c r="AX5" s="708"/>
      <c r="AY5" s="708"/>
      <c r="AZ5" s="708"/>
      <c r="BA5" s="708"/>
      <c r="BB5" s="708"/>
      <c r="BC5" s="708"/>
      <c r="BD5" s="708"/>
      <c r="BE5" s="708"/>
      <c r="BF5" s="709"/>
      <c r="BG5" s="620">
        <v>742784</v>
      </c>
      <c r="BH5" s="621"/>
      <c r="BI5" s="621"/>
      <c r="BJ5" s="621"/>
      <c r="BK5" s="621"/>
      <c r="BL5" s="621"/>
      <c r="BM5" s="621"/>
      <c r="BN5" s="622"/>
      <c r="BO5" s="673">
        <v>100</v>
      </c>
      <c r="BP5" s="673"/>
      <c r="BQ5" s="673"/>
      <c r="BR5" s="673"/>
      <c r="BS5" s="674" t="s">
        <v>209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201</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82158</v>
      </c>
      <c r="S6" s="621"/>
      <c r="T6" s="621"/>
      <c r="U6" s="621"/>
      <c r="V6" s="621"/>
      <c r="W6" s="621"/>
      <c r="X6" s="621"/>
      <c r="Y6" s="622"/>
      <c r="Z6" s="673">
        <v>1.1000000000000001</v>
      </c>
      <c r="AA6" s="673"/>
      <c r="AB6" s="673"/>
      <c r="AC6" s="673"/>
      <c r="AD6" s="674">
        <v>82158</v>
      </c>
      <c r="AE6" s="674"/>
      <c r="AF6" s="674"/>
      <c r="AG6" s="674"/>
      <c r="AH6" s="674"/>
      <c r="AI6" s="674"/>
      <c r="AJ6" s="674"/>
      <c r="AK6" s="674"/>
      <c r="AL6" s="643">
        <v>2.2000000000000002</v>
      </c>
      <c r="AM6" s="675"/>
      <c r="AN6" s="675"/>
      <c r="AO6" s="676"/>
      <c r="AP6" s="617" t="s">
        <v>214</v>
      </c>
      <c r="AQ6" s="618"/>
      <c r="AR6" s="618"/>
      <c r="AS6" s="618"/>
      <c r="AT6" s="618"/>
      <c r="AU6" s="618"/>
      <c r="AV6" s="618"/>
      <c r="AW6" s="618"/>
      <c r="AX6" s="618"/>
      <c r="AY6" s="618"/>
      <c r="AZ6" s="618"/>
      <c r="BA6" s="618"/>
      <c r="BB6" s="618"/>
      <c r="BC6" s="618"/>
      <c r="BD6" s="618"/>
      <c r="BE6" s="618"/>
      <c r="BF6" s="619"/>
      <c r="BG6" s="620">
        <v>742784</v>
      </c>
      <c r="BH6" s="621"/>
      <c r="BI6" s="621"/>
      <c r="BJ6" s="621"/>
      <c r="BK6" s="621"/>
      <c r="BL6" s="621"/>
      <c r="BM6" s="621"/>
      <c r="BN6" s="622"/>
      <c r="BO6" s="673">
        <v>100</v>
      </c>
      <c r="BP6" s="673"/>
      <c r="BQ6" s="673"/>
      <c r="BR6" s="673"/>
      <c r="BS6" s="674" t="s">
        <v>209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86842</v>
      </c>
      <c r="CS6" s="621"/>
      <c r="CT6" s="621"/>
      <c r="CU6" s="621"/>
      <c r="CV6" s="621"/>
      <c r="CW6" s="621"/>
      <c r="CX6" s="621"/>
      <c r="CY6" s="622"/>
      <c r="CZ6" s="673">
        <v>1.2</v>
      </c>
      <c r="DA6" s="673"/>
      <c r="DB6" s="673"/>
      <c r="DC6" s="673"/>
      <c r="DD6" s="626" t="s">
        <v>209</v>
      </c>
      <c r="DE6" s="621"/>
      <c r="DF6" s="621"/>
      <c r="DG6" s="621"/>
      <c r="DH6" s="621"/>
      <c r="DI6" s="621"/>
      <c r="DJ6" s="621"/>
      <c r="DK6" s="621"/>
      <c r="DL6" s="621"/>
      <c r="DM6" s="621"/>
      <c r="DN6" s="621"/>
      <c r="DO6" s="621"/>
      <c r="DP6" s="622"/>
      <c r="DQ6" s="626">
        <v>86842</v>
      </c>
      <c r="DR6" s="621"/>
      <c r="DS6" s="621"/>
      <c r="DT6" s="621"/>
      <c r="DU6" s="621"/>
      <c r="DV6" s="621"/>
      <c r="DW6" s="621"/>
      <c r="DX6" s="621"/>
      <c r="DY6" s="621"/>
      <c r="DZ6" s="621"/>
      <c r="EA6" s="621"/>
      <c r="EB6" s="621"/>
      <c r="EC6" s="656"/>
    </row>
    <row r="7" spans="2:143" ht="11.25" customHeight="1">
      <c r="B7" s="617" t="s">
        <v>216</v>
      </c>
      <c r="C7" s="618"/>
      <c r="D7" s="618"/>
      <c r="E7" s="618"/>
      <c r="F7" s="618"/>
      <c r="G7" s="618"/>
      <c r="H7" s="618"/>
      <c r="I7" s="618"/>
      <c r="J7" s="618"/>
      <c r="K7" s="618"/>
      <c r="L7" s="618"/>
      <c r="M7" s="618"/>
      <c r="N7" s="618"/>
      <c r="O7" s="618"/>
      <c r="P7" s="618"/>
      <c r="Q7" s="619"/>
      <c r="R7" s="620">
        <v>468</v>
      </c>
      <c r="S7" s="621"/>
      <c r="T7" s="621"/>
      <c r="U7" s="621"/>
      <c r="V7" s="621"/>
      <c r="W7" s="621"/>
      <c r="X7" s="621"/>
      <c r="Y7" s="622"/>
      <c r="Z7" s="673">
        <v>0</v>
      </c>
      <c r="AA7" s="673"/>
      <c r="AB7" s="673"/>
      <c r="AC7" s="673"/>
      <c r="AD7" s="674">
        <v>468</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259818</v>
      </c>
      <c r="BH7" s="621"/>
      <c r="BI7" s="621"/>
      <c r="BJ7" s="621"/>
      <c r="BK7" s="621"/>
      <c r="BL7" s="621"/>
      <c r="BM7" s="621"/>
      <c r="BN7" s="622"/>
      <c r="BO7" s="673">
        <v>35</v>
      </c>
      <c r="BP7" s="673"/>
      <c r="BQ7" s="673"/>
      <c r="BR7" s="673"/>
      <c r="BS7" s="674" t="s">
        <v>209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1206641</v>
      </c>
      <c r="CS7" s="621"/>
      <c r="CT7" s="621"/>
      <c r="CU7" s="621"/>
      <c r="CV7" s="621"/>
      <c r="CW7" s="621"/>
      <c r="CX7" s="621"/>
      <c r="CY7" s="622"/>
      <c r="CZ7" s="673">
        <v>17.2</v>
      </c>
      <c r="DA7" s="673"/>
      <c r="DB7" s="673"/>
      <c r="DC7" s="673"/>
      <c r="DD7" s="626">
        <v>54736</v>
      </c>
      <c r="DE7" s="621"/>
      <c r="DF7" s="621"/>
      <c r="DG7" s="621"/>
      <c r="DH7" s="621"/>
      <c r="DI7" s="621"/>
      <c r="DJ7" s="621"/>
      <c r="DK7" s="621"/>
      <c r="DL7" s="621"/>
      <c r="DM7" s="621"/>
      <c r="DN7" s="621"/>
      <c r="DO7" s="621"/>
      <c r="DP7" s="622"/>
      <c r="DQ7" s="626">
        <v>1093213</v>
      </c>
      <c r="DR7" s="621"/>
      <c r="DS7" s="621"/>
      <c r="DT7" s="621"/>
      <c r="DU7" s="621"/>
      <c r="DV7" s="621"/>
      <c r="DW7" s="621"/>
      <c r="DX7" s="621"/>
      <c r="DY7" s="621"/>
      <c r="DZ7" s="621"/>
      <c r="EA7" s="621"/>
      <c r="EB7" s="621"/>
      <c r="EC7" s="656"/>
    </row>
    <row r="8" spans="2:143" ht="11.25" customHeight="1">
      <c r="B8" s="617" t="s">
        <v>219</v>
      </c>
      <c r="C8" s="618"/>
      <c r="D8" s="618"/>
      <c r="E8" s="618"/>
      <c r="F8" s="618"/>
      <c r="G8" s="618"/>
      <c r="H8" s="618"/>
      <c r="I8" s="618"/>
      <c r="J8" s="618"/>
      <c r="K8" s="618"/>
      <c r="L8" s="618"/>
      <c r="M8" s="618"/>
      <c r="N8" s="618"/>
      <c r="O8" s="618"/>
      <c r="P8" s="618"/>
      <c r="Q8" s="619"/>
      <c r="R8" s="620">
        <v>1163</v>
      </c>
      <c r="S8" s="621"/>
      <c r="T8" s="621"/>
      <c r="U8" s="621"/>
      <c r="V8" s="621"/>
      <c r="W8" s="621"/>
      <c r="X8" s="621"/>
      <c r="Y8" s="622"/>
      <c r="Z8" s="673">
        <v>0</v>
      </c>
      <c r="AA8" s="673"/>
      <c r="AB8" s="673"/>
      <c r="AC8" s="673"/>
      <c r="AD8" s="674">
        <v>1163</v>
      </c>
      <c r="AE8" s="674"/>
      <c r="AF8" s="674"/>
      <c r="AG8" s="674"/>
      <c r="AH8" s="674"/>
      <c r="AI8" s="674"/>
      <c r="AJ8" s="674"/>
      <c r="AK8" s="674"/>
      <c r="AL8" s="643">
        <v>0</v>
      </c>
      <c r="AM8" s="675"/>
      <c r="AN8" s="675"/>
      <c r="AO8" s="676"/>
      <c r="AP8" s="617" t="s">
        <v>220</v>
      </c>
      <c r="AQ8" s="618"/>
      <c r="AR8" s="618"/>
      <c r="AS8" s="618"/>
      <c r="AT8" s="618"/>
      <c r="AU8" s="618"/>
      <c r="AV8" s="618"/>
      <c r="AW8" s="618"/>
      <c r="AX8" s="618"/>
      <c r="AY8" s="618"/>
      <c r="AZ8" s="618"/>
      <c r="BA8" s="618"/>
      <c r="BB8" s="618"/>
      <c r="BC8" s="618"/>
      <c r="BD8" s="618"/>
      <c r="BE8" s="618"/>
      <c r="BF8" s="619"/>
      <c r="BG8" s="620">
        <v>11907</v>
      </c>
      <c r="BH8" s="621"/>
      <c r="BI8" s="621"/>
      <c r="BJ8" s="621"/>
      <c r="BK8" s="621"/>
      <c r="BL8" s="621"/>
      <c r="BM8" s="621"/>
      <c r="BN8" s="622"/>
      <c r="BO8" s="673">
        <v>1.6</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1460777</v>
      </c>
      <c r="CS8" s="621"/>
      <c r="CT8" s="621"/>
      <c r="CU8" s="621"/>
      <c r="CV8" s="621"/>
      <c r="CW8" s="621"/>
      <c r="CX8" s="621"/>
      <c r="CY8" s="622"/>
      <c r="CZ8" s="673">
        <v>20.8</v>
      </c>
      <c r="DA8" s="673"/>
      <c r="DB8" s="673"/>
      <c r="DC8" s="673"/>
      <c r="DD8" s="626" t="s">
        <v>209</v>
      </c>
      <c r="DE8" s="621"/>
      <c r="DF8" s="621"/>
      <c r="DG8" s="621"/>
      <c r="DH8" s="621"/>
      <c r="DI8" s="621"/>
      <c r="DJ8" s="621"/>
      <c r="DK8" s="621"/>
      <c r="DL8" s="621"/>
      <c r="DM8" s="621"/>
      <c r="DN8" s="621"/>
      <c r="DO8" s="621"/>
      <c r="DP8" s="622"/>
      <c r="DQ8" s="626">
        <v>771765</v>
      </c>
      <c r="DR8" s="621"/>
      <c r="DS8" s="621"/>
      <c r="DT8" s="621"/>
      <c r="DU8" s="621"/>
      <c r="DV8" s="621"/>
      <c r="DW8" s="621"/>
      <c r="DX8" s="621"/>
      <c r="DY8" s="621"/>
      <c r="DZ8" s="621"/>
      <c r="EA8" s="621"/>
      <c r="EB8" s="621"/>
      <c r="EC8" s="656"/>
    </row>
    <row r="9" spans="2:143" ht="11.25" customHeight="1">
      <c r="B9" s="617" t="s">
        <v>222</v>
      </c>
      <c r="C9" s="618"/>
      <c r="D9" s="618"/>
      <c r="E9" s="618"/>
      <c r="F9" s="618"/>
      <c r="G9" s="618"/>
      <c r="H9" s="618"/>
      <c r="I9" s="618"/>
      <c r="J9" s="618"/>
      <c r="K9" s="618"/>
      <c r="L9" s="618"/>
      <c r="M9" s="618"/>
      <c r="N9" s="618"/>
      <c r="O9" s="618"/>
      <c r="P9" s="618"/>
      <c r="Q9" s="619"/>
      <c r="R9" s="620">
        <v>657</v>
      </c>
      <c r="S9" s="621"/>
      <c r="T9" s="621"/>
      <c r="U9" s="621"/>
      <c r="V9" s="621"/>
      <c r="W9" s="621"/>
      <c r="X9" s="621"/>
      <c r="Y9" s="622"/>
      <c r="Z9" s="673">
        <v>0</v>
      </c>
      <c r="AA9" s="673"/>
      <c r="AB9" s="673"/>
      <c r="AC9" s="673"/>
      <c r="AD9" s="674">
        <v>657</v>
      </c>
      <c r="AE9" s="674"/>
      <c r="AF9" s="674"/>
      <c r="AG9" s="674"/>
      <c r="AH9" s="674"/>
      <c r="AI9" s="674"/>
      <c r="AJ9" s="674"/>
      <c r="AK9" s="674"/>
      <c r="AL9" s="643">
        <v>0</v>
      </c>
      <c r="AM9" s="675"/>
      <c r="AN9" s="675"/>
      <c r="AO9" s="676"/>
      <c r="AP9" s="617" t="s">
        <v>223</v>
      </c>
      <c r="AQ9" s="618"/>
      <c r="AR9" s="618"/>
      <c r="AS9" s="618"/>
      <c r="AT9" s="618"/>
      <c r="AU9" s="618"/>
      <c r="AV9" s="618"/>
      <c r="AW9" s="618"/>
      <c r="AX9" s="618"/>
      <c r="AY9" s="618"/>
      <c r="AZ9" s="618"/>
      <c r="BA9" s="618"/>
      <c r="BB9" s="618"/>
      <c r="BC9" s="618"/>
      <c r="BD9" s="618"/>
      <c r="BE9" s="618"/>
      <c r="BF9" s="619"/>
      <c r="BG9" s="620">
        <v>218090</v>
      </c>
      <c r="BH9" s="621"/>
      <c r="BI9" s="621"/>
      <c r="BJ9" s="621"/>
      <c r="BK9" s="621"/>
      <c r="BL9" s="621"/>
      <c r="BM9" s="621"/>
      <c r="BN9" s="622"/>
      <c r="BO9" s="673">
        <v>29.4</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609666</v>
      </c>
      <c r="CS9" s="621"/>
      <c r="CT9" s="621"/>
      <c r="CU9" s="621"/>
      <c r="CV9" s="621"/>
      <c r="CW9" s="621"/>
      <c r="CX9" s="621"/>
      <c r="CY9" s="622"/>
      <c r="CZ9" s="673">
        <v>8.6999999999999993</v>
      </c>
      <c r="DA9" s="673"/>
      <c r="DB9" s="673"/>
      <c r="DC9" s="673"/>
      <c r="DD9" s="626">
        <v>11820</v>
      </c>
      <c r="DE9" s="621"/>
      <c r="DF9" s="621"/>
      <c r="DG9" s="621"/>
      <c r="DH9" s="621"/>
      <c r="DI9" s="621"/>
      <c r="DJ9" s="621"/>
      <c r="DK9" s="621"/>
      <c r="DL9" s="621"/>
      <c r="DM9" s="621"/>
      <c r="DN9" s="621"/>
      <c r="DO9" s="621"/>
      <c r="DP9" s="622"/>
      <c r="DQ9" s="626">
        <v>551028</v>
      </c>
      <c r="DR9" s="621"/>
      <c r="DS9" s="621"/>
      <c r="DT9" s="621"/>
      <c r="DU9" s="621"/>
      <c r="DV9" s="621"/>
      <c r="DW9" s="621"/>
      <c r="DX9" s="621"/>
      <c r="DY9" s="621"/>
      <c r="DZ9" s="621"/>
      <c r="EA9" s="621"/>
      <c r="EB9" s="621"/>
      <c r="EC9" s="656"/>
    </row>
    <row r="10" spans="2:143" ht="11.25" customHeight="1">
      <c r="B10" s="617" t="s">
        <v>225</v>
      </c>
      <c r="C10" s="618"/>
      <c r="D10" s="618"/>
      <c r="E10" s="618"/>
      <c r="F10" s="618"/>
      <c r="G10" s="618"/>
      <c r="H10" s="618"/>
      <c r="I10" s="618"/>
      <c r="J10" s="618"/>
      <c r="K10" s="618"/>
      <c r="L10" s="618"/>
      <c r="M10" s="618"/>
      <c r="N10" s="618"/>
      <c r="O10" s="618"/>
      <c r="P10" s="618"/>
      <c r="Q10" s="619"/>
      <c r="R10" s="620">
        <v>138442</v>
      </c>
      <c r="S10" s="621"/>
      <c r="T10" s="621"/>
      <c r="U10" s="621"/>
      <c r="V10" s="621"/>
      <c r="W10" s="621"/>
      <c r="X10" s="621"/>
      <c r="Y10" s="622"/>
      <c r="Z10" s="673">
        <v>1.9</v>
      </c>
      <c r="AA10" s="673"/>
      <c r="AB10" s="673"/>
      <c r="AC10" s="673"/>
      <c r="AD10" s="674">
        <v>138442</v>
      </c>
      <c r="AE10" s="674"/>
      <c r="AF10" s="674"/>
      <c r="AG10" s="674"/>
      <c r="AH10" s="674"/>
      <c r="AI10" s="674"/>
      <c r="AJ10" s="674"/>
      <c r="AK10" s="674"/>
      <c r="AL10" s="643">
        <v>3.7</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19335</v>
      </c>
      <c r="BH10" s="621"/>
      <c r="BI10" s="621"/>
      <c r="BJ10" s="621"/>
      <c r="BK10" s="621"/>
      <c r="BL10" s="621"/>
      <c r="BM10" s="621"/>
      <c r="BN10" s="622"/>
      <c r="BO10" s="673">
        <v>2.6</v>
      </c>
      <c r="BP10" s="673"/>
      <c r="BQ10" s="673"/>
      <c r="BR10" s="673"/>
      <c r="BS10" s="626" t="s">
        <v>111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t="s">
        <v>111</v>
      </c>
      <c r="CS10" s="621"/>
      <c r="CT10" s="621"/>
      <c r="CU10" s="621"/>
      <c r="CV10" s="621"/>
      <c r="CW10" s="621"/>
      <c r="CX10" s="621"/>
      <c r="CY10" s="622"/>
      <c r="CZ10" s="673" t="s">
        <v>111</v>
      </c>
      <c r="DA10" s="673"/>
      <c r="DB10" s="673"/>
      <c r="DC10" s="673"/>
      <c r="DD10" s="626" t="s">
        <v>111</v>
      </c>
      <c r="DE10" s="621"/>
      <c r="DF10" s="621"/>
      <c r="DG10" s="621"/>
      <c r="DH10" s="621"/>
      <c r="DI10" s="621"/>
      <c r="DJ10" s="621"/>
      <c r="DK10" s="621"/>
      <c r="DL10" s="621"/>
      <c r="DM10" s="621"/>
      <c r="DN10" s="621"/>
      <c r="DO10" s="621"/>
      <c r="DP10" s="622"/>
      <c r="DQ10" s="626" t="s">
        <v>111</v>
      </c>
      <c r="DR10" s="621"/>
      <c r="DS10" s="621"/>
      <c r="DT10" s="621"/>
      <c r="DU10" s="621"/>
      <c r="DV10" s="621"/>
      <c r="DW10" s="621"/>
      <c r="DX10" s="621"/>
      <c r="DY10" s="621"/>
      <c r="DZ10" s="621"/>
      <c r="EA10" s="621"/>
      <c r="EB10" s="621"/>
      <c r="EC10" s="656"/>
    </row>
    <row r="11" spans="2:143" ht="11.25" customHeight="1">
      <c r="B11" s="617" t="s">
        <v>228</v>
      </c>
      <c r="C11" s="618"/>
      <c r="D11" s="618"/>
      <c r="E11" s="618"/>
      <c r="F11" s="618"/>
      <c r="G11" s="618"/>
      <c r="H11" s="618"/>
      <c r="I11" s="618"/>
      <c r="J11" s="618"/>
      <c r="K11" s="618"/>
      <c r="L11" s="618"/>
      <c r="M11" s="618"/>
      <c r="N11" s="618"/>
      <c r="O11" s="618"/>
      <c r="P11" s="618"/>
      <c r="Q11" s="619"/>
      <c r="R11" s="620">
        <v>3210</v>
      </c>
      <c r="S11" s="621"/>
      <c r="T11" s="621"/>
      <c r="U11" s="621"/>
      <c r="V11" s="621"/>
      <c r="W11" s="621"/>
      <c r="X11" s="621"/>
      <c r="Y11" s="622"/>
      <c r="Z11" s="673">
        <v>0</v>
      </c>
      <c r="AA11" s="673"/>
      <c r="AB11" s="673"/>
      <c r="AC11" s="673"/>
      <c r="AD11" s="674">
        <v>3210</v>
      </c>
      <c r="AE11" s="674"/>
      <c r="AF11" s="674"/>
      <c r="AG11" s="674"/>
      <c r="AH11" s="674"/>
      <c r="AI11" s="674"/>
      <c r="AJ11" s="674"/>
      <c r="AK11" s="674"/>
      <c r="AL11" s="643">
        <v>0.1</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10486</v>
      </c>
      <c r="BH11" s="621"/>
      <c r="BI11" s="621"/>
      <c r="BJ11" s="621"/>
      <c r="BK11" s="621"/>
      <c r="BL11" s="621"/>
      <c r="BM11" s="621"/>
      <c r="BN11" s="622"/>
      <c r="BO11" s="673">
        <v>1.4</v>
      </c>
      <c r="BP11" s="673"/>
      <c r="BQ11" s="673"/>
      <c r="BR11" s="673"/>
      <c r="BS11" s="626" t="s">
        <v>111</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908565</v>
      </c>
      <c r="CS11" s="621"/>
      <c r="CT11" s="621"/>
      <c r="CU11" s="621"/>
      <c r="CV11" s="621"/>
      <c r="CW11" s="621"/>
      <c r="CX11" s="621"/>
      <c r="CY11" s="622"/>
      <c r="CZ11" s="673">
        <v>12.9</v>
      </c>
      <c r="DA11" s="673"/>
      <c r="DB11" s="673"/>
      <c r="DC11" s="673"/>
      <c r="DD11" s="626">
        <v>403907</v>
      </c>
      <c r="DE11" s="621"/>
      <c r="DF11" s="621"/>
      <c r="DG11" s="621"/>
      <c r="DH11" s="621"/>
      <c r="DI11" s="621"/>
      <c r="DJ11" s="621"/>
      <c r="DK11" s="621"/>
      <c r="DL11" s="621"/>
      <c r="DM11" s="621"/>
      <c r="DN11" s="621"/>
      <c r="DO11" s="621"/>
      <c r="DP11" s="622"/>
      <c r="DQ11" s="626">
        <v>362465</v>
      </c>
      <c r="DR11" s="621"/>
      <c r="DS11" s="621"/>
      <c r="DT11" s="621"/>
      <c r="DU11" s="621"/>
      <c r="DV11" s="621"/>
      <c r="DW11" s="621"/>
      <c r="DX11" s="621"/>
      <c r="DY11" s="621"/>
      <c r="DZ11" s="621"/>
      <c r="EA11" s="621"/>
      <c r="EB11" s="621"/>
      <c r="EC11" s="656"/>
    </row>
    <row r="12" spans="2:143" ht="11.25" customHeight="1">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371410</v>
      </c>
      <c r="BH12" s="621"/>
      <c r="BI12" s="621"/>
      <c r="BJ12" s="621"/>
      <c r="BK12" s="621"/>
      <c r="BL12" s="621"/>
      <c r="BM12" s="621"/>
      <c r="BN12" s="622"/>
      <c r="BO12" s="673">
        <v>50</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297459</v>
      </c>
      <c r="CS12" s="621"/>
      <c r="CT12" s="621"/>
      <c r="CU12" s="621"/>
      <c r="CV12" s="621"/>
      <c r="CW12" s="621"/>
      <c r="CX12" s="621"/>
      <c r="CY12" s="622"/>
      <c r="CZ12" s="673">
        <v>4.2</v>
      </c>
      <c r="DA12" s="673"/>
      <c r="DB12" s="673"/>
      <c r="DC12" s="673"/>
      <c r="DD12" s="626">
        <v>153309</v>
      </c>
      <c r="DE12" s="621"/>
      <c r="DF12" s="621"/>
      <c r="DG12" s="621"/>
      <c r="DH12" s="621"/>
      <c r="DI12" s="621"/>
      <c r="DJ12" s="621"/>
      <c r="DK12" s="621"/>
      <c r="DL12" s="621"/>
      <c r="DM12" s="621"/>
      <c r="DN12" s="621"/>
      <c r="DO12" s="621"/>
      <c r="DP12" s="622"/>
      <c r="DQ12" s="626">
        <v>124407</v>
      </c>
      <c r="DR12" s="621"/>
      <c r="DS12" s="621"/>
      <c r="DT12" s="621"/>
      <c r="DU12" s="621"/>
      <c r="DV12" s="621"/>
      <c r="DW12" s="621"/>
      <c r="DX12" s="621"/>
      <c r="DY12" s="621"/>
      <c r="DZ12" s="621"/>
      <c r="EA12" s="621"/>
      <c r="EB12" s="621"/>
      <c r="EC12" s="656"/>
    </row>
    <row r="13" spans="2:143" ht="11.25" customHeight="1">
      <c r="B13" s="617" t="s">
        <v>234</v>
      </c>
      <c r="C13" s="618"/>
      <c r="D13" s="618"/>
      <c r="E13" s="618"/>
      <c r="F13" s="618"/>
      <c r="G13" s="618"/>
      <c r="H13" s="618"/>
      <c r="I13" s="618"/>
      <c r="J13" s="618"/>
      <c r="K13" s="618"/>
      <c r="L13" s="618"/>
      <c r="M13" s="618"/>
      <c r="N13" s="618"/>
      <c r="O13" s="618"/>
      <c r="P13" s="618"/>
      <c r="Q13" s="619"/>
      <c r="R13" s="620">
        <v>9908</v>
      </c>
      <c r="S13" s="621"/>
      <c r="T13" s="621"/>
      <c r="U13" s="621"/>
      <c r="V13" s="621"/>
      <c r="W13" s="621"/>
      <c r="X13" s="621"/>
      <c r="Y13" s="622"/>
      <c r="Z13" s="673">
        <v>0.1</v>
      </c>
      <c r="AA13" s="673"/>
      <c r="AB13" s="673"/>
      <c r="AC13" s="673"/>
      <c r="AD13" s="674">
        <v>9908</v>
      </c>
      <c r="AE13" s="674"/>
      <c r="AF13" s="674"/>
      <c r="AG13" s="674"/>
      <c r="AH13" s="674"/>
      <c r="AI13" s="674"/>
      <c r="AJ13" s="674"/>
      <c r="AK13" s="674"/>
      <c r="AL13" s="643">
        <v>0.3</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358813</v>
      </c>
      <c r="BH13" s="621"/>
      <c r="BI13" s="621"/>
      <c r="BJ13" s="621"/>
      <c r="BK13" s="621"/>
      <c r="BL13" s="621"/>
      <c r="BM13" s="621"/>
      <c r="BN13" s="622"/>
      <c r="BO13" s="673">
        <v>48.3</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452485</v>
      </c>
      <c r="CS13" s="621"/>
      <c r="CT13" s="621"/>
      <c r="CU13" s="621"/>
      <c r="CV13" s="621"/>
      <c r="CW13" s="621"/>
      <c r="CX13" s="621"/>
      <c r="CY13" s="622"/>
      <c r="CZ13" s="673">
        <v>6.4</v>
      </c>
      <c r="DA13" s="673"/>
      <c r="DB13" s="673"/>
      <c r="DC13" s="673"/>
      <c r="DD13" s="626">
        <v>268235</v>
      </c>
      <c r="DE13" s="621"/>
      <c r="DF13" s="621"/>
      <c r="DG13" s="621"/>
      <c r="DH13" s="621"/>
      <c r="DI13" s="621"/>
      <c r="DJ13" s="621"/>
      <c r="DK13" s="621"/>
      <c r="DL13" s="621"/>
      <c r="DM13" s="621"/>
      <c r="DN13" s="621"/>
      <c r="DO13" s="621"/>
      <c r="DP13" s="622"/>
      <c r="DQ13" s="626">
        <v>203808</v>
      </c>
      <c r="DR13" s="621"/>
      <c r="DS13" s="621"/>
      <c r="DT13" s="621"/>
      <c r="DU13" s="621"/>
      <c r="DV13" s="621"/>
      <c r="DW13" s="621"/>
      <c r="DX13" s="621"/>
      <c r="DY13" s="621"/>
      <c r="DZ13" s="621"/>
      <c r="EA13" s="621"/>
      <c r="EB13" s="621"/>
      <c r="EC13" s="656"/>
    </row>
    <row r="14" spans="2:143" ht="11.25" customHeight="1">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39592</v>
      </c>
      <c r="BH14" s="621"/>
      <c r="BI14" s="621"/>
      <c r="BJ14" s="621"/>
      <c r="BK14" s="621"/>
      <c r="BL14" s="621"/>
      <c r="BM14" s="621"/>
      <c r="BN14" s="622"/>
      <c r="BO14" s="673">
        <v>5.3</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425369</v>
      </c>
      <c r="CS14" s="621"/>
      <c r="CT14" s="621"/>
      <c r="CU14" s="621"/>
      <c r="CV14" s="621"/>
      <c r="CW14" s="621"/>
      <c r="CX14" s="621"/>
      <c r="CY14" s="622"/>
      <c r="CZ14" s="673">
        <v>6.1</v>
      </c>
      <c r="DA14" s="673"/>
      <c r="DB14" s="673"/>
      <c r="DC14" s="673"/>
      <c r="DD14" s="626">
        <v>147113</v>
      </c>
      <c r="DE14" s="621"/>
      <c r="DF14" s="621"/>
      <c r="DG14" s="621"/>
      <c r="DH14" s="621"/>
      <c r="DI14" s="621"/>
      <c r="DJ14" s="621"/>
      <c r="DK14" s="621"/>
      <c r="DL14" s="621"/>
      <c r="DM14" s="621"/>
      <c r="DN14" s="621"/>
      <c r="DO14" s="621"/>
      <c r="DP14" s="622"/>
      <c r="DQ14" s="626">
        <v>231639</v>
      </c>
      <c r="DR14" s="621"/>
      <c r="DS14" s="621"/>
      <c r="DT14" s="621"/>
      <c r="DU14" s="621"/>
      <c r="DV14" s="621"/>
      <c r="DW14" s="621"/>
      <c r="DX14" s="621"/>
      <c r="DY14" s="621"/>
      <c r="DZ14" s="621"/>
      <c r="EA14" s="621"/>
      <c r="EB14" s="621"/>
      <c r="EC14" s="656"/>
    </row>
    <row r="15" spans="2:143" ht="11.25" customHeight="1">
      <c r="B15" s="617" t="s">
        <v>240</v>
      </c>
      <c r="C15" s="618"/>
      <c r="D15" s="618"/>
      <c r="E15" s="618"/>
      <c r="F15" s="618"/>
      <c r="G15" s="618"/>
      <c r="H15" s="618"/>
      <c r="I15" s="618"/>
      <c r="J15" s="618"/>
      <c r="K15" s="618"/>
      <c r="L15" s="618"/>
      <c r="M15" s="618"/>
      <c r="N15" s="618"/>
      <c r="O15" s="618"/>
      <c r="P15" s="618"/>
      <c r="Q15" s="619"/>
      <c r="R15" s="620">
        <v>1827</v>
      </c>
      <c r="S15" s="621"/>
      <c r="T15" s="621"/>
      <c r="U15" s="621"/>
      <c r="V15" s="621"/>
      <c r="W15" s="621"/>
      <c r="X15" s="621"/>
      <c r="Y15" s="622"/>
      <c r="Z15" s="673">
        <v>0</v>
      </c>
      <c r="AA15" s="673"/>
      <c r="AB15" s="673"/>
      <c r="AC15" s="673"/>
      <c r="AD15" s="674">
        <v>1827</v>
      </c>
      <c r="AE15" s="674"/>
      <c r="AF15" s="674"/>
      <c r="AG15" s="674"/>
      <c r="AH15" s="674"/>
      <c r="AI15" s="674"/>
      <c r="AJ15" s="674"/>
      <c r="AK15" s="674"/>
      <c r="AL15" s="643">
        <v>0</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71964</v>
      </c>
      <c r="BH15" s="621"/>
      <c r="BI15" s="621"/>
      <c r="BJ15" s="621"/>
      <c r="BK15" s="621"/>
      <c r="BL15" s="621"/>
      <c r="BM15" s="621"/>
      <c r="BN15" s="622"/>
      <c r="BO15" s="673">
        <v>9.6999999999999993</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743262</v>
      </c>
      <c r="CS15" s="621"/>
      <c r="CT15" s="621"/>
      <c r="CU15" s="621"/>
      <c r="CV15" s="621"/>
      <c r="CW15" s="621"/>
      <c r="CX15" s="621"/>
      <c r="CY15" s="622"/>
      <c r="CZ15" s="673">
        <v>10.6</v>
      </c>
      <c r="DA15" s="673"/>
      <c r="DB15" s="673"/>
      <c r="DC15" s="673"/>
      <c r="DD15" s="626">
        <v>277638</v>
      </c>
      <c r="DE15" s="621"/>
      <c r="DF15" s="621"/>
      <c r="DG15" s="621"/>
      <c r="DH15" s="621"/>
      <c r="DI15" s="621"/>
      <c r="DJ15" s="621"/>
      <c r="DK15" s="621"/>
      <c r="DL15" s="621"/>
      <c r="DM15" s="621"/>
      <c r="DN15" s="621"/>
      <c r="DO15" s="621"/>
      <c r="DP15" s="622"/>
      <c r="DQ15" s="626">
        <v>469557</v>
      </c>
      <c r="DR15" s="621"/>
      <c r="DS15" s="621"/>
      <c r="DT15" s="621"/>
      <c r="DU15" s="621"/>
      <c r="DV15" s="621"/>
      <c r="DW15" s="621"/>
      <c r="DX15" s="621"/>
      <c r="DY15" s="621"/>
      <c r="DZ15" s="621"/>
      <c r="EA15" s="621"/>
      <c r="EB15" s="621"/>
      <c r="EC15" s="656"/>
    </row>
    <row r="16" spans="2:143" ht="11.25" customHeight="1">
      <c r="B16" s="617" t="s">
        <v>243</v>
      </c>
      <c r="C16" s="618"/>
      <c r="D16" s="618"/>
      <c r="E16" s="618"/>
      <c r="F16" s="618"/>
      <c r="G16" s="618"/>
      <c r="H16" s="618"/>
      <c r="I16" s="618"/>
      <c r="J16" s="618"/>
      <c r="K16" s="618"/>
      <c r="L16" s="618"/>
      <c r="M16" s="618"/>
      <c r="N16" s="618"/>
      <c r="O16" s="618"/>
      <c r="P16" s="618"/>
      <c r="Q16" s="619"/>
      <c r="R16" s="620">
        <v>2961175</v>
      </c>
      <c r="S16" s="621"/>
      <c r="T16" s="621"/>
      <c r="U16" s="621"/>
      <c r="V16" s="621"/>
      <c r="W16" s="621"/>
      <c r="X16" s="621"/>
      <c r="Y16" s="622"/>
      <c r="Z16" s="673">
        <v>41.2</v>
      </c>
      <c r="AA16" s="673"/>
      <c r="AB16" s="673"/>
      <c r="AC16" s="673"/>
      <c r="AD16" s="674">
        <v>2734931</v>
      </c>
      <c r="AE16" s="674"/>
      <c r="AF16" s="674"/>
      <c r="AG16" s="674"/>
      <c r="AH16" s="674"/>
      <c r="AI16" s="674"/>
      <c r="AJ16" s="674"/>
      <c r="AK16" s="674"/>
      <c r="AL16" s="643">
        <v>73</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67954</v>
      </c>
      <c r="CS16" s="621"/>
      <c r="CT16" s="621"/>
      <c r="CU16" s="621"/>
      <c r="CV16" s="621"/>
      <c r="CW16" s="621"/>
      <c r="CX16" s="621"/>
      <c r="CY16" s="622"/>
      <c r="CZ16" s="673">
        <v>1</v>
      </c>
      <c r="DA16" s="673"/>
      <c r="DB16" s="673"/>
      <c r="DC16" s="673"/>
      <c r="DD16" s="626" t="s">
        <v>111</v>
      </c>
      <c r="DE16" s="621"/>
      <c r="DF16" s="621"/>
      <c r="DG16" s="621"/>
      <c r="DH16" s="621"/>
      <c r="DI16" s="621"/>
      <c r="DJ16" s="621"/>
      <c r="DK16" s="621"/>
      <c r="DL16" s="621"/>
      <c r="DM16" s="621"/>
      <c r="DN16" s="621"/>
      <c r="DO16" s="621"/>
      <c r="DP16" s="622"/>
      <c r="DQ16" s="626">
        <v>12898</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2734931</v>
      </c>
      <c r="S17" s="621"/>
      <c r="T17" s="621"/>
      <c r="U17" s="621"/>
      <c r="V17" s="621"/>
      <c r="W17" s="621"/>
      <c r="X17" s="621"/>
      <c r="Y17" s="622"/>
      <c r="Z17" s="673">
        <v>38</v>
      </c>
      <c r="AA17" s="673"/>
      <c r="AB17" s="673"/>
      <c r="AC17" s="673"/>
      <c r="AD17" s="674">
        <v>2734931</v>
      </c>
      <c r="AE17" s="674"/>
      <c r="AF17" s="674"/>
      <c r="AG17" s="674"/>
      <c r="AH17" s="674"/>
      <c r="AI17" s="674"/>
      <c r="AJ17" s="674"/>
      <c r="AK17" s="674"/>
      <c r="AL17" s="643">
        <v>73</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760819</v>
      </c>
      <c r="CS17" s="621"/>
      <c r="CT17" s="621"/>
      <c r="CU17" s="621"/>
      <c r="CV17" s="621"/>
      <c r="CW17" s="621"/>
      <c r="CX17" s="621"/>
      <c r="CY17" s="622"/>
      <c r="CZ17" s="673">
        <v>10.8</v>
      </c>
      <c r="DA17" s="673"/>
      <c r="DB17" s="673"/>
      <c r="DC17" s="673"/>
      <c r="DD17" s="626" t="s">
        <v>111</v>
      </c>
      <c r="DE17" s="621"/>
      <c r="DF17" s="621"/>
      <c r="DG17" s="621"/>
      <c r="DH17" s="621"/>
      <c r="DI17" s="621"/>
      <c r="DJ17" s="621"/>
      <c r="DK17" s="621"/>
      <c r="DL17" s="621"/>
      <c r="DM17" s="621"/>
      <c r="DN17" s="621"/>
      <c r="DO17" s="621"/>
      <c r="DP17" s="622"/>
      <c r="DQ17" s="626">
        <v>730754</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226244</v>
      </c>
      <c r="S18" s="621"/>
      <c r="T18" s="621"/>
      <c r="U18" s="621"/>
      <c r="V18" s="621"/>
      <c r="W18" s="621"/>
      <c r="X18" s="621"/>
      <c r="Y18" s="622"/>
      <c r="Z18" s="673">
        <v>3.1</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3941792</v>
      </c>
      <c r="S20" s="621"/>
      <c r="T20" s="621"/>
      <c r="U20" s="621"/>
      <c r="V20" s="621"/>
      <c r="W20" s="621"/>
      <c r="X20" s="621"/>
      <c r="Y20" s="622"/>
      <c r="Z20" s="673">
        <v>54.8</v>
      </c>
      <c r="AA20" s="673"/>
      <c r="AB20" s="673"/>
      <c r="AC20" s="673"/>
      <c r="AD20" s="674">
        <v>3715548</v>
      </c>
      <c r="AE20" s="674"/>
      <c r="AF20" s="674"/>
      <c r="AG20" s="674"/>
      <c r="AH20" s="674"/>
      <c r="AI20" s="674"/>
      <c r="AJ20" s="674"/>
      <c r="AK20" s="674"/>
      <c r="AL20" s="643">
        <v>99.1</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7019839</v>
      </c>
      <c r="CS20" s="621"/>
      <c r="CT20" s="621"/>
      <c r="CU20" s="621"/>
      <c r="CV20" s="621"/>
      <c r="CW20" s="621"/>
      <c r="CX20" s="621"/>
      <c r="CY20" s="622"/>
      <c r="CZ20" s="673">
        <v>100</v>
      </c>
      <c r="DA20" s="673"/>
      <c r="DB20" s="673"/>
      <c r="DC20" s="673"/>
      <c r="DD20" s="626">
        <v>1316758</v>
      </c>
      <c r="DE20" s="621"/>
      <c r="DF20" s="621"/>
      <c r="DG20" s="621"/>
      <c r="DH20" s="621"/>
      <c r="DI20" s="621"/>
      <c r="DJ20" s="621"/>
      <c r="DK20" s="621"/>
      <c r="DL20" s="621"/>
      <c r="DM20" s="621"/>
      <c r="DN20" s="621"/>
      <c r="DO20" s="621"/>
      <c r="DP20" s="622"/>
      <c r="DQ20" s="626">
        <v>4638376</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v>1451</v>
      </c>
      <c r="S21" s="621"/>
      <c r="T21" s="621"/>
      <c r="U21" s="621"/>
      <c r="V21" s="621"/>
      <c r="W21" s="621"/>
      <c r="X21" s="621"/>
      <c r="Y21" s="622"/>
      <c r="Z21" s="673">
        <v>0</v>
      </c>
      <c r="AA21" s="673"/>
      <c r="AB21" s="673"/>
      <c r="AC21" s="673"/>
      <c r="AD21" s="674">
        <v>1451</v>
      </c>
      <c r="AE21" s="674"/>
      <c r="AF21" s="674"/>
      <c r="AG21" s="674"/>
      <c r="AH21" s="674"/>
      <c r="AI21" s="674"/>
      <c r="AJ21" s="674"/>
      <c r="AK21" s="674"/>
      <c r="AL21" s="643">
        <v>0</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20921</v>
      </c>
      <c r="S22" s="621"/>
      <c r="T22" s="621"/>
      <c r="U22" s="621"/>
      <c r="V22" s="621"/>
      <c r="W22" s="621"/>
      <c r="X22" s="621"/>
      <c r="Y22" s="622"/>
      <c r="Z22" s="673">
        <v>0.3</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94233</v>
      </c>
      <c r="S23" s="621"/>
      <c r="T23" s="621"/>
      <c r="U23" s="621"/>
      <c r="V23" s="621"/>
      <c r="W23" s="621"/>
      <c r="X23" s="621"/>
      <c r="Y23" s="622"/>
      <c r="Z23" s="673">
        <v>1.3</v>
      </c>
      <c r="AA23" s="673"/>
      <c r="AB23" s="673"/>
      <c r="AC23" s="673"/>
      <c r="AD23" s="674">
        <v>4433</v>
      </c>
      <c r="AE23" s="674"/>
      <c r="AF23" s="674"/>
      <c r="AG23" s="674"/>
      <c r="AH23" s="674"/>
      <c r="AI23" s="674"/>
      <c r="AJ23" s="674"/>
      <c r="AK23" s="674"/>
      <c r="AL23" s="643">
        <v>0.1</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12931</v>
      </c>
      <c r="S24" s="621"/>
      <c r="T24" s="621"/>
      <c r="U24" s="621"/>
      <c r="V24" s="621"/>
      <c r="W24" s="621"/>
      <c r="X24" s="621"/>
      <c r="Y24" s="622"/>
      <c r="Z24" s="673">
        <v>0.2</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2676943</v>
      </c>
      <c r="CS24" s="671"/>
      <c r="CT24" s="671"/>
      <c r="CU24" s="671"/>
      <c r="CV24" s="671"/>
      <c r="CW24" s="671"/>
      <c r="CX24" s="671"/>
      <c r="CY24" s="718"/>
      <c r="CZ24" s="722">
        <v>38.1</v>
      </c>
      <c r="DA24" s="723"/>
      <c r="DB24" s="723"/>
      <c r="DC24" s="724"/>
      <c r="DD24" s="717">
        <v>2057025</v>
      </c>
      <c r="DE24" s="671"/>
      <c r="DF24" s="671"/>
      <c r="DG24" s="671"/>
      <c r="DH24" s="671"/>
      <c r="DI24" s="671"/>
      <c r="DJ24" s="671"/>
      <c r="DK24" s="718"/>
      <c r="DL24" s="717">
        <v>2041512</v>
      </c>
      <c r="DM24" s="671"/>
      <c r="DN24" s="671"/>
      <c r="DO24" s="671"/>
      <c r="DP24" s="671"/>
      <c r="DQ24" s="671"/>
      <c r="DR24" s="671"/>
      <c r="DS24" s="671"/>
      <c r="DT24" s="671"/>
      <c r="DU24" s="671"/>
      <c r="DV24" s="718"/>
      <c r="DW24" s="719">
        <v>52.2</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481082</v>
      </c>
      <c r="S25" s="621"/>
      <c r="T25" s="621"/>
      <c r="U25" s="621"/>
      <c r="V25" s="621"/>
      <c r="W25" s="621"/>
      <c r="X25" s="621"/>
      <c r="Y25" s="622"/>
      <c r="Z25" s="673">
        <v>6.7</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1176519</v>
      </c>
      <c r="CS25" s="639"/>
      <c r="CT25" s="639"/>
      <c r="CU25" s="639"/>
      <c r="CV25" s="639"/>
      <c r="CW25" s="639"/>
      <c r="CX25" s="639"/>
      <c r="CY25" s="640"/>
      <c r="CZ25" s="623">
        <v>16.8</v>
      </c>
      <c r="DA25" s="641"/>
      <c r="DB25" s="641"/>
      <c r="DC25" s="642"/>
      <c r="DD25" s="626">
        <v>1115779</v>
      </c>
      <c r="DE25" s="639"/>
      <c r="DF25" s="639"/>
      <c r="DG25" s="639"/>
      <c r="DH25" s="639"/>
      <c r="DI25" s="639"/>
      <c r="DJ25" s="639"/>
      <c r="DK25" s="640"/>
      <c r="DL25" s="626">
        <v>1100266</v>
      </c>
      <c r="DM25" s="639"/>
      <c r="DN25" s="639"/>
      <c r="DO25" s="639"/>
      <c r="DP25" s="639"/>
      <c r="DQ25" s="639"/>
      <c r="DR25" s="639"/>
      <c r="DS25" s="639"/>
      <c r="DT25" s="639"/>
      <c r="DU25" s="639"/>
      <c r="DV25" s="640"/>
      <c r="DW25" s="643">
        <v>28.2</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732710</v>
      </c>
      <c r="CS26" s="621"/>
      <c r="CT26" s="621"/>
      <c r="CU26" s="621"/>
      <c r="CV26" s="621"/>
      <c r="CW26" s="621"/>
      <c r="CX26" s="621"/>
      <c r="CY26" s="622"/>
      <c r="CZ26" s="623">
        <v>10.4</v>
      </c>
      <c r="DA26" s="641"/>
      <c r="DB26" s="641"/>
      <c r="DC26" s="642"/>
      <c r="DD26" s="626">
        <v>681824</v>
      </c>
      <c r="DE26" s="621"/>
      <c r="DF26" s="621"/>
      <c r="DG26" s="621"/>
      <c r="DH26" s="621"/>
      <c r="DI26" s="621"/>
      <c r="DJ26" s="621"/>
      <c r="DK26" s="622"/>
      <c r="DL26" s="626" t="s">
        <v>209</v>
      </c>
      <c r="DM26" s="621"/>
      <c r="DN26" s="621"/>
      <c r="DO26" s="621"/>
      <c r="DP26" s="621"/>
      <c r="DQ26" s="621"/>
      <c r="DR26" s="621"/>
      <c r="DS26" s="621"/>
      <c r="DT26" s="621"/>
      <c r="DU26" s="621"/>
      <c r="DV26" s="622"/>
      <c r="DW26" s="643" t="s">
        <v>209</v>
      </c>
      <c r="DX26" s="644"/>
      <c r="DY26" s="644"/>
      <c r="DZ26" s="644"/>
      <c r="EA26" s="644"/>
      <c r="EB26" s="644"/>
      <c r="EC26" s="645"/>
    </row>
    <row r="27" spans="2:133" ht="11.25" customHeight="1">
      <c r="B27" s="617" t="s">
        <v>279</v>
      </c>
      <c r="C27" s="618"/>
      <c r="D27" s="618"/>
      <c r="E27" s="618"/>
      <c r="F27" s="618"/>
      <c r="G27" s="618"/>
      <c r="H27" s="618"/>
      <c r="I27" s="618"/>
      <c r="J27" s="618"/>
      <c r="K27" s="618"/>
      <c r="L27" s="618"/>
      <c r="M27" s="618"/>
      <c r="N27" s="618"/>
      <c r="O27" s="618"/>
      <c r="P27" s="618"/>
      <c r="Q27" s="619"/>
      <c r="R27" s="620">
        <v>751652</v>
      </c>
      <c r="S27" s="621"/>
      <c r="T27" s="621"/>
      <c r="U27" s="621"/>
      <c r="V27" s="621"/>
      <c r="W27" s="621"/>
      <c r="X27" s="621"/>
      <c r="Y27" s="622"/>
      <c r="Z27" s="673">
        <v>10.5</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742784</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739605</v>
      </c>
      <c r="CS27" s="639"/>
      <c r="CT27" s="639"/>
      <c r="CU27" s="639"/>
      <c r="CV27" s="639"/>
      <c r="CW27" s="639"/>
      <c r="CX27" s="639"/>
      <c r="CY27" s="640"/>
      <c r="CZ27" s="623">
        <v>10.5</v>
      </c>
      <c r="DA27" s="641"/>
      <c r="DB27" s="641"/>
      <c r="DC27" s="642"/>
      <c r="DD27" s="626">
        <v>210492</v>
      </c>
      <c r="DE27" s="639"/>
      <c r="DF27" s="639"/>
      <c r="DG27" s="639"/>
      <c r="DH27" s="639"/>
      <c r="DI27" s="639"/>
      <c r="DJ27" s="639"/>
      <c r="DK27" s="640"/>
      <c r="DL27" s="626">
        <v>210492</v>
      </c>
      <c r="DM27" s="639"/>
      <c r="DN27" s="639"/>
      <c r="DO27" s="639"/>
      <c r="DP27" s="639"/>
      <c r="DQ27" s="639"/>
      <c r="DR27" s="639"/>
      <c r="DS27" s="639"/>
      <c r="DT27" s="639"/>
      <c r="DU27" s="639"/>
      <c r="DV27" s="640"/>
      <c r="DW27" s="643">
        <v>5.4</v>
      </c>
      <c r="DX27" s="644"/>
      <c r="DY27" s="644"/>
      <c r="DZ27" s="644"/>
      <c r="EA27" s="644"/>
      <c r="EB27" s="644"/>
      <c r="EC27" s="645"/>
    </row>
    <row r="28" spans="2:133" ht="11.25" customHeight="1">
      <c r="B28" s="617" t="s">
        <v>282</v>
      </c>
      <c r="C28" s="618"/>
      <c r="D28" s="618"/>
      <c r="E28" s="618"/>
      <c r="F28" s="618"/>
      <c r="G28" s="618"/>
      <c r="H28" s="618"/>
      <c r="I28" s="618"/>
      <c r="J28" s="618"/>
      <c r="K28" s="618"/>
      <c r="L28" s="618"/>
      <c r="M28" s="618"/>
      <c r="N28" s="618"/>
      <c r="O28" s="618"/>
      <c r="P28" s="618"/>
      <c r="Q28" s="619"/>
      <c r="R28" s="620">
        <v>16038</v>
      </c>
      <c r="S28" s="621"/>
      <c r="T28" s="621"/>
      <c r="U28" s="621"/>
      <c r="V28" s="621"/>
      <c r="W28" s="621"/>
      <c r="X28" s="621"/>
      <c r="Y28" s="622"/>
      <c r="Z28" s="673">
        <v>0.2</v>
      </c>
      <c r="AA28" s="673"/>
      <c r="AB28" s="673"/>
      <c r="AC28" s="673"/>
      <c r="AD28" s="674">
        <v>11618</v>
      </c>
      <c r="AE28" s="674"/>
      <c r="AF28" s="674"/>
      <c r="AG28" s="674"/>
      <c r="AH28" s="674"/>
      <c r="AI28" s="674"/>
      <c r="AJ28" s="674"/>
      <c r="AK28" s="674"/>
      <c r="AL28" s="643">
        <v>0.3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760819</v>
      </c>
      <c r="CS28" s="621"/>
      <c r="CT28" s="621"/>
      <c r="CU28" s="621"/>
      <c r="CV28" s="621"/>
      <c r="CW28" s="621"/>
      <c r="CX28" s="621"/>
      <c r="CY28" s="622"/>
      <c r="CZ28" s="623">
        <v>10.8</v>
      </c>
      <c r="DA28" s="641"/>
      <c r="DB28" s="641"/>
      <c r="DC28" s="642"/>
      <c r="DD28" s="626">
        <v>730754</v>
      </c>
      <c r="DE28" s="621"/>
      <c r="DF28" s="621"/>
      <c r="DG28" s="621"/>
      <c r="DH28" s="621"/>
      <c r="DI28" s="621"/>
      <c r="DJ28" s="621"/>
      <c r="DK28" s="622"/>
      <c r="DL28" s="626">
        <v>730754</v>
      </c>
      <c r="DM28" s="621"/>
      <c r="DN28" s="621"/>
      <c r="DO28" s="621"/>
      <c r="DP28" s="621"/>
      <c r="DQ28" s="621"/>
      <c r="DR28" s="621"/>
      <c r="DS28" s="621"/>
      <c r="DT28" s="621"/>
      <c r="DU28" s="621"/>
      <c r="DV28" s="622"/>
      <c r="DW28" s="643">
        <v>18.7</v>
      </c>
      <c r="DX28" s="644"/>
      <c r="DY28" s="644"/>
      <c r="DZ28" s="644"/>
      <c r="EA28" s="644"/>
      <c r="EB28" s="644"/>
      <c r="EC28" s="645"/>
    </row>
    <row r="29" spans="2:133" ht="11.25" customHeight="1">
      <c r="B29" s="617" t="s">
        <v>284</v>
      </c>
      <c r="C29" s="618"/>
      <c r="D29" s="618"/>
      <c r="E29" s="618"/>
      <c r="F29" s="618"/>
      <c r="G29" s="618"/>
      <c r="H29" s="618"/>
      <c r="I29" s="618"/>
      <c r="J29" s="618"/>
      <c r="K29" s="618"/>
      <c r="L29" s="618"/>
      <c r="M29" s="618"/>
      <c r="N29" s="618"/>
      <c r="O29" s="618"/>
      <c r="P29" s="618"/>
      <c r="Q29" s="619"/>
      <c r="R29" s="620">
        <v>157325</v>
      </c>
      <c r="S29" s="621"/>
      <c r="T29" s="621"/>
      <c r="U29" s="621"/>
      <c r="V29" s="621"/>
      <c r="W29" s="621"/>
      <c r="X29" s="621"/>
      <c r="Y29" s="622"/>
      <c r="Z29" s="673">
        <v>2.2000000000000002</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760746</v>
      </c>
      <c r="CS29" s="639"/>
      <c r="CT29" s="639"/>
      <c r="CU29" s="639"/>
      <c r="CV29" s="639"/>
      <c r="CW29" s="639"/>
      <c r="CX29" s="639"/>
      <c r="CY29" s="640"/>
      <c r="CZ29" s="623">
        <v>10.8</v>
      </c>
      <c r="DA29" s="641"/>
      <c r="DB29" s="641"/>
      <c r="DC29" s="642"/>
      <c r="DD29" s="626">
        <v>730681</v>
      </c>
      <c r="DE29" s="639"/>
      <c r="DF29" s="639"/>
      <c r="DG29" s="639"/>
      <c r="DH29" s="639"/>
      <c r="DI29" s="639"/>
      <c r="DJ29" s="639"/>
      <c r="DK29" s="640"/>
      <c r="DL29" s="626">
        <v>730681</v>
      </c>
      <c r="DM29" s="639"/>
      <c r="DN29" s="639"/>
      <c r="DO29" s="639"/>
      <c r="DP29" s="639"/>
      <c r="DQ29" s="639"/>
      <c r="DR29" s="639"/>
      <c r="DS29" s="639"/>
      <c r="DT29" s="639"/>
      <c r="DU29" s="639"/>
      <c r="DV29" s="640"/>
      <c r="DW29" s="643">
        <v>18.7</v>
      </c>
      <c r="DX29" s="644"/>
      <c r="DY29" s="644"/>
      <c r="DZ29" s="644"/>
      <c r="EA29" s="644"/>
      <c r="EB29" s="644"/>
      <c r="EC29" s="645"/>
    </row>
    <row r="30" spans="2:133" ht="11.25" customHeight="1">
      <c r="B30" s="617" t="s">
        <v>288</v>
      </c>
      <c r="C30" s="618"/>
      <c r="D30" s="618"/>
      <c r="E30" s="618"/>
      <c r="F30" s="618"/>
      <c r="G30" s="618"/>
      <c r="H30" s="618"/>
      <c r="I30" s="618"/>
      <c r="J30" s="618"/>
      <c r="K30" s="618"/>
      <c r="L30" s="618"/>
      <c r="M30" s="618"/>
      <c r="N30" s="618"/>
      <c r="O30" s="618"/>
      <c r="P30" s="618"/>
      <c r="Q30" s="619"/>
      <c r="R30" s="620">
        <v>411098</v>
      </c>
      <c r="S30" s="621"/>
      <c r="T30" s="621"/>
      <c r="U30" s="621"/>
      <c r="V30" s="621"/>
      <c r="W30" s="621"/>
      <c r="X30" s="621"/>
      <c r="Y30" s="622"/>
      <c r="Z30" s="673">
        <v>5.7</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98.4</v>
      </c>
      <c r="BH30" s="687"/>
      <c r="BI30" s="687"/>
      <c r="BJ30" s="687"/>
      <c r="BK30" s="687"/>
      <c r="BL30" s="687"/>
      <c r="BM30" s="688">
        <v>92.6</v>
      </c>
      <c r="BN30" s="687"/>
      <c r="BO30" s="687"/>
      <c r="BP30" s="687"/>
      <c r="BQ30" s="689"/>
      <c r="BR30" s="686">
        <v>98.4</v>
      </c>
      <c r="BS30" s="687"/>
      <c r="BT30" s="687"/>
      <c r="BU30" s="687"/>
      <c r="BV30" s="687"/>
      <c r="BW30" s="687"/>
      <c r="BX30" s="688">
        <v>91.8</v>
      </c>
      <c r="BY30" s="687"/>
      <c r="BZ30" s="687"/>
      <c r="CA30" s="687"/>
      <c r="CB30" s="689"/>
      <c r="CD30" s="692"/>
      <c r="CE30" s="693"/>
      <c r="CF30" s="657" t="s">
        <v>291</v>
      </c>
      <c r="CG30" s="654"/>
      <c r="CH30" s="654"/>
      <c r="CI30" s="654"/>
      <c r="CJ30" s="654"/>
      <c r="CK30" s="654"/>
      <c r="CL30" s="654"/>
      <c r="CM30" s="654"/>
      <c r="CN30" s="654"/>
      <c r="CO30" s="654"/>
      <c r="CP30" s="654"/>
      <c r="CQ30" s="655"/>
      <c r="CR30" s="620">
        <v>702440</v>
      </c>
      <c r="CS30" s="621"/>
      <c r="CT30" s="621"/>
      <c r="CU30" s="621"/>
      <c r="CV30" s="621"/>
      <c r="CW30" s="621"/>
      <c r="CX30" s="621"/>
      <c r="CY30" s="622"/>
      <c r="CZ30" s="623">
        <v>10</v>
      </c>
      <c r="DA30" s="641"/>
      <c r="DB30" s="641"/>
      <c r="DC30" s="642"/>
      <c r="DD30" s="626">
        <v>676352</v>
      </c>
      <c r="DE30" s="621"/>
      <c r="DF30" s="621"/>
      <c r="DG30" s="621"/>
      <c r="DH30" s="621"/>
      <c r="DI30" s="621"/>
      <c r="DJ30" s="621"/>
      <c r="DK30" s="622"/>
      <c r="DL30" s="626">
        <v>676352</v>
      </c>
      <c r="DM30" s="621"/>
      <c r="DN30" s="621"/>
      <c r="DO30" s="621"/>
      <c r="DP30" s="621"/>
      <c r="DQ30" s="621"/>
      <c r="DR30" s="621"/>
      <c r="DS30" s="621"/>
      <c r="DT30" s="621"/>
      <c r="DU30" s="621"/>
      <c r="DV30" s="622"/>
      <c r="DW30" s="643">
        <v>17.3</v>
      </c>
      <c r="DX30" s="644"/>
      <c r="DY30" s="644"/>
      <c r="DZ30" s="644"/>
      <c r="EA30" s="644"/>
      <c r="EB30" s="644"/>
      <c r="EC30" s="645"/>
    </row>
    <row r="31" spans="2:133" ht="11.25" customHeight="1">
      <c r="B31" s="617" t="s">
        <v>292</v>
      </c>
      <c r="C31" s="618"/>
      <c r="D31" s="618"/>
      <c r="E31" s="618"/>
      <c r="F31" s="618"/>
      <c r="G31" s="618"/>
      <c r="H31" s="618"/>
      <c r="I31" s="618"/>
      <c r="J31" s="618"/>
      <c r="K31" s="618"/>
      <c r="L31" s="618"/>
      <c r="M31" s="618"/>
      <c r="N31" s="618"/>
      <c r="O31" s="618"/>
      <c r="P31" s="618"/>
      <c r="Q31" s="619"/>
      <c r="R31" s="620">
        <v>80451</v>
      </c>
      <c r="S31" s="621"/>
      <c r="T31" s="621"/>
      <c r="U31" s="621"/>
      <c r="V31" s="621"/>
      <c r="W31" s="621"/>
      <c r="X31" s="621"/>
      <c r="Y31" s="622"/>
      <c r="Z31" s="673">
        <v>1.1000000000000001</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99.1</v>
      </c>
      <c r="BH31" s="639"/>
      <c r="BI31" s="639"/>
      <c r="BJ31" s="639"/>
      <c r="BK31" s="639"/>
      <c r="BL31" s="639"/>
      <c r="BM31" s="675">
        <v>96.3</v>
      </c>
      <c r="BN31" s="685"/>
      <c r="BO31" s="685"/>
      <c r="BP31" s="685"/>
      <c r="BQ31" s="649"/>
      <c r="BR31" s="684">
        <v>98.8</v>
      </c>
      <c r="BS31" s="639"/>
      <c r="BT31" s="639"/>
      <c r="BU31" s="639"/>
      <c r="BV31" s="639"/>
      <c r="BW31" s="639"/>
      <c r="BX31" s="675">
        <v>95.8</v>
      </c>
      <c r="BY31" s="685"/>
      <c r="BZ31" s="685"/>
      <c r="CA31" s="685"/>
      <c r="CB31" s="649"/>
      <c r="CD31" s="692"/>
      <c r="CE31" s="693"/>
      <c r="CF31" s="657" t="s">
        <v>295</v>
      </c>
      <c r="CG31" s="654"/>
      <c r="CH31" s="654"/>
      <c r="CI31" s="654"/>
      <c r="CJ31" s="654"/>
      <c r="CK31" s="654"/>
      <c r="CL31" s="654"/>
      <c r="CM31" s="654"/>
      <c r="CN31" s="654"/>
      <c r="CO31" s="654"/>
      <c r="CP31" s="654"/>
      <c r="CQ31" s="655"/>
      <c r="CR31" s="620">
        <v>58306</v>
      </c>
      <c r="CS31" s="639"/>
      <c r="CT31" s="639"/>
      <c r="CU31" s="639"/>
      <c r="CV31" s="639"/>
      <c r="CW31" s="639"/>
      <c r="CX31" s="639"/>
      <c r="CY31" s="640"/>
      <c r="CZ31" s="623">
        <v>0.8</v>
      </c>
      <c r="DA31" s="641"/>
      <c r="DB31" s="641"/>
      <c r="DC31" s="642"/>
      <c r="DD31" s="626">
        <v>54329</v>
      </c>
      <c r="DE31" s="639"/>
      <c r="DF31" s="639"/>
      <c r="DG31" s="639"/>
      <c r="DH31" s="639"/>
      <c r="DI31" s="639"/>
      <c r="DJ31" s="639"/>
      <c r="DK31" s="640"/>
      <c r="DL31" s="626">
        <v>54329</v>
      </c>
      <c r="DM31" s="639"/>
      <c r="DN31" s="639"/>
      <c r="DO31" s="639"/>
      <c r="DP31" s="639"/>
      <c r="DQ31" s="639"/>
      <c r="DR31" s="639"/>
      <c r="DS31" s="639"/>
      <c r="DT31" s="639"/>
      <c r="DU31" s="639"/>
      <c r="DV31" s="640"/>
      <c r="DW31" s="643">
        <v>1.4</v>
      </c>
      <c r="DX31" s="644"/>
      <c r="DY31" s="644"/>
      <c r="DZ31" s="644"/>
      <c r="EA31" s="644"/>
      <c r="EB31" s="644"/>
      <c r="EC31" s="645"/>
    </row>
    <row r="32" spans="2:133" ht="11.25" customHeight="1">
      <c r="B32" s="617" t="s">
        <v>296</v>
      </c>
      <c r="C32" s="618"/>
      <c r="D32" s="618"/>
      <c r="E32" s="618"/>
      <c r="F32" s="618"/>
      <c r="G32" s="618"/>
      <c r="H32" s="618"/>
      <c r="I32" s="618"/>
      <c r="J32" s="618"/>
      <c r="K32" s="618"/>
      <c r="L32" s="618"/>
      <c r="M32" s="618"/>
      <c r="N32" s="618"/>
      <c r="O32" s="618"/>
      <c r="P32" s="618"/>
      <c r="Q32" s="619"/>
      <c r="R32" s="620">
        <v>177914</v>
      </c>
      <c r="S32" s="621"/>
      <c r="T32" s="621"/>
      <c r="U32" s="621"/>
      <c r="V32" s="621"/>
      <c r="W32" s="621"/>
      <c r="X32" s="621"/>
      <c r="Y32" s="622"/>
      <c r="Z32" s="673">
        <v>2.5</v>
      </c>
      <c r="AA32" s="673"/>
      <c r="AB32" s="673"/>
      <c r="AC32" s="673"/>
      <c r="AD32" s="674">
        <v>15081</v>
      </c>
      <c r="AE32" s="674"/>
      <c r="AF32" s="674"/>
      <c r="AG32" s="674"/>
      <c r="AH32" s="674"/>
      <c r="AI32" s="674"/>
      <c r="AJ32" s="674"/>
      <c r="AK32" s="674"/>
      <c r="AL32" s="643">
        <v>0.4</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97.6</v>
      </c>
      <c r="BH32" s="605"/>
      <c r="BI32" s="605"/>
      <c r="BJ32" s="605"/>
      <c r="BK32" s="605"/>
      <c r="BL32" s="605"/>
      <c r="BM32" s="668">
        <v>88.3</v>
      </c>
      <c r="BN32" s="605"/>
      <c r="BO32" s="605"/>
      <c r="BP32" s="605"/>
      <c r="BQ32" s="662"/>
      <c r="BR32" s="683">
        <v>97.8</v>
      </c>
      <c r="BS32" s="605"/>
      <c r="BT32" s="605"/>
      <c r="BU32" s="605"/>
      <c r="BV32" s="605"/>
      <c r="BW32" s="605"/>
      <c r="BX32" s="668">
        <v>87.3</v>
      </c>
      <c r="BY32" s="605"/>
      <c r="BZ32" s="605"/>
      <c r="CA32" s="605"/>
      <c r="CB32" s="662"/>
      <c r="CD32" s="694"/>
      <c r="CE32" s="695"/>
      <c r="CF32" s="657" t="s">
        <v>298</v>
      </c>
      <c r="CG32" s="654"/>
      <c r="CH32" s="654"/>
      <c r="CI32" s="654"/>
      <c r="CJ32" s="654"/>
      <c r="CK32" s="654"/>
      <c r="CL32" s="654"/>
      <c r="CM32" s="654"/>
      <c r="CN32" s="654"/>
      <c r="CO32" s="654"/>
      <c r="CP32" s="654"/>
      <c r="CQ32" s="655"/>
      <c r="CR32" s="620">
        <v>73</v>
      </c>
      <c r="CS32" s="621"/>
      <c r="CT32" s="621"/>
      <c r="CU32" s="621"/>
      <c r="CV32" s="621"/>
      <c r="CW32" s="621"/>
      <c r="CX32" s="621"/>
      <c r="CY32" s="622"/>
      <c r="CZ32" s="623">
        <v>0</v>
      </c>
      <c r="DA32" s="641"/>
      <c r="DB32" s="641"/>
      <c r="DC32" s="642"/>
      <c r="DD32" s="626">
        <v>73</v>
      </c>
      <c r="DE32" s="621"/>
      <c r="DF32" s="621"/>
      <c r="DG32" s="621"/>
      <c r="DH32" s="621"/>
      <c r="DI32" s="621"/>
      <c r="DJ32" s="621"/>
      <c r="DK32" s="622"/>
      <c r="DL32" s="626">
        <v>73</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299</v>
      </c>
      <c r="C33" s="618"/>
      <c r="D33" s="618"/>
      <c r="E33" s="618"/>
      <c r="F33" s="618"/>
      <c r="G33" s="618"/>
      <c r="H33" s="618"/>
      <c r="I33" s="618"/>
      <c r="J33" s="618"/>
      <c r="K33" s="618"/>
      <c r="L33" s="618"/>
      <c r="M33" s="618"/>
      <c r="N33" s="618"/>
      <c r="O33" s="618"/>
      <c r="P33" s="618"/>
      <c r="Q33" s="619"/>
      <c r="R33" s="620">
        <v>1042300</v>
      </c>
      <c r="S33" s="621"/>
      <c r="T33" s="621"/>
      <c r="U33" s="621"/>
      <c r="V33" s="621"/>
      <c r="W33" s="621"/>
      <c r="X33" s="621"/>
      <c r="Y33" s="622"/>
      <c r="Z33" s="673">
        <v>14.5</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2958184</v>
      </c>
      <c r="CS33" s="639"/>
      <c r="CT33" s="639"/>
      <c r="CU33" s="639"/>
      <c r="CV33" s="639"/>
      <c r="CW33" s="639"/>
      <c r="CX33" s="639"/>
      <c r="CY33" s="640"/>
      <c r="CZ33" s="623">
        <v>42.1</v>
      </c>
      <c r="DA33" s="641"/>
      <c r="DB33" s="641"/>
      <c r="DC33" s="642"/>
      <c r="DD33" s="626">
        <v>2324975</v>
      </c>
      <c r="DE33" s="639"/>
      <c r="DF33" s="639"/>
      <c r="DG33" s="639"/>
      <c r="DH33" s="639"/>
      <c r="DI33" s="639"/>
      <c r="DJ33" s="639"/>
      <c r="DK33" s="640"/>
      <c r="DL33" s="626">
        <v>1502096</v>
      </c>
      <c r="DM33" s="639"/>
      <c r="DN33" s="639"/>
      <c r="DO33" s="639"/>
      <c r="DP33" s="639"/>
      <c r="DQ33" s="639"/>
      <c r="DR33" s="639"/>
      <c r="DS33" s="639"/>
      <c r="DT33" s="639"/>
      <c r="DU33" s="639"/>
      <c r="DV33" s="640"/>
      <c r="DW33" s="643">
        <v>38.4</v>
      </c>
      <c r="DX33" s="644"/>
      <c r="DY33" s="644"/>
      <c r="DZ33" s="644"/>
      <c r="EA33" s="644"/>
      <c r="EB33" s="644"/>
      <c r="EC33" s="645"/>
    </row>
    <row r="34" spans="2:133" ht="11.25" customHeight="1">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796776</v>
      </c>
      <c r="CS34" s="621"/>
      <c r="CT34" s="621"/>
      <c r="CU34" s="621"/>
      <c r="CV34" s="621"/>
      <c r="CW34" s="621"/>
      <c r="CX34" s="621"/>
      <c r="CY34" s="622"/>
      <c r="CZ34" s="623">
        <v>11.4</v>
      </c>
      <c r="DA34" s="641"/>
      <c r="DB34" s="641"/>
      <c r="DC34" s="642"/>
      <c r="DD34" s="626">
        <v>606869</v>
      </c>
      <c r="DE34" s="621"/>
      <c r="DF34" s="621"/>
      <c r="DG34" s="621"/>
      <c r="DH34" s="621"/>
      <c r="DI34" s="621"/>
      <c r="DJ34" s="621"/>
      <c r="DK34" s="622"/>
      <c r="DL34" s="626">
        <v>456868</v>
      </c>
      <c r="DM34" s="621"/>
      <c r="DN34" s="621"/>
      <c r="DO34" s="621"/>
      <c r="DP34" s="621"/>
      <c r="DQ34" s="621"/>
      <c r="DR34" s="621"/>
      <c r="DS34" s="621"/>
      <c r="DT34" s="621"/>
      <c r="DU34" s="621"/>
      <c r="DV34" s="622"/>
      <c r="DW34" s="643">
        <v>11.7</v>
      </c>
      <c r="DX34" s="644"/>
      <c r="DY34" s="644"/>
      <c r="DZ34" s="644"/>
      <c r="EA34" s="644"/>
      <c r="EB34" s="644"/>
      <c r="EC34" s="645"/>
    </row>
    <row r="35" spans="2:133" ht="11.25" customHeight="1">
      <c r="B35" s="617" t="s">
        <v>305</v>
      </c>
      <c r="C35" s="618"/>
      <c r="D35" s="618"/>
      <c r="E35" s="618"/>
      <c r="F35" s="618"/>
      <c r="G35" s="618"/>
      <c r="H35" s="618"/>
      <c r="I35" s="618"/>
      <c r="J35" s="618"/>
      <c r="K35" s="618"/>
      <c r="L35" s="618"/>
      <c r="M35" s="618"/>
      <c r="N35" s="618"/>
      <c r="O35" s="618"/>
      <c r="P35" s="618"/>
      <c r="Q35" s="619"/>
      <c r="R35" s="620">
        <v>159300</v>
      </c>
      <c r="S35" s="621"/>
      <c r="T35" s="621"/>
      <c r="U35" s="621"/>
      <c r="V35" s="621"/>
      <c r="W35" s="621"/>
      <c r="X35" s="621"/>
      <c r="Y35" s="622"/>
      <c r="Z35" s="673">
        <v>2.2000000000000002</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613832</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18399</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35694</v>
      </c>
      <c r="CS35" s="639"/>
      <c r="CT35" s="639"/>
      <c r="CU35" s="639"/>
      <c r="CV35" s="639"/>
      <c r="CW35" s="639"/>
      <c r="CX35" s="639"/>
      <c r="CY35" s="640"/>
      <c r="CZ35" s="623">
        <v>0.5</v>
      </c>
      <c r="DA35" s="641"/>
      <c r="DB35" s="641"/>
      <c r="DC35" s="642"/>
      <c r="DD35" s="626">
        <v>31599</v>
      </c>
      <c r="DE35" s="639"/>
      <c r="DF35" s="639"/>
      <c r="DG35" s="639"/>
      <c r="DH35" s="639"/>
      <c r="DI35" s="639"/>
      <c r="DJ35" s="639"/>
      <c r="DK35" s="640"/>
      <c r="DL35" s="626">
        <v>30929</v>
      </c>
      <c r="DM35" s="639"/>
      <c r="DN35" s="639"/>
      <c r="DO35" s="639"/>
      <c r="DP35" s="639"/>
      <c r="DQ35" s="639"/>
      <c r="DR35" s="639"/>
      <c r="DS35" s="639"/>
      <c r="DT35" s="639"/>
      <c r="DU35" s="639"/>
      <c r="DV35" s="640"/>
      <c r="DW35" s="643">
        <v>0.8</v>
      </c>
      <c r="DX35" s="644"/>
      <c r="DY35" s="644"/>
      <c r="DZ35" s="644"/>
      <c r="EA35" s="644"/>
      <c r="EB35" s="644"/>
      <c r="EC35" s="645"/>
    </row>
    <row r="36" spans="2:133" ht="11.25" customHeight="1">
      <c r="B36" s="601" t="s">
        <v>309</v>
      </c>
      <c r="C36" s="602"/>
      <c r="D36" s="602"/>
      <c r="E36" s="602"/>
      <c r="F36" s="602"/>
      <c r="G36" s="602"/>
      <c r="H36" s="602"/>
      <c r="I36" s="602"/>
      <c r="J36" s="602"/>
      <c r="K36" s="602"/>
      <c r="L36" s="602"/>
      <c r="M36" s="602"/>
      <c r="N36" s="602"/>
      <c r="O36" s="602"/>
      <c r="P36" s="602"/>
      <c r="Q36" s="603"/>
      <c r="R36" s="604">
        <v>7189188</v>
      </c>
      <c r="S36" s="661"/>
      <c r="T36" s="661"/>
      <c r="U36" s="661"/>
      <c r="V36" s="661"/>
      <c r="W36" s="661"/>
      <c r="X36" s="661"/>
      <c r="Y36" s="664"/>
      <c r="Z36" s="665">
        <v>100</v>
      </c>
      <c r="AA36" s="665"/>
      <c r="AB36" s="665"/>
      <c r="AC36" s="665"/>
      <c r="AD36" s="666">
        <v>3748131</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68070</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1711</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981966</v>
      </c>
      <c r="CS36" s="621"/>
      <c r="CT36" s="621"/>
      <c r="CU36" s="621"/>
      <c r="CV36" s="621"/>
      <c r="CW36" s="621"/>
      <c r="CX36" s="621"/>
      <c r="CY36" s="622"/>
      <c r="CZ36" s="623">
        <v>14</v>
      </c>
      <c r="DA36" s="641"/>
      <c r="DB36" s="641"/>
      <c r="DC36" s="642"/>
      <c r="DD36" s="626">
        <v>706871</v>
      </c>
      <c r="DE36" s="621"/>
      <c r="DF36" s="621"/>
      <c r="DG36" s="621"/>
      <c r="DH36" s="621"/>
      <c r="DI36" s="621"/>
      <c r="DJ36" s="621"/>
      <c r="DK36" s="622"/>
      <c r="DL36" s="626">
        <v>631710</v>
      </c>
      <c r="DM36" s="621"/>
      <c r="DN36" s="621"/>
      <c r="DO36" s="621"/>
      <c r="DP36" s="621"/>
      <c r="DQ36" s="621"/>
      <c r="DR36" s="621"/>
      <c r="DS36" s="621"/>
      <c r="DT36" s="621"/>
      <c r="DU36" s="621"/>
      <c r="DV36" s="622"/>
      <c r="DW36" s="643">
        <v>16.2</v>
      </c>
      <c r="DX36" s="644"/>
      <c r="DY36" s="644"/>
      <c r="DZ36" s="644"/>
      <c r="EA36" s="644"/>
      <c r="EB36" s="644"/>
      <c r="EC36" s="645"/>
    </row>
    <row r="37" spans="2:133" ht="11.25" customHeight="1">
      <c r="AQ37" s="646" t="s">
        <v>313</v>
      </c>
      <c r="AR37" s="647"/>
      <c r="AS37" s="647"/>
      <c r="AT37" s="647"/>
      <c r="AU37" s="647"/>
      <c r="AV37" s="647"/>
      <c r="AW37" s="647"/>
      <c r="AX37" s="647"/>
      <c r="AY37" s="648"/>
      <c r="AZ37" s="620">
        <v>51647</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1649</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517297</v>
      </c>
      <c r="CS37" s="639"/>
      <c r="CT37" s="639"/>
      <c r="CU37" s="639"/>
      <c r="CV37" s="639"/>
      <c r="CW37" s="639"/>
      <c r="CX37" s="639"/>
      <c r="CY37" s="640"/>
      <c r="CZ37" s="623">
        <v>7.4</v>
      </c>
      <c r="DA37" s="641"/>
      <c r="DB37" s="641"/>
      <c r="DC37" s="642"/>
      <c r="DD37" s="626">
        <v>470297</v>
      </c>
      <c r="DE37" s="639"/>
      <c r="DF37" s="639"/>
      <c r="DG37" s="639"/>
      <c r="DH37" s="639"/>
      <c r="DI37" s="639"/>
      <c r="DJ37" s="639"/>
      <c r="DK37" s="640"/>
      <c r="DL37" s="626">
        <v>470297</v>
      </c>
      <c r="DM37" s="639"/>
      <c r="DN37" s="639"/>
      <c r="DO37" s="639"/>
      <c r="DP37" s="639"/>
      <c r="DQ37" s="639"/>
      <c r="DR37" s="639"/>
      <c r="DS37" s="639"/>
      <c r="DT37" s="639"/>
      <c r="DU37" s="639"/>
      <c r="DV37" s="640"/>
      <c r="DW37" s="643">
        <v>12</v>
      </c>
      <c r="DX37" s="644"/>
      <c r="DY37" s="644"/>
      <c r="DZ37" s="644"/>
      <c r="EA37" s="644"/>
      <c r="EB37" s="644"/>
      <c r="EC37" s="645"/>
    </row>
    <row r="38" spans="2:133" ht="11.25" customHeight="1">
      <c r="AQ38" s="646" t="s">
        <v>316</v>
      </c>
      <c r="AR38" s="647"/>
      <c r="AS38" s="647"/>
      <c r="AT38" s="647"/>
      <c r="AU38" s="647"/>
      <c r="AV38" s="647"/>
      <c r="AW38" s="647"/>
      <c r="AX38" s="647"/>
      <c r="AY38" s="648"/>
      <c r="AZ38" s="620">
        <v>12691</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2703</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549494</v>
      </c>
      <c r="CS38" s="621"/>
      <c r="CT38" s="621"/>
      <c r="CU38" s="621"/>
      <c r="CV38" s="621"/>
      <c r="CW38" s="621"/>
      <c r="CX38" s="621"/>
      <c r="CY38" s="622"/>
      <c r="CZ38" s="623">
        <v>7.8</v>
      </c>
      <c r="DA38" s="641"/>
      <c r="DB38" s="641"/>
      <c r="DC38" s="642"/>
      <c r="DD38" s="626">
        <v>456470</v>
      </c>
      <c r="DE38" s="621"/>
      <c r="DF38" s="621"/>
      <c r="DG38" s="621"/>
      <c r="DH38" s="621"/>
      <c r="DI38" s="621"/>
      <c r="DJ38" s="621"/>
      <c r="DK38" s="622"/>
      <c r="DL38" s="626">
        <v>378169</v>
      </c>
      <c r="DM38" s="621"/>
      <c r="DN38" s="621"/>
      <c r="DO38" s="621"/>
      <c r="DP38" s="621"/>
      <c r="DQ38" s="621"/>
      <c r="DR38" s="621"/>
      <c r="DS38" s="621"/>
      <c r="DT38" s="621"/>
      <c r="DU38" s="621"/>
      <c r="DV38" s="622"/>
      <c r="DW38" s="643">
        <v>9.6999999999999993</v>
      </c>
      <c r="DX38" s="644"/>
      <c r="DY38" s="644"/>
      <c r="DZ38" s="644"/>
      <c r="EA38" s="644"/>
      <c r="EB38" s="644"/>
      <c r="EC38" s="645"/>
    </row>
    <row r="39" spans="2:133" ht="11.25" customHeight="1">
      <c r="AQ39" s="646" t="s">
        <v>319</v>
      </c>
      <c r="AR39" s="647"/>
      <c r="AS39" s="647"/>
      <c r="AT39" s="647"/>
      <c r="AU39" s="647"/>
      <c r="AV39" s="647"/>
      <c r="AW39" s="647"/>
      <c r="AX39" s="647"/>
      <c r="AY39" s="648"/>
      <c r="AZ39" s="620">
        <v>1741</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98</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511344</v>
      </c>
      <c r="CS39" s="639"/>
      <c r="CT39" s="639"/>
      <c r="CU39" s="639"/>
      <c r="CV39" s="639"/>
      <c r="CW39" s="639"/>
      <c r="CX39" s="639"/>
      <c r="CY39" s="640"/>
      <c r="CZ39" s="623">
        <v>7.3</v>
      </c>
      <c r="DA39" s="641"/>
      <c r="DB39" s="641"/>
      <c r="DC39" s="642"/>
      <c r="DD39" s="626">
        <v>508546</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123532</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166</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82910</v>
      </c>
      <c r="CS40" s="621"/>
      <c r="CT40" s="621"/>
      <c r="CU40" s="621"/>
      <c r="CV40" s="621"/>
      <c r="CW40" s="621"/>
      <c r="CX40" s="621"/>
      <c r="CY40" s="622"/>
      <c r="CZ40" s="623">
        <v>1.2</v>
      </c>
      <c r="DA40" s="641"/>
      <c r="DB40" s="641"/>
      <c r="DC40" s="642"/>
      <c r="DD40" s="626">
        <v>14620</v>
      </c>
      <c r="DE40" s="621"/>
      <c r="DF40" s="621"/>
      <c r="DG40" s="621"/>
      <c r="DH40" s="621"/>
      <c r="DI40" s="621"/>
      <c r="DJ40" s="621"/>
      <c r="DK40" s="622"/>
      <c r="DL40" s="626">
        <v>4420</v>
      </c>
      <c r="DM40" s="621"/>
      <c r="DN40" s="621"/>
      <c r="DO40" s="621"/>
      <c r="DP40" s="621"/>
      <c r="DQ40" s="621"/>
      <c r="DR40" s="621"/>
      <c r="DS40" s="621"/>
      <c r="DT40" s="621"/>
      <c r="DU40" s="621"/>
      <c r="DV40" s="622"/>
      <c r="DW40" s="643">
        <v>0.1</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316</v>
      </c>
      <c r="AR41" s="659"/>
      <c r="AS41" s="659"/>
      <c r="AT41" s="659"/>
      <c r="AU41" s="659"/>
      <c r="AV41" s="659"/>
      <c r="AW41" s="659"/>
      <c r="AX41" s="659"/>
      <c r="AY41" s="660"/>
      <c r="AZ41" s="604">
        <v>356151</v>
      </c>
      <c r="BA41" s="661"/>
      <c r="BB41" s="661"/>
      <c r="BC41" s="661"/>
      <c r="BD41" s="605"/>
      <c r="BE41" s="605"/>
      <c r="BF41" s="662"/>
      <c r="BG41" s="652"/>
      <c r="BH41" s="653"/>
      <c r="BI41" s="653"/>
      <c r="BJ41" s="653"/>
      <c r="BK41" s="653"/>
      <c r="BL41" s="191"/>
      <c r="BM41" s="659" t="s">
        <v>327</v>
      </c>
      <c r="BN41" s="659"/>
      <c r="BO41" s="659"/>
      <c r="BP41" s="659"/>
      <c r="BQ41" s="659"/>
      <c r="BR41" s="659"/>
      <c r="BS41" s="659"/>
      <c r="BT41" s="659"/>
      <c r="BU41" s="660"/>
      <c r="BV41" s="604">
        <v>311</v>
      </c>
      <c r="BW41" s="661"/>
      <c r="BX41" s="661"/>
      <c r="BY41" s="661"/>
      <c r="BZ41" s="661"/>
      <c r="CA41" s="661"/>
      <c r="CB41" s="663"/>
      <c r="CD41" s="657" t="s">
        <v>328</v>
      </c>
      <c r="CE41" s="654"/>
      <c r="CF41" s="654"/>
      <c r="CG41" s="654"/>
      <c r="CH41" s="654"/>
      <c r="CI41" s="654"/>
      <c r="CJ41" s="654"/>
      <c r="CK41" s="654"/>
      <c r="CL41" s="654"/>
      <c r="CM41" s="654"/>
      <c r="CN41" s="654"/>
      <c r="CO41" s="654"/>
      <c r="CP41" s="654"/>
      <c r="CQ41" s="655"/>
      <c r="CR41" s="620" t="s">
        <v>329</v>
      </c>
      <c r="CS41" s="639"/>
      <c r="CT41" s="639"/>
      <c r="CU41" s="639"/>
      <c r="CV41" s="639"/>
      <c r="CW41" s="639"/>
      <c r="CX41" s="639"/>
      <c r="CY41" s="640"/>
      <c r="CZ41" s="623" t="s">
        <v>329</v>
      </c>
      <c r="DA41" s="641"/>
      <c r="DB41" s="641"/>
      <c r="DC41" s="642"/>
      <c r="DD41" s="626" t="s">
        <v>329</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331</v>
      </c>
      <c r="CE42" s="618"/>
      <c r="CF42" s="618"/>
      <c r="CG42" s="618"/>
      <c r="CH42" s="618"/>
      <c r="CI42" s="618"/>
      <c r="CJ42" s="618"/>
      <c r="CK42" s="618"/>
      <c r="CL42" s="618"/>
      <c r="CM42" s="618"/>
      <c r="CN42" s="618"/>
      <c r="CO42" s="618"/>
      <c r="CP42" s="618"/>
      <c r="CQ42" s="619"/>
      <c r="CR42" s="620">
        <v>1384712</v>
      </c>
      <c r="CS42" s="621"/>
      <c r="CT42" s="621"/>
      <c r="CU42" s="621"/>
      <c r="CV42" s="621"/>
      <c r="CW42" s="621"/>
      <c r="CX42" s="621"/>
      <c r="CY42" s="622"/>
      <c r="CZ42" s="623">
        <v>19.7</v>
      </c>
      <c r="DA42" s="624"/>
      <c r="DB42" s="624"/>
      <c r="DC42" s="625"/>
      <c r="DD42" s="626">
        <v>256376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333</v>
      </c>
      <c r="CE43" s="618"/>
      <c r="CF43" s="618"/>
      <c r="CG43" s="618"/>
      <c r="CH43" s="618"/>
      <c r="CI43" s="618"/>
      <c r="CJ43" s="618"/>
      <c r="CK43" s="618"/>
      <c r="CL43" s="618"/>
      <c r="CM43" s="618"/>
      <c r="CN43" s="618"/>
      <c r="CO43" s="618"/>
      <c r="CP43" s="618"/>
      <c r="CQ43" s="619"/>
      <c r="CR43" s="620">
        <v>17171</v>
      </c>
      <c r="CS43" s="639"/>
      <c r="CT43" s="639"/>
      <c r="CU43" s="639"/>
      <c r="CV43" s="639"/>
      <c r="CW43" s="639"/>
      <c r="CX43" s="639"/>
      <c r="CY43" s="640"/>
      <c r="CZ43" s="623">
        <v>0.2</v>
      </c>
      <c r="DA43" s="641"/>
      <c r="DB43" s="641"/>
      <c r="DC43" s="642"/>
      <c r="DD43" s="626">
        <v>12699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334</v>
      </c>
      <c r="CD44" s="633" t="s">
        <v>287</v>
      </c>
      <c r="CE44" s="634"/>
      <c r="CF44" s="617" t="s">
        <v>335</v>
      </c>
      <c r="CG44" s="618"/>
      <c r="CH44" s="618"/>
      <c r="CI44" s="618"/>
      <c r="CJ44" s="618"/>
      <c r="CK44" s="618"/>
      <c r="CL44" s="618"/>
      <c r="CM44" s="618"/>
      <c r="CN44" s="618"/>
      <c r="CO44" s="618"/>
      <c r="CP44" s="618"/>
      <c r="CQ44" s="619"/>
      <c r="CR44" s="620">
        <v>1316758</v>
      </c>
      <c r="CS44" s="621"/>
      <c r="CT44" s="621"/>
      <c r="CU44" s="621"/>
      <c r="CV44" s="621"/>
      <c r="CW44" s="621"/>
      <c r="CX44" s="621"/>
      <c r="CY44" s="622"/>
      <c r="CZ44" s="623">
        <v>18.8</v>
      </c>
      <c r="DA44" s="624"/>
      <c r="DB44" s="624"/>
      <c r="DC44" s="625"/>
      <c r="DD44" s="626">
        <v>243478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336</v>
      </c>
      <c r="CG45" s="618"/>
      <c r="CH45" s="618"/>
      <c r="CI45" s="618"/>
      <c r="CJ45" s="618"/>
      <c r="CK45" s="618"/>
      <c r="CL45" s="618"/>
      <c r="CM45" s="618"/>
      <c r="CN45" s="618"/>
      <c r="CO45" s="618"/>
      <c r="CP45" s="618"/>
      <c r="CQ45" s="619"/>
      <c r="CR45" s="620">
        <v>389739</v>
      </c>
      <c r="CS45" s="639"/>
      <c r="CT45" s="639"/>
      <c r="CU45" s="639"/>
      <c r="CV45" s="639"/>
      <c r="CW45" s="639"/>
      <c r="CX45" s="639"/>
      <c r="CY45" s="640"/>
      <c r="CZ45" s="623">
        <v>5.6</v>
      </c>
      <c r="DA45" s="641"/>
      <c r="DB45" s="641"/>
      <c r="DC45" s="642"/>
      <c r="DD45" s="626">
        <v>29270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337</v>
      </c>
      <c r="CG46" s="618"/>
      <c r="CH46" s="618"/>
      <c r="CI46" s="618"/>
      <c r="CJ46" s="618"/>
      <c r="CK46" s="618"/>
      <c r="CL46" s="618"/>
      <c r="CM46" s="618"/>
      <c r="CN46" s="618"/>
      <c r="CO46" s="618"/>
      <c r="CP46" s="618"/>
      <c r="CQ46" s="619"/>
      <c r="CR46" s="620">
        <v>888565</v>
      </c>
      <c r="CS46" s="621"/>
      <c r="CT46" s="621"/>
      <c r="CU46" s="621"/>
      <c r="CV46" s="621"/>
      <c r="CW46" s="621"/>
      <c r="CX46" s="621"/>
      <c r="CY46" s="622"/>
      <c r="CZ46" s="623">
        <v>12.7</v>
      </c>
      <c r="DA46" s="624"/>
      <c r="DB46" s="624"/>
      <c r="DC46" s="625"/>
      <c r="DD46" s="626">
        <v>182254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338</v>
      </c>
      <c r="CG47" s="618"/>
      <c r="CH47" s="618"/>
      <c r="CI47" s="618"/>
      <c r="CJ47" s="618"/>
      <c r="CK47" s="618"/>
      <c r="CL47" s="618"/>
      <c r="CM47" s="618"/>
      <c r="CN47" s="618"/>
      <c r="CO47" s="618"/>
      <c r="CP47" s="618"/>
      <c r="CQ47" s="619"/>
      <c r="CR47" s="620">
        <v>67954</v>
      </c>
      <c r="CS47" s="639"/>
      <c r="CT47" s="639"/>
      <c r="CU47" s="639"/>
      <c r="CV47" s="639"/>
      <c r="CW47" s="639"/>
      <c r="CX47" s="639"/>
      <c r="CY47" s="640"/>
      <c r="CZ47" s="623">
        <v>1</v>
      </c>
      <c r="DA47" s="641"/>
      <c r="DB47" s="641"/>
      <c r="DC47" s="642"/>
      <c r="DD47" s="626">
        <v>12898</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339</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340</v>
      </c>
      <c r="CE49" s="602"/>
      <c r="CF49" s="602"/>
      <c r="CG49" s="602"/>
      <c r="CH49" s="602"/>
      <c r="CI49" s="602"/>
      <c r="CJ49" s="602"/>
      <c r="CK49" s="602"/>
      <c r="CL49" s="602"/>
      <c r="CM49" s="602"/>
      <c r="CN49" s="602"/>
      <c r="CO49" s="602"/>
      <c r="CP49" s="602"/>
      <c r="CQ49" s="603"/>
      <c r="CR49" s="604">
        <v>7019839</v>
      </c>
      <c r="CS49" s="605"/>
      <c r="CT49" s="605"/>
      <c r="CU49" s="605"/>
      <c r="CV49" s="605"/>
      <c r="CW49" s="605"/>
      <c r="CX49" s="605"/>
      <c r="CY49" s="606"/>
      <c r="CZ49" s="607">
        <v>100</v>
      </c>
      <c r="DA49" s="608"/>
      <c r="DB49" s="608"/>
      <c r="DC49" s="609"/>
      <c r="DD49" s="610">
        <v>4638376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342</v>
      </c>
      <c r="DK2" s="1140"/>
      <c r="DL2" s="1140"/>
      <c r="DM2" s="1140"/>
      <c r="DN2" s="1140"/>
      <c r="DO2" s="1141"/>
      <c r="DP2" s="202"/>
      <c r="DQ2" s="1139" t="s">
        <v>343</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344</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346</v>
      </c>
      <c r="B5" s="1025"/>
      <c r="C5" s="1025"/>
      <c r="D5" s="1025"/>
      <c r="E5" s="1025"/>
      <c r="F5" s="1025"/>
      <c r="G5" s="1025"/>
      <c r="H5" s="1025"/>
      <c r="I5" s="1025"/>
      <c r="J5" s="1025"/>
      <c r="K5" s="1025"/>
      <c r="L5" s="1025"/>
      <c r="M5" s="1025"/>
      <c r="N5" s="1025"/>
      <c r="O5" s="1025"/>
      <c r="P5" s="1026"/>
      <c r="Q5" s="1030" t="s">
        <v>347</v>
      </c>
      <c r="R5" s="1031"/>
      <c r="S5" s="1031"/>
      <c r="T5" s="1031"/>
      <c r="U5" s="1032"/>
      <c r="V5" s="1030" t="s">
        <v>348</v>
      </c>
      <c r="W5" s="1031"/>
      <c r="X5" s="1031"/>
      <c r="Y5" s="1031"/>
      <c r="Z5" s="1032"/>
      <c r="AA5" s="1030" t="s">
        <v>349</v>
      </c>
      <c r="AB5" s="1031"/>
      <c r="AC5" s="1031"/>
      <c r="AD5" s="1031"/>
      <c r="AE5" s="1031"/>
      <c r="AF5" s="1142" t="s">
        <v>350</v>
      </c>
      <c r="AG5" s="1031"/>
      <c r="AH5" s="1031"/>
      <c r="AI5" s="1031"/>
      <c r="AJ5" s="1046"/>
      <c r="AK5" s="1031" t="s">
        <v>351</v>
      </c>
      <c r="AL5" s="1031"/>
      <c r="AM5" s="1031"/>
      <c r="AN5" s="1031"/>
      <c r="AO5" s="1032"/>
      <c r="AP5" s="1030" t="s">
        <v>352</v>
      </c>
      <c r="AQ5" s="1031"/>
      <c r="AR5" s="1031"/>
      <c r="AS5" s="1031"/>
      <c r="AT5" s="1032"/>
      <c r="AU5" s="1030" t="s">
        <v>353</v>
      </c>
      <c r="AV5" s="1031"/>
      <c r="AW5" s="1031"/>
      <c r="AX5" s="1031"/>
      <c r="AY5" s="1046"/>
      <c r="AZ5" s="209"/>
      <c r="BA5" s="209"/>
      <c r="BB5" s="209"/>
      <c r="BC5" s="209"/>
      <c r="BD5" s="209"/>
      <c r="BE5" s="210"/>
      <c r="BF5" s="210"/>
      <c r="BG5" s="210"/>
      <c r="BH5" s="210"/>
      <c r="BI5" s="210"/>
      <c r="BJ5" s="210"/>
      <c r="BK5" s="210"/>
      <c r="BL5" s="210"/>
      <c r="BM5" s="210"/>
      <c r="BN5" s="210"/>
      <c r="BO5" s="210"/>
      <c r="BP5" s="210"/>
      <c r="BQ5" s="1024" t="s">
        <v>354</v>
      </c>
      <c r="BR5" s="1025"/>
      <c r="BS5" s="1025"/>
      <c r="BT5" s="1025"/>
      <c r="BU5" s="1025"/>
      <c r="BV5" s="1025"/>
      <c r="BW5" s="1025"/>
      <c r="BX5" s="1025"/>
      <c r="BY5" s="1025"/>
      <c r="BZ5" s="1025"/>
      <c r="CA5" s="1025"/>
      <c r="CB5" s="1025"/>
      <c r="CC5" s="1025"/>
      <c r="CD5" s="1025"/>
      <c r="CE5" s="1025"/>
      <c r="CF5" s="1025"/>
      <c r="CG5" s="1026"/>
      <c r="CH5" s="1030" t="s">
        <v>355</v>
      </c>
      <c r="CI5" s="1031"/>
      <c r="CJ5" s="1031"/>
      <c r="CK5" s="1031"/>
      <c r="CL5" s="1032"/>
      <c r="CM5" s="1030" t="s">
        <v>356</v>
      </c>
      <c r="CN5" s="1031"/>
      <c r="CO5" s="1031"/>
      <c r="CP5" s="1031"/>
      <c r="CQ5" s="1032"/>
      <c r="CR5" s="1030" t="s">
        <v>357</v>
      </c>
      <c r="CS5" s="1031"/>
      <c r="CT5" s="1031"/>
      <c r="CU5" s="1031"/>
      <c r="CV5" s="1032"/>
      <c r="CW5" s="1030" t="s">
        <v>358</v>
      </c>
      <c r="CX5" s="1031"/>
      <c r="CY5" s="1031"/>
      <c r="CZ5" s="1031"/>
      <c r="DA5" s="1032"/>
      <c r="DB5" s="1030" t="s">
        <v>359</v>
      </c>
      <c r="DC5" s="1031"/>
      <c r="DD5" s="1031"/>
      <c r="DE5" s="1031"/>
      <c r="DF5" s="1032"/>
      <c r="DG5" s="1127" t="s">
        <v>360</v>
      </c>
      <c r="DH5" s="1128"/>
      <c r="DI5" s="1128"/>
      <c r="DJ5" s="1128"/>
      <c r="DK5" s="1129"/>
      <c r="DL5" s="1127" t="s">
        <v>361</v>
      </c>
      <c r="DM5" s="1128"/>
      <c r="DN5" s="1128"/>
      <c r="DO5" s="1128"/>
      <c r="DP5" s="1129"/>
      <c r="DQ5" s="1030" t="s">
        <v>362</v>
      </c>
      <c r="DR5" s="1031"/>
      <c r="DS5" s="1031"/>
      <c r="DT5" s="1031"/>
      <c r="DU5" s="1032"/>
      <c r="DV5" s="1030" t="s">
        <v>353</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363</v>
      </c>
      <c r="C7" s="1080"/>
      <c r="D7" s="1080"/>
      <c r="E7" s="1080"/>
      <c r="F7" s="1080"/>
      <c r="G7" s="1080"/>
      <c r="H7" s="1080"/>
      <c r="I7" s="1080"/>
      <c r="J7" s="1080"/>
      <c r="K7" s="1080"/>
      <c r="L7" s="1080"/>
      <c r="M7" s="1080"/>
      <c r="N7" s="1080"/>
      <c r="O7" s="1080"/>
      <c r="P7" s="1081"/>
      <c r="Q7" s="1133">
        <v>7194</v>
      </c>
      <c r="R7" s="1134"/>
      <c r="S7" s="1134"/>
      <c r="T7" s="1134"/>
      <c r="U7" s="1134"/>
      <c r="V7" s="1134">
        <v>7024</v>
      </c>
      <c r="W7" s="1134"/>
      <c r="X7" s="1134"/>
      <c r="Y7" s="1134"/>
      <c r="Z7" s="1134"/>
      <c r="AA7" s="1134">
        <v>170</v>
      </c>
      <c r="AB7" s="1134"/>
      <c r="AC7" s="1134"/>
      <c r="AD7" s="1134"/>
      <c r="AE7" s="1135"/>
      <c r="AF7" s="1136">
        <v>53</v>
      </c>
      <c r="AG7" s="1137"/>
      <c r="AH7" s="1137"/>
      <c r="AI7" s="1137"/>
      <c r="AJ7" s="1138"/>
      <c r="AK7" s="1120">
        <v>411</v>
      </c>
      <c r="AL7" s="1121"/>
      <c r="AM7" s="1121"/>
      <c r="AN7" s="1121"/>
      <c r="AO7" s="1121"/>
      <c r="AP7" s="1121">
        <v>7758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532</v>
      </c>
      <c r="BT7" s="1125"/>
      <c r="BU7" s="1125"/>
      <c r="BV7" s="1125"/>
      <c r="BW7" s="1125"/>
      <c r="BX7" s="1125"/>
      <c r="BY7" s="1125"/>
      <c r="BZ7" s="1125"/>
      <c r="CA7" s="1125"/>
      <c r="CB7" s="1125"/>
      <c r="CC7" s="1125"/>
      <c r="CD7" s="1125"/>
      <c r="CE7" s="1125"/>
      <c r="CF7" s="1125"/>
      <c r="CG7" s="1126"/>
      <c r="CH7" s="1117">
        <v>-2</v>
      </c>
      <c r="CI7" s="1118"/>
      <c r="CJ7" s="1118"/>
      <c r="CK7" s="1118"/>
      <c r="CL7" s="1119"/>
      <c r="CM7" s="1117">
        <v>162</v>
      </c>
      <c r="CN7" s="1118"/>
      <c r="CO7" s="1118"/>
      <c r="CP7" s="1118"/>
      <c r="CQ7" s="1119"/>
      <c r="CR7" s="1117">
        <v>37</v>
      </c>
      <c r="CS7" s="1118"/>
      <c r="CT7" s="1118"/>
      <c r="CU7" s="1118"/>
      <c r="CV7" s="1119"/>
      <c r="CW7" s="1117" t="s">
        <v>534</v>
      </c>
      <c r="CX7" s="1118"/>
      <c r="CY7" s="1118"/>
      <c r="CZ7" s="1118"/>
      <c r="DA7" s="1119"/>
      <c r="DB7" s="1117" t="s">
        <v>534</v>
      </c>
      <c r="DC7" s="1118"/>
      <c r="DD7" s="1118"/>
      <c r="DE7" s="1118"/>
      <c r="DF7" s="1119"/>
      <c r="DG7" s="1117" t="s">
        <v>534</v>
      </c>
      <c r="DH7" s="1118"/>
      <c r="DI7" s="1118"/>
      <c r="DJ7" s="1118"/>
      <c r="DK7" s="1119"/>
      <c r="DL7" s="1117" t="s">
        <v>534</v>
      </c>
      <c r="DM7" s="1118"/>
      <c r="DN7" s="1118"/>
      <c r="DO7" s="1118"/>
      <c r="DP7" s="1119"/>
      <c r="DQ7" s="1117" t="s">
        <v>534</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533</v>
      </c>
      <c r="BT8" s="1044"/>
      <c r="BU8" s="1044"/>
      <c r="BV8" s="1044"/>
      <c r="BW8" s="1044"/>
      <c r="BX8" s="1044"/>
      <c r="BY8" s="1044"/>
      <c r="BZ8" s="1044"/>
      <c r="CA8" s="1044"/>
      <c r="CB8" s="1044"/>
      <c r="CC8" s="1044"/>
      <c r="CD8" s="1044"/>
      <c r="CE8" s="1044"/>
      <c r="CF8" s="1044"/>
      <c r="CG8" s="1045"/>
      <c r="CH8" s="1018">
        <v>-2</v>
      </c>
      <c r="CI8" s="1019"/>
      <c r="CJ8" s="1019"/>
      <c r="CK8" s="1019"/>
      <c r="CL8" s="1020"/>
      <c r="CM8" s="1018">
        <v>251</v>
      </c>
      <c r="CN8" s="1019"/>
      <c r="CO8" s="1019"/>
      <c r="CP8" s="1019"/>
      <c r="CQ8" s="1020"/>
      <c r="CR8" s="1018">
        <v>53</v>
      </c>
      <c r="CS8" s="1019"/>
      <c r="CT8" s="1019"/>
      <c r="CU8" s="1019"/>
      <c r="CV8" s="1020"/>
      <c r="CW8" s="1018" t="s">
        <v>534</v>
      </c>
      <c r="CX8" s="1019"/>
      <c r="CY8" s="1019"/>
      <c r="CZ8" s="1019"/>
      <c r="DA8" s="1020"/>
      <c r="DB8" s="1018" t="s">
        <v>534</v>
      </c>
      <c r="DC8" s="1019"/>
      <c r="DD8" s="1019"/>
      <c r="DE8" s="1019"/>
      <c r="DF8" s="1020"/>
      <c r="DG8" s="1018" t="s">
        <v>534</v>
      </c>
      <c r="DH8" s="1019"/>
      <c r="DI8" s="1019"/>
      <c r="DJ8" s="1019"/>
      <c r="DK8" s="1020"/>
      <c r="DL8" s="1018">
        <v>24</v>
      </c>
      <c r="DM8" s="1019"/>
      <c r="DN8" s="1019"/>
      <c r="DO8" s="1019"/>
      <c r="DP8" s="1020"/>
      <c r="DQ8" s="1018">
        <v>2</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364</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365</v>
      </c>
      <c r="B23" s="973" t="s">
        <v>366</v>
      </c>
      <c r="C23" s="974"/>
      <c r="D23" s="974"/>
      <c r="E23" s="974"/>
      <c r="F23" s="974"/>
      <c r="G23" s="974"/>
      <c r="H23" s="974"/>
      <c r="I23" s="974"/>
      <c r="J23" s="974"/>
      <c r="K23" s="974"/>
      <c r="L23" s="974"/>
      <c r="M23" s="974"/>
      <c r="N23" s="974"/>
      <c r="O23" s="974"/>
      <c r="P23" s="975"/>
      <c r="Q23" s="1097">
        <v>7194</v>
      </c>
      <c r="R23" s="1098"/>
      <c r="S23" s="1098"/>
      <c r="T23" s="1098"/>
      <c r="U23" s="1098"/>
      <c r="V23" s="1098">
        <v>7024</v>
      </c>
      <c r="W23" s="1098"/>
      <c r="X23" s="1098"/>
      <c r="Y23" s="1098"/>
      <c r="Z23" s="1098"/>
      <c r="AA23" s="1098">
        <v>170</v>
      </c>
      <c r="AB23" s="1098"/>
      <c r="AC23" s="1098"/>
      <c r="AD23" s="1098"/>
      <c r="AE23" s="1099"/>
      <c r="AF23" s="1100">
        <v>53</v>
      </c>
      <c r="AG23" s="1098"/>
      <c r="AH23" s="1098"/>
      <c r="AI23" s="1098"/>
      <c r="AJ23" s="1101"/>
      <c r="AK23" s="1102"/>
      <c r="AL23" s="1103"/>
      <c r="AM23" s="1103"/>
      <c r="AN23" s="1103"/>
      <c r="AO23" s="1103"/>
      <c r="AP23" s="1098">
        <v>7758</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367</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368</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346</v>
      </c>
      <c r="B26" s="1025"/>
      <c r="C26" s="1025"/>
      <c r="D26" s="1025"/>
      <c r="E26" s="1025"/>
      <c r="F26" s="1025"/>
      <c r="G26" s="1025"/>
      <c r="H26" s="1025"/>
      <c r="I26" s="1025"/>
      <c r="J26" s="1025"/>
      <c r="K26" s="1025"/>
      <c r="L26" s="1025"/>
      <c r="M26" s="1025"/>
      <c r="N26" s="1025"/>
      <c r="O26" s="1025"/>
      <c r="P26" s="1026"/>
      <c r="Q26" s="1030" t="s">
        <v>369</v>
      </c>
      <c r="R26" s="1031"/>
      <c r="S26" s="1031"/>
      <c r="T26" s="1031"/>
      <c r="U26" s="1032"/>
      <c r="V26" s="1030" t="s">
        <v>370</v>
      </c>
      <c r="W26" s="1031"/>
      <c r="X26" s="1031"/>
      <c r="Y26" s="1031"/>
      <c r="Z26" s="1032"/>
      <c r="AA26" s="1030" t="s">
        <v>371</v>
      </c>
      <c r="AB26" s="1031"/>
      <c r="AC26" s="1031"/>
      <c r="AD26" s="1031"/>
      <c r="AE26" s="1031"/>
      <c r="AF26" s="1088" t="s">
        <v>372</v>
      </c>
      <c r="AG26" s="1037"/>
      <c r="AH26" s="1037"/>
      <c r="AI26" s="1037"/>
      <c r="AJ26" s="1089"/>
      <c r="AK26" s="1031" t="s">
        <v>373</v>
      </c>
      <c r="AL26" s="1031"/>
      <c r="AM26" s="1031"/>
      <c r="AN26" s="1031"/>
      <c r="AO26" s="1032"/>
      <c r="AP26" s="1030" t="s">
        <v>374</v>
      </c>
      <c r="AQ26" s="1031"/>
      <c r="AR26" s="1031"/>
      <c r="AS26" s="1031"/>
      <c r="AT26" s="1032"/>
      <c r="AU26" s="1030" t="s">
        <v>375</v>
      </c>
      <c r="AV26" s="1031"/>
      <c r="AW26" s="1031"/>
      <c r="AX26" s="1031"/>
      <c r="AY26" s="1032"/>
      <c r="AZ26" s="1030" t="s">
        <v>376</v>
      </c>
      <c r="BA26" s="1031"/>
      <c r="BB26" s="1031"/>
      <c r="BC26" s="1031"/>
      <c r="BD26" s="1032"/>
      <c r="BE26" s="1030" t="s">
        <v>353</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377</v>
      </c>
      <c r="C28" s="1080"/>
      <c r="D28" s="1080"/>
      <c r="E28" s="1080"/>
      <c r="F28" s="1080"/>
      <c r="G28" s="1080"/>
      <c r="H28" s="1080"/>
      <c r="I28" s="1080"/>
      <c r="J28" s="1080"/>
      <c r="K28" s="1080"/>
      <c r="L28" s="1080"/>
      <c r="M28" s="1080"/>
      <c r="N28" s="1080"/>
      <c r="O28" s="1080"/>
      <c r="P28" s="1081"/>
      <c r="Q28" s="1082">
        <v>1536</v>
      </c>
      <c r="R28" s="1083"/>
      <c r="S28" s="1083"/>
      <c r="T28" s="1083"/>
      <c r="U28" s="1083"/>
      <c r="V28" s="1083">
        <v>1518</v>
      </c>
      <c r="W28" s="1083"/>
      <c r="X28" s="1083"/>
      <c r="Y28" s="1083"/>
      <c r="Z28" s="1083"/>
      <c r="AA28" s="1083">
        <v>18</v>
      </c>
      <c r="AB28" s="1083"/>
      <c r="AC28" s="1083"/>
      <c r="AD28" s="1083"/>
      <c r="AE28" s="1084"/>
      <c r="AF28" s="1085">
        <v>18</v>
      </c>
      <c r="AG28" s="1083"/>
      <c r="AH28" s="1083"/>
      <c r="AI28" s="1083"/>
      <c r="AJ28" s="1086"/>
      <c r="AK28" s="1087">
        <v>140</v>
      </c>
      <c r="AL28" s="1075"/>
      <c r="AM28" s="1075"/>
      <c r="AN28" s="1075"/>
      <c r="AO28" s="1075"/>
      <c r="AP28" s="1075" t="s">
        <v>534</v>
      </c>
      <c r="AQ28" s="1075"/>
      <c r="AR28" s="1075"/>
      <c r="AS28" s="1075"/>
      <c r="AT28" s="1075"/>
      <c r="AU28" s="1075" t="s">
        <v>534</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378</v>
      </c>
      <c r="C29" s="1067"/>
      <c r="D29" s="1067"/>
      <c r="E29" s="1067"/>
      <c r="F29" s="1067"/>
      <c r="G29" s="1067"/>
      <c r="H29" s="1067"/>
      <c r="I29" s="1067"/>
      <c r="J29" s="1067"/>
      <c r="K29" s="1067"/>
      <c r="L29" s="1067"/>
      <c r="M29" s="1067"/>
      <c r="N29" s="1067"/>
      <c r="O29" s="1067"/>
      <c r="P29" s="1068"/>
      <c r="Q29" s="1072">
        <v>1026</v>
      </c>
      <c r="R29" s="1073"/>
      <c r="S29" s="1073"/>
      <c r="T29" s="1073"/>
      <c r="U29" s="1073"/>
      <c r="V29" s="1073">
        <v>1023</v>
      </c>
      <c r="W29" s="1073"/>
      <c r="X29" s="1073"/>
      <c r="Y29" s="1073"/>
      <c r="Z29" s="1073"/>
      <c r="AA29" s="1073">
        <v>3</v>
      </c>
      <c r="AB29" s="1073"/>
      <c r="AC29" s="1073"/>
      <c r="AD29" s="1073"/>
      <c r="AE29" s="1074"/>
      <c r="AF29" s="1048">
        <v>3</v>
      </c>
      <c r="AG29" s="1049"/>
      <c r="AH29" s="1049"/>
      <c r="AI29" s="1049"/>
      <c r="AJ29" s="1050"/>
      <c r="AK29" s="1009">
        <v>191</v>
      </c>
      <c r="AL29" s="1000"/>
      <c r="AM29" s="1000"/>
      <c r="AN29" s="1000"/>
      <c r="AO29" s="1000"/>
      <c r="AP29" s="1000" t="s">
        <v>534</v>
      </c>
      <c r="AQ29" s="1000"/>
      <c r="AR29" s="1000"/>
      <c r="AS29" s="1000"/>
      <c r="AT29" s="1000"/>
      <c r="AU29" s="1000" t="s">
        <v>534</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379</v>
      </c>
      <c r="C30" s="1067"/>
      <c r="D30" s="1067"/>
      <c r="E30" s="1067"/>
      <c r="F30" s="1067"/>
      <c r="G30" s="1067"/>
      <c r="H30" s="1067"/>
      <c r="I30" s="1067"/>
      <c r="J30" s="1067"/>
      <c r="K30" s="1067"/>
      <c r="L30" s="1067"/>
      <c r="M30" s="1067"/>
      <c r="N30" s="1067"/>
      <c r="O30" s="1067"/>
      <c r="P30" s="1068"/>
      <c r="Q30" s="1072">
        <v>143</v>
      </c>
      <c r="R30" s="1073"/>
      <c r="S30" s="1073"/>
      <c r="T30" s="1073"/>
      <c r="U30" s="1073"/>
      <c r="V30" s="1073">
        <v>142</v>
      </c>
      <c r="W30" s="1073"/>
      <c r="X30" s="1073"/>
      <c r="Y30" s="1073"/>
      <c r="Z30" s="1073"/>
      <c r="AA30" s="1073">
        <v>1</v>
      </c>
      <c r="AB30" s="1073"/>
      <c r="AC30" s="1073"/>
      <c r="AD30" s="1073"/>
      <c r="AE30" s="1074"/>
      <c r="AF30" s="1048">
        <v>1</v>
      </c>
      <c r="AG30" s="1049"/>
      <c r="AH30" s="1049"/>
      <c r="AI30" s="1049"/>
      <c r="AJ30" s="1050"/>
      <c r="AK30" s="1009">
        <v>71</v>
      </c>
      <c r="AL30" s="1000"/>
      <c r="AM30" s="1000"/>
      <c r="AN30" s="1000"/>
      <c r="AO30" s="1000"/>
      <c r="AP30" s="1000" t="s">
        <v>534</v>
      </c>
      <c r="AQ30" s="1000"/>
      <c r="AR30" s="1000"/>
      <c r="AS30" s="1000"/>
      <c r="AT30" s="1000"/>
      <c r="AU30" s="1000" t="s">
        <v>534</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546</v>
      </c>
      <c r="C31" s="1067"/>
      <c r="D31" s="1067"/>
      <c r="E31" s="1067"/>
      <c r="F31" s="1067"/>
      <c r="G31" s="1067"/>
      <c r="H31" s="1067"/>
      <c r="I31" s="1067"/>
      <c r="J31" s="1067"/>
      <c r="K31" s="1067"/>
      <c r="L31" s="1067"/>
      <c r="M31" s="1067"/>
      <c r="N31" s="1067"/>
      <c r="O31" s="1067"/>
      <c r="P31" s="1068"/>
      <c r="Q31" s="1072">
        <v>164</v>
      </c>
      <c r="R31" s="1073"/>
      <c r="S31" s="1073"/>
      <c r="T31" s="1073"/>
      <c r="U31" s="1073"/>
      <c r="V31" s="1073">
        <v>146</v>
      </c>
      <c r="W31" s="1073"/>
      <c r="X31" s="1073"/>
      <c r="Y31" s="1073"/>
      <c r="Z31" s="1073"/>
      <c r="AA31" s="1073">
        <v>18</v>
      </c>
      <c r="AB31" s="1073"/>
      <c r="AC31" s="1073"/>
      <c r="AD31" s="1073"/>
      <c r="AE31" s="1074"/>
      <c r="AF31" s="1048">
        <v>101</v>
      </c>
      <c r="AG31" s="1049"/>
      <c r="AH31" s="1049"/>
      <c r="AI31" s="1049"/>
      <c r="AJ31" s="1050"/>
      <c r="AK31" s="1009" t="s">
        <v>534</v>
      </c>
      <c r="AL31" s="1000"/>
      <c r="AM31" s="1000"/>
      <c r="AN31" s="1000"/>
      <c r="AO31" s="1000"/>
      <c r="AP31" s="1000">
        <v>140</v>
      </c>
      <c r="AQ31" s="1000"/>
      <c r="AR31" s="1000"/>
      <c r="AS31" s="1000"/>
      <c r="AT31" s="1000"/>
      <c r="AU31" s="1000" t="s">
        <v>534</v>
      </c>
      <c r="AV31" s="1000"/>
      <c r="AW31" s="1000"/>
      <c r="AX31" s="1000"/>
      <c r="AY31" s="1000"/>
      <c r="AZ31" s="1071" t="s">
        <v>534</v>
      </c>
      <c r="BA31" s="1071"/>
      <c r="BB31" s="1071"/>
      <c r="BC31" s="1071"/>
      <c r="BD31" s="1071"/>
      <c r="BE31" s="1061" t="s">
        <v>380</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381</v>
      </c>
      <c r="C32" s="1067"/>
      <c r="D32" s="1067"/>
      <c r="E32" s="1067"/>
      <c r="F32" s="1067"/>
      <c r="G32" s="1067"/>
      <c r="H32" s="1067"/>
      <c r="I32" s="1067"/>
      <c r="J32" s="1067"/>
      <c r="K32" s="1067"/>
      <c r="L32" s="1067"/>
      <c r="M32" s="1067"/>
      <c r="N32" s="1067"/>
      <c r="O32" s="1067"/>
      <c r="P32" s="1068"/>
      <c r="Q32" s="1072">
        <v>302</v>
      </c>
      <c r="R32" s="1073"/>
      <c r="S32" s="1073"/>
      <c r="T32" s="1073"/>
      <c r="U32" s="1073"/>
      <c r="V32" s="1073">
        <v>300</v>
      </c>
      <c r="W32" s="1073"/>
      <c r="X32" s="1073"/>
      <c r="Y32" s="1073"/>
      <c r="Z32" s="1073"/>
      <c r="AA32" s="1073">
        <v>2</v>
      </c>
      <c r="AB32" s="1073"/>
      <c r="AC32" s="1073"/>
      <c r="AD32" s="1073"/>
      <c r="AE32" s="1074"/>
      <c r="AF32" s="1048">
        <v>2</v>
      </c>
      <c r="AG32" s="1049"/>
      <c r="AH32" s="1049"/>
      <c r="AI32" s="1049"/>
      <c r="AJ32" s="1050"/>
      <c r="AK32" s="1009">
        <v>28</v>
      </c>
      <c r="AL32" s="1000"/>
      <c r="AM32" s="1000"/>
      <c r="AN32" s="1000"/>
      <c r="AO32" s="1000"/>
      <c r="AP32" s="1000">
        <v>817</v>
      </c>
      <c r="AQ32" s="1000"/>
      <c r="AR32" s="1000"/>
      <c r="AS32" s="1000"/>
      <c r="AT32" s="1000"/>
      <c r="AU32" s="1000">
        <v>817</v>
      </c>
      <c r="AV32" s="1000"/>
      <c r="AW32" s="1000"/>
      <c r="AX32" s="1000"/>
      <c r="AY32" s="1000"/>
      <c r="AZ32" s="1071" t="s">
        <v>534</v>
      </c>
      <c r="BA32" s="1071"/>
      <c r="BB32" s="1071"/>
      <c r="BC32" s="1071"/>
      <c r="BD32" s="1071"/>
      <c r="BE32" s="1061" t="s">
        <v>382</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383</v>
      </c>
      <c r="C33" s="1067"/>
      <c r="D33" s="1067"/>
      <c r="E33" s="1067"/>
      <c r="F33" s="1067"/>
      <c r="G33" s="1067"/>
      <c r="H33" s="1067"/>
      <c r="I33" s="1067"/>
      <c r="J33" s="1067"/>
      <c r="K33" s="1067"/>
      <c r="L33" s="1067"/>
      <c r="M33" s="1067"/>
      <c r="N33" s="1067"/>
      <c r="O33" s="1067"/>
      <c r="P33" s="1068"/>
      <c r="Q33" s="1072">
        <v>4</v>
      </c>
      <c r="R33" s="1073"/>
      <c r="S33" s="1073"/>
      <c r="T33" s="1073"/>
      <c r="U33" s="1073"/>
      <c r="V33" s="1073">
        <v>4</v>
      </c>
      <c r="W33" s="1073"/>
      <c r="X33" s="1073"/>
      <c r="Y33" s="1073"/>
      <c r="Z33" s="1073"/>
      <c r="AA33" s="1073">
        <v>0</v>
      </c>
      <c r="AB33" s="1073"/>
      <c r="AC33" s="1073"/>
      <c r="AD33" s="1073"/>
      <c r="AE33" s="1074"/>
      <c r="AF33" s="1048">
        <v>0</v>
      </c>
      <c r="AG33" s="1049"/>
      <c r="AH33" s="1049"/>
      <c r="AI33" s="1049"/>
      <c r="AJ33" s="1050"/>
      <c r="AK33" s="1009">
        <v>2</v>
      </c>
      <c r="AL33" s="1000"/>
      <c r="AM33" s="1000"/>
      <c r="AN33" s="1000"/>
      <c r="AO33" s="1000"/>
      <c r="AP33" s="1000" t="s">
        <v>534</v>
      </c>
      <c r="AQ33" s="1000"/>
      <c r="AR33" s="1000"/>
      <c r="AS33" s="1000"/>
      <c r="AT33" s="1000"/>
      <c r="AU33" s="1000" t="s">
        <v>534</v>
      </c>
      <c r="AV33" s="1000"/>
      <c r="AW33" s="1000"/>
      <c r="AX33" s="1000"/>
      <c r="AY33" s="1000"/>
      <c r="AZ33" s="1071" t="s">
        <v>534</v>
      </c>
      <c r="BA33" s="1071"/>
      <c r="BB33" s="1071"/>
      <c r="BC33" s="1071"/>
      <c r="BD33" s="1071"/>
      <c r="BE33" s="1061" t="s">
        <v>382</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384</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365</v>
      </c>
      <c r="B63" s="973" t="s">
        <v>385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125</v>
      </c>
      <c r="AG63" s="988"/>
      <c r="AH63" s="988"/>
      <c r="AI63" s="988"/>
      <c r="AJ63" s="1059"/>
      <c r="AK63" s="1060"/>
      <c r="AL63" s="992"/>
      <c r="AM63" s="992"/>
      <c r="AN63" s="992"/>
      <c r="AO63" s="992"/>
      <c r="AP63" s="988">
        <v>957</v>
      </c>
      <c r="AQ63" s="988"/>
      <c r="AR63" s="988"/>
      <c r="AS63" s="988"/>
      <c r="AT63" s="988"/>
      <c r="AU63" s="988">
        <v>817</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386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387</v>
      </c>
      <c r="B66" s="1025"/>
      <c r="C66" s="1025"/>
      <c r="D66" s="1025"/>
      <c r="E66" s="1025"/>
      <c r="F66" s="1025"/>
      <c r="G66" s="1025"/>
      <c r="H66" s="1025"/>
      <c r="I66" s="1025"/>
      <c r="J66" s="1025"/>
      <c r="K66" s="1025"/>
      <c r="L66" s="1025"/>
      <c r="M66" s="1025"/>
      <c r="N66" s="1025"/>
      <c r="O66" s="1025"/>
      <c r="P66" s="1026"/>
      <c r="Q66" s="1030" t="s">
        <v>369</v>
      </c>
      <c r="R66" s="1031"/>
      <c r="S66" s="1031"/>
      <c r="T66" s="1031"/>
      <c r="U66" s="1032"/>
      <c r="V66" s="1030" t="s">
        <v>370</v>
      </c>
      <c r="W66" s="1031"/>
      <c r="X66" s="1031"/>
      <c r="Y66" s="1031"/>
      <c r="Z66" s="1032"/>
      <c r="AA66" s="1030" t="s">
        <v>371</v>
      </c>
      <c r="AB66" s="1031"/>
      <c r="AC66" s="1031"/>
      <c r="AD66" s="1031"/>
      <c r="AE66" s="1032"/>
      <c r="AF66" s="1036" t="s">
        <v>372</v>
      </c>
      <c r="AG66" s="1037"/>
      <c r="AH66" s="1037"/>
      <c r="AI66" s="1037"/>
      <c r="AJ66" s="1038"/>
      <c r="AK66" s="1030" t="s">
        <v>373</v>
      </c>
      <c r="AL66" s="1025"/>
      <c r="AM66" s="1025"/>
      <c r="AN66" s="1025"/>
      <c r="AO66" s="1026"/>
      <c r="AP66" s="1030" t="s">
        <v>374</v>
      </c>
      <c r="AQ66" s="1031"/>
      <c r="AR66" s="1031"/>
      <c r="AS66" s="1031"/>
      <c r="AT66" s="1032"/>
      <c r="AU66" s="1030" t="s">
        <v>388</v>
      </c>
      <c r="AV66" s="1031"/>
      <c r="AW66" s="1031"/>
      <c r="AX66" s="1031"/>
      <c r="AY66" s="1032"/>
      <c r="AZ66" s="1030" t="s">
        <v>353</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535</v>
      </c>
      <c r="C68" s="1015"/>
      <c r="D68" s="1015"/>
      <c r="E68" s="1015"/>
      <c r="F68" s="1015"/>
      <c r="G68" s="1015"/>
      <c r="H68" s="1015"/>
      <c r="I68" s="1015"/>
      <c r="J68" s="1015"/>
      <c r="K68" s="1015"/>
      <c r="L68" s="1015"/>
      <c r="M68" s="1015"/>
      <c r="N68" s="1015"/>
      <c r="O68" s="1015"/>
      <c r="P68" s="1016"/>
      <c r="Q68" s="1017">
        <v>194</v>
      </c>
      <c r="R68" s="1011"/>
      <c r="S68" s="1011"/>
      <c r="T68" s="1011"/>
      <c r="U68" s="1011"/>
      <c r="V68" s="1011">
        <v>180</v>
      </c>
      <c r="W68" s="1011"/>
      <c r="X68" s="1011"/>
      <c r="Y68" s="1011"/>
      <c r="Z68" s="1011"/>
      <c r="AA68" s="1011">
        <v>15</v>
      </c>
      <c r="AB68" s="1011"/>
      <c r="AC68" s="1011"/>
      <c r="AD68" s="1011"/>
      <c r="AE68" s="1011"/>
      <c r="AF68" s="1011">
        <v>15</v>
      </c>
      <c r="AG68" s="1011"/>
      <c r="AH68" s="1011"/>
      <c r="AI68" s="1011"/>
      <c r="AJ68" s="1011"/>
      <c r="AK68" s="1011" t="s">
        <v>543</v>
      </c>
      <c r="AL68" s="1011"/>
      <c r="AM68" s="1011"/>
      <c r="AN68" s="1011"/>
      <c r="AO68" s="1011"/>
      <c r="AP68" s="1011">
        <v>66</v>
      </c>
      <c r="AQ68" s="1011"/>
      <c r="AR68" s="1011"/>
      <c r="AS68" s="1011"/>
      <c r="AT68" s="1011"/>
      <c r="AU68" s="1011">
        <v>47</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536</v>
      </c>
      <c r="C69" s="1004"/>
      <c r="D69" s="1004"/>
      <c r="E69" s="1004"/>
      <c r="F69" s="1004"/>
      <c r="G69" s="1004"/>
      <c r="H69" s="1004"/>
      <c r="I69" s="1004"/>
      <c r="J69" s="1004"/>
      <c r="K69" s="1004"/>
      <c r="L69" s="1004"/>
      <c r="M69" s="1004"/>
      <c r="N69" s="1004"/>
      <c r="O69" s="1004"/>
      <c r="P69" s="1005"/>
      <c r="Q69" s="1006">
        <v>938</v>
      </c>
      <c r="R69" s="1000"/>
      <c r="S69" s="1000"/>
      <c r="T69" s="1000"/>
      <c r="U69" s="1000"/>
      <c r="V69" s="1000">
        <v>927</v>
      </c>
      <c r="W69" s="1000"/>
      <c r="X69" s="1000"/>
      <c r="Y69" s="1000"/>
      <c r="Z69" s="1000"/>
      <c r="AA69" s="1000">
        <v>12</v>
      </c>
      <c r="AB69" s="1000"/>
      <c r="AC69" s="1000"/>
      <c r="AD69" s="1000"/>
      <c r="AE69" s="1000"/>
      <c r="AF69" s="1000">
        <v>12</v>
      </c>
      <c r="AG69" s="1000"/>
      <c r="AH69" s="1000"/>
      <c r="AI69" s="1000"/>
      <c r="AJ69" s="1000"/>
      <c r="AK69" s="1000" t="s">
        <v>534</v>
      </c>
      <c r="AL69" s="1000"/>
      <c r="AM69" s="1000"/>
      <c r="AN69" s="1000"/>
      <c r="AO69" s="1000"/>
      <c r="AP69" s="1000" t="s">
        <v>534</v>
      </c>
      <c r="AQ69" s="1000"/>
      <c r="AR69" s="1000"/>
      <c r="AS69" s="1000"/>
      <c r="AT69" s="1000"/>
      <c r="AU69" s="1000" t="s">
        <v>534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537</v>
      </c>
      <c r="C70" s="1004"/>
      <c r="D70" s="1004"/>
      <c r="E70" s="1004"/>
      <c r="F70" s="1004"/>
      <c r="G70" s="1004"/>
      <c r="H70" s="1004"/>
      <c r="I70" s="1004"/>
      <c r="J70" s="1004"/>
      <c r="K70" s="1004"/>
      <c r="L70" s="1004"/>
      <c r="M70" s="1004"/>
      <c r="N70" s="1004"/>
      <c r="O70" s="1004"/>
      <c r="P70" s="1005"/>
      <c r="Q70" s="1006">
        <v>724</v>
      </c>
      <c r="R70" s="1000"/>
      <c r="S70" s="1000"/>
      <c r="T70" s="1000"/>
      <c r="U70" s="1000"/>
      <c r="V70" s="1000">
        <v>697</v>
      </c>
      <c r="W70" s="1000"/>
      <c r="X70" s="1000"/>
      <c r="Y70" s="1000"/>
      <c r="Z70" s="1000"/>
      <c r="AA70" s="1000">
        <v>27</v>
      </c>
      <c r="AB70" s="1000"/>
      <c r="AC70" s="1000"/>
      <c r="AD70" s="1000"/>
      <c r="AE70" s="1000"/>
      <c r="AF70" s="1000">
        <v>27</v>
      </c>
      <c r="AG70" s="1000"/>
      <c r="AH70" s="1000"/>
      <c r="AI70" s="1000"/>
      <c r="AJ70" s="1000"/>
      <c r="AK70" s="1000" t="s">
        <v>544</v>
      </c>
      <c r="AL70" s="1000"/>
      <c r="AM70" s="1000"/>
      <c r="AN70" s="1000"/>
      <c r="AO70" s="1000"/>
      <c r="AP70" s="1000">
        <v>2721</v>
      </c>
      <c r="AQ70" s="1000"/>
      <c r="AR70" s="1000"/>
      <c r="AS70" s="1000"/>
      <c r="AT70" s="1000"/>
      <c r="AU70" s="1000">
        <v>1005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538</v>
      </c>
      <c r="C71" s="1004"/>
      <c r="D71" s="1004"/>
      <c r="E71" s="1004"/>
      <c r="F71" s="1004"/>
      <c r="G71" s="1004"/>
      <c r="H71" s="1004"/>
      <c r="I71" s="1004"/>
      <c r="J71" s="1004"/>
      <c r="K71" s="1004"/>
      <c r="L71" s="1004"/>
      <c r="M71" s="1004"/>
      <c r="N71" s="1004"/>
      <c r="O71" s="1004"/>
      <c r="P71" s="1005"/>
      <c r="Q71" s="1006">
        <v>791</v>
      </c>
      <c r="R71" s="1000"/>
      <c r="S71" s="1000"/>
      <c r="T71" s="1000"/>
      <c r="U71" s="1000"/>
      <c r="V71" s="1000">
        <v>802</v>
      </c>
      <c r="W71" s="1000"/>
      <c r="X71" s="1000"/>
      <c r="Y71" s="1000"/>
      <c r="Z71" s="1000"/>
      <c r="AA71" s="1000">
        <v>-11</v>
      </c>
      <c r="AB71" s="1000"/>
      <c r="AC71" s="1000"/>
      <c r="AD71" s="1000"/>
      <c r="AE71" s="1000"/>
      <c r="AF71" s="1000">
        <v>-619</v>
      </c>
      <c r="AG71" s="1000"/>
      <c r="AH71" s="1000"/>
      <c r="AI71" s="1000"/>
      <c r="AJ71" s="1000"/>
      <c r="AK71" s="1000">
        <v>247</v>
      </c>
      <c r="AL71" s="1000"/>
      <c r="AM71" s="1000"/>
      <c r="AN71" s="1000"/>
      <c r="AO71" s="1000"/>
      <c r="AP71" s="1000">
        <v>1735</v>
      </c>
      <c r="AQ71" s="1000"/>
      <c r="AR71" s="1000"/>
      <c r="AS71" s="1000"/>
      <c r="AT71" s="1000"/>
      <c r="AU71" s="1000">
        <v>516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539</v>
      </c>
      <c r="C72" s="1004"/>
      <c r="D72" s="1004"/>
      <c r="E72" s="1004"/>
      <c r="F72" s="1004"/>
      <c r="G72" s="1004"/>
      <c r="H72" s="1004"/>
      <c r="I72" s="1004"/>
      <c r="J72" s="1004"/>
      <c r="K72" s="1004"/>
      <c r="L72" s="1004"/>
      <c r="M72" s="1004"/>
      <c r="N72" s="1004"/>
      <c r="O72" s="1004"/>
      <c r="P72" s="1005"/>
      <c r="Q72" s="1006">
        <v>14254</v>
      </c>
      <c r="R72" s="1000"/>
      <c r="S72" s="1000"/>
      <c r="T72" s="1000"/>
      <c r="U72" s="1000"/>
      <c r="V72" s="1000">
        <v>12089</v>
      </c>
      <c r="W72" s="1000"/>
      <c r="X72" s="1000"/>
      <c r="Y72" s="1000"/>
      <c r="Z72" s="1000"/>
      <c r="AA72" s="1000">
        <v>1445</v>
      </c>
      <c r="AB72" s="1000"/>
      <c r="AC72" s="1000"/>
      <c r="AD72" s="1000"/>
      <c r="AE72" s="1000"/>
      <c r="AF72" s="1000">
        <v>1445</v>
      </c>
      <c r="AG72" s="1000"/>
      <c r="AH72" s="1000"/>
      <c r="AI72" s="1000"/>
      <c r="AJ72" s="1000"/>
      <c r="AK72" s="1000">
        <v>310</v>
      </c>
      <c r="AL72" s="1000"/>
      <c r="AM72" s="1000"/>
      <c r="AN72" s="1000"/>
      <c r="AO72" s="1000"/>
      <c r="AP72" s="1000" t="s">
        <v>544</v>
      </c>
      <c r="AQ72" s="1000"/>
      <c r="AR72" s="1000"/>
      <c r="AS72" s="1000"/>
      <c r="AT72" s="1000"/>
      <c r="AU72" s="1000" t="s">
        <v>534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540</v>
      </c>
      <c r="C73" s="1004"/>
      <c r="D73" s="1004"/>
      <c r="E73" s="1004"/>
      <c r="F73" s="1004"/>
      <c r="G73" s="1004"/>
      <c r="H73" s="1004"/>
      <c r="I73" s="1004"/>
      <c r="J73" s="1004"/>
      <c r="K73" s="1004"/>
      <c r="L73" s="1004"/>
      <c r="M73" s="1004"/>
      <c r="N73" s="1004"/>
      <c r="O73" s="1004"/>
      <c r="P73" s="1005"/>
      <c r="Q73" s="1006">
        <v>1973</v>
      </c>
      <c r="R73" s="1000"/>
      <c r="S73" s="1000"/>
      <c r="T73" s="1000"/>
      <c r="U73" s="1000"/>
      <c r="V73" s="1000">
        <v>1969</v>
      </c>
      <c r="W73" s="1000"/>
      <c r="X73" s="1000"/>
      <c r="Y73" s="1000"/>
      <c r="Z73" s="1000"/>
      <c r="AA73" s="1000">
        <v>4</v>
      </c>
      <c r="AB73" s="1000"/>
      <c r="AC73" s="1000"/>
      <c r="AD73" s="1000"/>
      <c r="AE73" s="1000"/>
      <c r="AF73" s="1000">
        <v>4</v>
      </c>
      <c r="AG73" s="1000"/>
      <c r="AH73" s="1000"/>
      <c r="AI73" s="1000"/>
      <c r="AJ73" s="1000"/>
      <c r="AK73" s="1000">
        <v>0</v>
      </c>
      <c r="AL73" s="1000"/>
      <c r="AM73" s="1000"/>
      <c r="AN73" s="1000"/>
      <c r="AO73" s="1000"/>
      <c r="AP73" s="1000" t="s">
        <v>534</v>
      </c>
      <c r="AQ73" s="1000"/>
      <c r="AR73" s="1000"/>
      <c r="AS73" s="1000"/>
      <c r="AT73" s="1000"/>
      <c r="AU73" s="1000" t="s">
        <v>534</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541</v>
      </c>
      <c r="C74" s="1004"/>
      <c r="D74" s="1004"/>
      <c r="E74" s="1004"/>
      <c r="F74" s="1004"/>
      <c r="G74" s="1004"/>
      <c r="H74" s="1004"/>
      <c r="I74" s="1004"/>
      <c r="J74" s="1004"/>
      <c r="K74" s="1004"/>
      <c r="L74" s="1004"/>
      <c r="M74" s="1004"/>
      <c r="N74" s="1004"/>
      <c r="O74" s="1004"/>
      <c r="P74" s="1005"/>
      <c r="Q74" s="1006">
        <v>277097</v>
      </c>
      <c r="R74" s="1000"/>
      <c r="S74" s="1000"/>
      <c r="T74" s="1000"/>
      <c r="U74" s="1000"/>
      <c r="V74" s="1000">
        <v>265172</v>
      </c>
      <c r="W74" s="1000"/>
      <c r="X74" s="1000"/>
      <c r="Y74" s="1000"/>
      <c r="Z74" s="1000"/>
      <c r="AA74" s="1000">
        <v>11924</v>
      </c>
      <c r="AB74" s="1000"/>
      <c r="AC74" s="1000"/>
      <c r="AD74" s="1000"/>
      <c r="AE74" s="1000"/>
      <c r="AF74" s="1000">
        <v>11924</v>
      </c>
      <c r="AG74" s="1000"/>
      <c r="AH74" s="1000"/>
      <c r="AI74" s="1000"/>
      <c r="AJ74" s="1000"/>
      <c r="AK74" s="1000">
        <v>1891</v>
      </c>
      <c r="AL74" s="1000"/>
      <c r="AM74" s="1000"/>
      <c r="AN74" s="1000"/>
      <c r="AO74" s="1000"/>
      <c r="AP74" s="1000" t="s">
        <v>534</v>
      </c>
      <c r="AQ74" s="1000"/>
      <c r="AR74" s="1000"/>
      <c r="AS74" s="1000"/>
      <c r="AT74" s="1000"/>
      <c r="AU74" s="1000" t="s">
        <v>534</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542</v>
      </c>
      <c r="C75" s="1004"/>
      <c r="D75" s="1004"/>
      <c r="E75" s="1004"/>
      <c r="F75" s="1004"/>
      <c r="G75" s="1004"/>
      <c r="H75" s="1004"/>
      <c r="I75" s="1004"/>
      <c r="J75" s="1004"/>
      <c r="K75" s="1004"/>
      <c r="L75" s="1004"/>
      <c r="M75" s="1004"/>
      <c r="N75" s="1004"/>
      <c r="O75" s="1004"/>
      <c r="P75" s="1005"/>
      <c r="Q75" s="1007">
        <v>244</v>
      </c>
      <c r="R75" s="1008"/>
      <c r="S75" s="1008"/>
      <c r="T75" s="1008"/>
      <c r="U75" s="1009"/>
      <c r="V75" s="1010">
        <v>283</v>
      </c>
      <c r="W75" s="1008"/>
      <c r="X75" s="1008"/>
      <c r="Y75" s="1008"/>
      <c r="Z75" s="1009"/>
      <c r="AA75" s="1010">
        <v>-39</v>
      </c>
      <c r="AB75" s="1008"/>
      <c r="AC75" s="1008"/>
      <c r="AD75" s="1008"/>
      <c r="AE75" s="1009"/>
      <c r="AF75" s="1010">
        <v>-13</v>
      </c>
      <c r="AG75" s="1008"/>
      <c r="AH75" s="1008"/>
      <c r="AI75" s="1008"/>
      <c r="AJ75" s="1009"/>
      <c r="AK75" s="1010">
        <v>63</v>
      </c>
      <c r="AL75" s="1008"/>
      <c r="AM75" s="1008"/>
      <c r="AN75" s="1008"/>
      <c r="AO75" s="1009"/>
      <c r="AP75" s="1010">
        <v>293</v>
      </c>
      <c r="AQ75" s="1008"/>
      <c r="AR75" s="1008"/>
      <c r="AS75" s="1008"/>
      <c r="AT75" s="1009"/>
      <c r="AU75" s="1010">
        <v>30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365</v>
      </c>
      <c r="B88" s="973" t="s">
        <v>389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12795</v>
      </c>
      <c r="AG88" s="988"/>
      <c r="AH88" s="988"/>
      <c r="AI88" s="988"/>
      <c r="AJ88" s="988"/>
      <c r="AK88" s="992"/>
      <c r="AL88" s="992"/>
      <c r="AM88" s="992"/>
      <c r="AN88" s="992"/>
      <c r="AO88" s="992"/>
      <c r="AP88" s="988">
        <v>4815</v>
      </c>
      <c r="AQ88" s="988"/>
      <c r="AR88" s="988"/>
      <c r="AS88" s="988"/>
      <c r="AT88" s="988"/>
      <c r="AU88" s="988">
        <v>1598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365</v>
      </c>
      <c r="BR102" s="973" t="s">
        <v>390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90</v>
      </c>
      <c r="CS102" s="980"/>
      <c r="CT102" s="980"/>
      <c r="CU102" s="980"/>
      <c r="CV102" s="981"/>
      <c r="CW102" s="979" t="s">
        <v>544</v>
      </c>
      <c r="CX102" s="980"/>
      <c r="CY102" s="980"/>
      <c r="CZ102" s="980"/>
      <c r="DA102" s="981"/>
      <c r="DB102" s="979" t="s">
        <v>545</v>
      </c>
      <c r="DC102" s="980"/>
      <c r="DD102" s="980"/>
      <c r="DE102" s="980"/>
      <c r="DF102" s="981"/>
      <c r="DG102" s="979" t="s">
        <v>544</v>
      </c>
      <c r="DH102" s="980"/>
      <c r="DI102" s="980"/>
      <c r="DJ102" s="980"/>
      <c r="DK102" s="981"/>
      <c r="DL102" s="979">
        <v>24</v>
      </c>
      <c r="DM102" s="980"/>
      <c r="DN102" s="980"/>
      <c r="DO102" s="980"/>
      <c r="DP102" s="981"/>
      <c r="DQ102" s="979">
        <v>2</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397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398</v>
      </c>
      <c r="AB109" s="923"/>
      <c r="AC109" s="923"/>
      <c r="AD109" s="923"/>
      <c r="AE109" s="924"/>
      <c r="AF109" s="925" t="s">
        <v>286</v>
      </c>
      <c r="AG109" s="923"/>
      <c r="AH109" s="923"/>
      <c r="AI109" s="923"/>
      <c r="AJ109" s="924"/>
      <c r="AK109" s="925" t="s">
        <v>285</v>
      </c>
      <c r="AL109" s="923"/>
      <c r="AM109" s="923"/>
      <c r="AN109" s="923"/>
      <c r="AO109" s="924"/>
      <c r="AP109" s="925" t="s">
        <v>399</v>
      </c>
      <c r="AQ109" s="923"/>
      <c r="AR109" s="923"/>
      <c r="AS109" s="923"/>
      <c r="AT109" s="954"/>
      <c r="AU109" s="922" t="s">
        <v>397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398</v>
      </c>
      <c r="BR109" s="923"/>
      <c r="BS109" s="923"/>
      <c r="BT109" s="923"/>
      <c r="BU109" s="924"/>
      <c r="BV109" s="925" t="s">
        <v>286</v>
      </c>
      <c r="BW109" s="923"/>
      <c r="BX109" s="923"/>
      <c r="BY109" s="923"/>
      <c r="BZ109" s="924"/>
      <c r="CA109" s="925" t="s">
        <v>285</v>
      </c>
      <c r="CB109" s="923"/>
      <c r="CC109" s="923"/>
      <c r="CD109" s="923"/>
      <c r="CE109" s="924"/>
      <c r="CF109" s="961" t="s">
        <v>399</v>
      </c>
      <c r="CG109" s="961"/>
      <c r="CH109" s="961"/>
      <c r="CI109" s="961"/>
      <c r="CJ109" s="961"/>
      <c r="CK109" s="925" t="s">
        <v>400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398</v>
      </c>
      <c r="DH109" s="923"/>
      <c r="DI109" s="923"/>
      <c r="DJ109" s="923"/>
      <c r="DK109" s="924"/>
      <c r="DL109" s="925" t="s">
        <v>286</v>
      </c>
      <c r="DM109" s="923"/>
      <c r="DN109" s="923"/>
      <c r="DO109" s="923"/>
      <c r="DP109" s="924"/>
      <c r="DQ109" s="925" t="s">
        <v>285</v>
      </c>
      <c r="DR109" s="923"/>
      <c r="DS109" s="923"/>
      <c r="DT109" s="923"/>
      <c r="DU109" s="924"/>
      <c r="DV109" s="925" t="s">
        <v>399</v>
      </c>
      <c r="DW109" s="923"/>
      <c r="DX109" s="923"/>
      <c r="DY109" s="923"/>
      <c r="DZ109" s="954"/>
    </row>
    <row r="110" spans="1:131" s="199" customFormat="1" ht="26.25" customHeight="1">
      <c r="A110" s="825" t="s">
        <v>401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848714</v>
      </c>
      <c r="AB110" s="916"/>
      <c r="AC110" s="916"/>
      <c r="AD110" s="916"/>
      <c r="AE110" s="917"/>
      <c r="AF110" s="918">
        <v>728805</v>
      </c>
      <c r="AG110" s="916"/>
      <c r="AH110" s="916"/>
      <c r="AI110" s="916"/>
      <c r="AJ110" s="917"/>
      <c r="AK110" s="918">
        <v>760746</v>
      </c>
      <c r="AL110" s="916"/>
      <c r="AM110" s="916"/>
      <c r="AN110" s="916"/>
      <c r="AO110" s="917"/>
      <c r="AP110" s="919">
        <v>23.6</v>
      </c>
      <c r="AQ110" s="920"/>
      <c r="AR110" s="920"/>
      <c r="AS110" s="920"/>
      <c r="AT110" s="921"/>
      <c r="AU110" s="955" t="s">
        <v>61</v>
      </c>
      <c r="AV110" s="956"/>
      <c r="AW110" s="956"/>
      <c r="AX110" s="956"/>
      <c r="AY110" s="956"/>
      <c r="AZ110" s="881" t="s">
        <v>402</v>
      </c>
      <c r="BA110" s="826"/>
      <c r="BB110" s="826"/>
      <c r="BC110" s="826"/>
      <c r="BD110" s="826"/>
      <c r="BE110" s="826"/>
      <c r="BF110" s="826"/>
      <c r="BG110" s="826"/>
      <c r="BH110" s="826"/>
      <c r="BI110" s="826"/>
      <c r="BJ110" s="826"/>
      <c r="BK110" s="826"/>
      <c r="BL110" s="826"/>
      <c r="BM110" s="826"/>
      <c r="BN110" s="826"/>
      <c r="BO110" s="826"/>
      <c r="BP110" s="827"/>
      <c r="BQ110" s="882">
        <v>6887174</v>
      </c>
      <c r="BR110" s="863"/>
      <c r="BS110" s="863"/>
      <c r="BT110" s="863"/>
      <c r="BU110" s="863"/>
      <c r="BV110" s="863">
        <v>7417962</v>
      </c>
      <c r="BW110" s="863"/>
      <c r="BX110" s="863"/>
      <c r="BY110" s="863"/>
      <c r="BZ110" s="863"/>
      <c r="CA110" s="863">
        <v>7757822</v>
      </c>
      <c r="CB110" s="863"/>
      <c r="CC110" s="863"/>
      <c r="CD110" s="863"/>
      <c r="CE110" s="863"/>
      <c r="CF110" s="887">
        <v>241</v>
      </c>
      <c r="CG110" s="888"/>
      <c r="CH110" s="888"/>
      <c r="CI110" s="888"/>
      <c r="CJ110" s="888"/>
      <c r="CK110" s="951" t="s">
        <v>403</v>
      </c>
      <c r="CL110" s="837"/>
      <c r="CM110" s="912" t="s">
        <v>404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405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406</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407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408</v>
      </c>
      <c r="B112" s="938"/>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410</v>
      </c>
      <c r="BA112" s="768"/>
      <c r="BB112" s="768"/>
      <c r="BC112" s="768"/>
      <c r="BD112" s="768"/>
      <c r="BE112" s="768"/>
      <c r="BF112" s="768"/>
      <c r="BG112" s="768"/>
      <c r="BH112" s="768"/>
      <c r="BI112" s="768"/>
      <c r="BJ112" s="768"/>
      <c r="BK112" s="768"/>
      <c r="BL112" s="768"/>
      <c r="BM112" s="768"/>
      <c r="BN112" s="768"/>
      <c r="BO112" s="768"/>
      <c r="BP112" s="769"/>
      <c r="BQ112" s="834">
        <v>624576</v>
      </c>
      <c r="BR112" s="835"/>
      <c r="BS112" s="835"/>
      <c r="BT112" s="835"/>
      <c r="BU112" s="835"/>
      <c r="BV112" s="835">
        <v>724933</v>
      </c>
      <c r="BW112" s="835"/>
      <c r="BX112" s="835"/>
      <c r="BY112" s="835"/>
      <c r="BZ112" s="835"/>
      <c r="CA112" s="835">
        <v>680361</v>
      </c>
      <c r="CB112" s="835"/>
      <c r="CC112" s="835"/>
      <c r="CD112" s="835"/>
      <c r="CE112" s="835"/>
      <c r="CF112" s="896">
        <v>21.1</v>
      </c>
      <c r="CG112" s="897"/>
      <c r="CH112" s="897"/>
      <c r="CI112" s="897"/>
      <c r="CJ112" s="897"/>
      <c r="CK112" s="952"/>
      <c r="CL112" s="839"/>
      <c r="CM112" s="842" t="s">
        <v>411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38427</v>
      </c>
      <c r="AB113" s="944"/>
      <c r="AC113" s="944"/>
      <c r="AD113" s="944"/>
      <c r="AE113" s="945"/>
      <c r="AF113" s="946">
        <v>26555</v>
      </c>
      <c r="AG113" s="944"/>
      <c r="AH113" s="944"/>
      <c r="AI113" s="944"/>
      <c r="AJ113" s="945"/>
      <c r="AK113" s="946">
        <v>40158</v>
      </c>
      <c r="AL113" s="944"/>
      <c r="AM113" s="944"/>
      <c r="AN113" s="944"/>
      <c r="AO113" s="945"/>
      <c r="AP113" s="947">
        <v>1.2</v>
      </c>
      <c r="AQ113" s="948"/>
      <c r="AR113" s="948"/>
      <c r="AS113" s="948"/>
      <c r="AT113" s="949"/>
      <c r="AU113" s="957"/>
      <c r="AV113" s="958"/>
      <c r="AW113" s="958"/>
      <c r="AX113" s="958"/>
      <c r="AY113" s="958"/>
      <c r="AZ113" s="833" t="s">
        <v>413</v>
      </c>
      <c r="BA113" s="768"/>
      <c r="BB113" s="768"/>
      <c r="BC113" s="768"/>
      <c r="BD113" s="768"/>
      <c r="BE113" s="768"/>
      <c r="BF113" s="768"/>
      <c r="BG113" s="768"/>
      <c r="BH113" s="768"/>
      <c r="BI113" s="768"/>
      <c r="BJ113" s="768"/>
      <c r="BK113" s="768"/>
      <c r="BL113" s="768"/>
      <c r="BM113" s="768"/>
      <c r="BN113" s="768"/>
      <c r="BO113" s="768"/>
      <c r="BP113" s="769"/>
      <c r="BQ113" s="834">
        <v>1600905</v>
      </c>
      <c r="BR113" s="835"/>
      <c r="BS113" s="835"/>
      <c r="BT113" s="835"/>
      <c r="BU113" s="835"/>
      <c r="BV113" s="835">
        <v>1770690</v>
      </c>
      <c r="BW113" s="835"/>
      <c r="BX113" s="835"/>
      <c r="BY113" s="835"/>
      <c r="BZ113" s="835"/>
      <c r="CA113" s="835">
        <v>1597524</v>
      </c>
      <c r="CB113" s="835"/>
      <c r="CC113" s="835"/>
      <c r="CD113" s="835"/>
      <c r="CE113" s="835"/>
      <c r="CF113" s="896">
        <v>49.6</v>
      </c>
      <c r="CG113" s="897"/>
      <c r="CH113" s="897"/>
      <c r="CI113" s="897"/>
      <c r="CJ113" s="897"/>
      <c r="CK113" s="952"/>
      <c r="CL113" s="839"/>
      <c r="CM113" s="842" t="s">
        <v>414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110413</v>
      </c>
      <c r="AB114" s="798"/>
      <c r="AC114" s="798"/>
      <c r="AD114" s="798"/>
      <c r="AE114" s="799"/>
      <c r="AF114" s="800">
        <v>147183</v>
      </c>
      <c r="AG114" s="798"/>
      <c r="AH114" s="798"/>
      <c r="AI114" s="798"/>
      <c r="AJ114" s="799"/>
      <c r="AK114" s="800">
        <v>162228</v>
      </c>
      <c r="AL114" s="798"/>
      <c r="AM114" s="798"/>
      <c r="AN114" s="798"/>
      <c r="AO114" s="799"/>
      <c r="AP114" s="845">
        <v>5</v>
      </c>
      <c r="AQ114" s="846"/>
      <c r="AR114" s="846"/>
      <c r="AS114" s="846"/>
      <c r="AT114" s="847"/>
      <c r="AU114" s="957"/>
      <c r="AV114" s="958"/>
      <c r="AW114" s="958"/>
      <c r="AX114" s="958"/>
      <c r="AY114" s="958"/>
      <c r="AZ114" s="833" t="s">
        <v>416</v>
      </c>
      <c r="BA114" s="768"/>
      <c r="BB114" s="768"/>
      <c r="BC114" s="768"/>
      <c r="BD114" s="768"/>
      <c r="BE114" s="768"/>
      <c r="BF114" s="768"/>
      <c r="BG114" s="768"/>
      <c r="BH114" s="768"/>
      <c r="BI114" s="768"/>
      <c r="BJ114" s="768"/>
      <c r="BK114" s="768"/>
      <c r="BL114" s="768"/>
      <c r="BM114" s="768"/>
      <c r="BN114" s="768"/>
      <c r="BO114" s="768"/>
      <c r="BP114" s="769"/>
      <c r="BQ114" s="834">
        <v>1274901</v>
      </c>
      <c r="BR114" s="835"/>
      <c r="BS114" s="835"/>
      <c r="BT114" s="835"/>
      <c r="BU114" s="835"/>
      <c r="BV114" s="835">
        <v>1212627</v>
      </c>
      <c r="BW114" s="835"/>
      <c r="BX114" s="835"/>
      <c r="BY114" s="835"/>
      <c r="BZ114" s="835"/>
      <c r="CA114" s="835">
        <v>1329348</v>
      </c>
      <c r="CB114" s="835"/>
      <c r="CC114" s="835"/>
      <c r="CD114" s="835"/>
      <c r="CE114" s="835"/>
      <c r="CF114" s="896">
        <v>41.3</v>
      </c>
      <c r="CG114" s="897"/>
      <c r="CH114" s="897"/>
      <c r="CI114" s="897"/>
      <c r="CJ114" s="897"/>
      <c r="CK114" s="952"/>
      <c r="CL114" s="839"/>
      <c r="CM114" s="842" t="s">
        <v>417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152</v>
      </c>
      <c r="AB115" s="944"/>
      <c r="AC115" s="944"/>
      <c r="AD115" s="944"/>
      <c r="AE115" s="945"/>
      <c r="AF115" s="946">
        <v>157</v>
      </c>
      <c r="AG115" s="944"/>
      <c r="AH115" s="944"/>
      <c r="AI115" s="944"/>
      <c r="AJ115" s="945"/>
      <c r="AK115" s="946">
        <v>99</v>
      </c>
      <c r="AL115" s="944"/>
      <c r="AM115" s="944"/>
      <c r="AN115" s="944"/>
      <c r="AO115" s="945"/>
      <c r="AP115" s="947">
        <v>0</v>
      </c>
      <c r="AQ115" s="948"/>
      <c r="AR115" s="948"/>
      <c r="AS115" s="948"/>
      <c r="AT115" s="949"/>
      <c r="AU115" s="957"/>
      <c r="AV115" s="958"/>
      <c r="AW115" s="958"/>
      <c r="AX115" s="958"/>
      <c r="AY115" s="958"/>
      <c r="AZ115" s="833" t="s">
        <v>419</v>
      </c>
      <c r="BA115" s="768"/>
      <c r="BB115" s="768"/>
      <c r="BC115" s="768"/>
      <c r="BD115" s="768"/>
      <c r="BE115" s="768"/>
      <c r="BF115" s="768"/>
      <c r="BG115" s="768"/>
      <c r="BH115" s="768"/>
      <c r="BI115" s="768"/>
      <c r="BJ115" s="768"/>
      <c r="BK115" s="768"/>
      <c r="BL115" s="768"/>
      <c r="BM115" s="768"/>
      <c r="BN115" s="768"/>
      <c r="BO115" s="768"/>
      <c r="BP115" s="769"/>
      <c r="BQ115" s="834">
        <v>3684</v>
      </c>
      <c r="BR115" s="835"/>
      <c r="BS115" s="835"/>
      <c r="BT115" s="835"/>
      <c r="BU115" s="835"/>
      <c r="BV115" s="835">
        <v>3048</v>
      </c>
      <c r="BW115" s="835"/>
      <c r="BX115" s="835"/>
      <c r="BY115" s="835"/>
      <c r="BZ115" s="835"/>
      <c r="CA115" s="835">
        <v>2421</v>
      </c>
      <c r="CB115" s="835"/>
      <c r="CC115" s="835"/>
      <c r="CD115" s="835"/>
      <c r="CE115" s="835"/>
      <c r="CF115" s="896">
        <v>0.1</v>
      </c>
      <c r="CG115" s="897"/>
      <c r="CH115" s="897"/>
      <c r="CI115" s="897"/>
      <c r="CJ115" s="897"/>
      <c r="CK115" s="952"/>
      <c r="CL115" s="839"/>
      <c r="CM115" s="833" t="s">
        <v>420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421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v>28</v>
      </c>
      <c r="AL116" s="798"/>
      <c r="AM116" s="798"/>
      <c r="AN116" s="798"/>
      <c r="AO116" s="799"/>
      <c r="AP116" s="845">
        <v>0</v>
      </c>
      <c r="AQ116" s="846"/>
      <c r="AR116" s="846"/>
      <c r="AS116" s="846"/>
      <c r="AT116" s="847"/>
      <c r="AU116" s="957"/>
      <c r="AV116" s="958"/>
      <c r="AW116" s="958"/>
      <c r="AX116" s="958"/>
      <c r="AY116" s="958"/>
      <c r="AZ116" s="884" t="s">
        <v>422</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424</v>
      </c>
      <c r="Z117" s="924"/>
      <c r="AA117" s="929">
        <v>997706</v>
      </c>
      <c r="AB117" s="930"/>
      <c r="AC117" s="930"/>
      <c r="AD117" s="930"/>
      <c r="AE117" s="931"/>
      <c r="AF117" s="932">
        <v>902700</v>
      </c>
      <c r="AG117" s="930"/>
      <c r="AH117" s="930"/>
      <c r="AI117" s="930"/>
      <c r="AJ117" s="931"/>
      <c r="AK117" s="932">
        <v>963259</v>
      </c>
      <c r="AL117" s="930"/>
      <c r="AM117" s="930"/>
      <c r="AN117" s="930"/>
      <c r="AO117" s="931"/>
      <c r="AP117" s="933"/>
      <c r="AQ117" s="934"/>
      <c r="AR117" s="934"/>
      <c r="AS117" s="934"/>
      <c r="AT117" s="935"/>
      <c r="AU117" s="957"/>
      <c r="AV117" s="958"/>
      <c r="AW117" s="958"/>
      <c r="AX117" s="958"/>
      <c r="AY117" s="958"/>
      <c r="AZ117" s="884" t="s">
        <v>425</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398</v>
      </c>
      <c r="AB118" s="923"/>
      <c r="AC118" s="923"/>
      <c r="AD118" s="923"/>
      <c r="AE118" s="924"/>
      <c r="AF118" s="925" t="s">
        <v>286</v>
      </c>
      <c r="AG118" s="923"/>
      <c r="AH118" s="923"/>
      <c r="AI118" s="923"/>
      <c r="AJ118" s="924"/>
      <c r="AK118" s="925" t="s">
        <v>285</v>
      </c>
      <c r="AL118" s="923"/>
      <c r="AM118" s="923"/>
      <c r="AN118" s="923"/>
      <c r="AO118" s="924"/>
      <c r="AP118" s="926" t="s">
        <v>399</v>
      </c>
      <c r="AQ118" s="927"/>
      <c r="AR118" s="927"/>
      <c r="AS118" s="927"/>
      <c r="AT118" s="928"/>
      <c r="AU118" s="957"/>
      <c r="AV118" s="958"/>
      <c r="AW118" s="958"/>
      <c r="AX118" s="958"/>
      <c r="AY118" s="958"/>
      <c r="AZ118" s="900" t="s">
        <v>427</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428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403</v>
      </c>
      <c r="B119" s="837"/>
      <c r="C119" s="912" t="s">
        <v>404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429</v>
      </c>
      <c r="BP119" s="899"/>
      <c r="BQ119" s="903">
        <v>10391240</v>
      </c>
      <c r="BR119" s="866"/>
      <c r="BS119" s="866"/>
      <c r="BT119" s="866"/>
      <c r="BU119" s="866"/>
      <c r="BV119" s="866">
        <v>11129260</v>
      </c>
      <c r="BW119" s="866"/>
      <c r="BX119" s="866"/>
      <c r="BY119" s="866"/>
      <c r="BZ119" s="866"/>
      <c r="CA119" s="866">
        <v>11367476</v>
      </c>
      <c r="CB119" s="866"/>
      <c r="CC119" s="866"/>
      <c r="CD119" s="866"/>
      <c r="CE119" s="866"/>
      <c r="CF119" s="764"/>
      <c r="CG119" s="765"/>
      <c r="CH119" s="765"/>
      <c r="CI119" s="765"/>
      <c r="CJ119" s="855"/>
      <c r="CK119" s="953"/>
      <c r="CL119" s="841"/>
      <c r="CM119" s="859" t="s">
        <v>430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c r="A120" s="838"/>
      <c r="B120" s="839"/>
      <c r="C120" s="842" t="s">
        <v>407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431</v>
      </c>
      <c r="AV120" s="905"/>
      <c r="AW120" s="905"/>
      <c r="AX120" s="905"/>
      <c r="AY120" s="906"/>
      <c r="AZ120" s="881" t="s">
        <v>432</v>
      </c>
      <c r="BA120" s="826"/>
      <c r="BB120" s="826"/>
      <c r="BC120" s="826"/>
      <c r="BD120" s="826"/>
      <c r="BE120" s="826"/>
      <c r="BF120" s="826"/>
      <c r="BG120" s="826"/>
      <c r="BH120" s="826"/>
      <c r="BI120" s="826"/>
      <c r="BJ120" s="826"/>
      <c r="BK120" s="826"/>
      <c r="BL120" s="826"/>
      <c r="BM120" s="826"/>
      <c r="BN120" s="826"/>
      <c r="BO120" s="826"/>
      <c r="BP120" s="827"/>
      <c r="BQ120" s="882">
        <v>3491631</v>
      </c>
      <c r="BR120" s="863"/>
      <c r="BS120" s="863"/>
      <c r="BT120" s="863"/>
      <c r="BU120" s="863"/>
      <c r="BV120" s="863">
        <v>3649811</v>
      </c>
      <c r="BW120" s="863"/>
      <c r="BX120" s="863"/>
      <c r="BY120" s="863"/>
      <c r="BZ120" s="863"/>
      <c r="CA120" s="863">
        <v>3749628</v>
      </c>
      <c r="CB120" s="863"/>
      <c r="CC120" s="863"/>
      <c r="CD120" s="863"/>
      <c r="CE120" s="863"/>
      <c r="CF120" s="887">
        <v>116.5</v>
      </c>
      <c r="CG120" s="888"/>
      <c r="CH120" s="888"/>
      <c r="CI120" s="888"/>
      <c r="CJ120" s="888"/>
      <c r="CK120" s="889" t="s">
        <v>433</v>
      </c>
      <c r="CL120" s="873"/>
      <c r="CM120" s="873"/>
      <c r="CN120" s="873"/>
      <c r="CO120" s="874"/>
      <c r="CP120" s="893" t="s">
        <v>381</v>
      </c>
      <c r="CQ120" s="894"/>
      <c r="CR120" s="894"/>
      <c r="CS120" s="894"/>
      <c r="CT120" s="894"/>
      <c r="CU120" s="894"/>
      <c r="CV120" s="894"/>
      <c r="CW120" s="894"/>
      <c r="CX120" s="894"/>
      <c r="CY120" s="894"/>
      <c r="CZ120" s="894"/>
      <c r="DA120" s="894"/>
      <c r="DB120" s="894"/>
      <c r="DC120" s="894"/>
      <c r="DD120" s="894"/>
      <c r="DE120" s="894"/>
      <c r="DF120" s="895"/>
      <c r="DG120" s="882">
        <v>624576</v>
      </c>
      <c r="DH120" s="863"/>
      <c r="DI120" s="863"/>
      <c r="DJ120" s="863"/>
      <c r="DK120" s="863"/>
      <c r="DL120" s="863">
        <v>724933</v>
      </c>
      <c r="DM120" s="863"/>
      <c r="DN120" s="863"/>
      <c r="DO120" s="863"/>
      <c r="DP120" s="863"/>
      <c r="DQ120" s="863">
        <v>680361</v>
      </c>
      <c r="DR120" s="863"/>
      <c r="DS120" s="863"/>
      <c r="DT120" s="863"/>
      <c r="DU120" s="863"/>
      <c r="DV120" s="864">
        <v>21.1</v>
      </c>
      <c r="DW120" s="864"/>
      <c r="DX120" s="864"/>
      <c r="DY120" s="864"/>
      <c r="DZ120" s="865"/>
    </row>
    <row r="121" spans="1:130" s="199" customFormat="1" ht="26.25" customHeight="1">
      <c r="A121" s="838"/>
      <c r="B121" s="839"/>
      <c r="C121" s="884" t="s">
        <v>434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435</v>
      </c>
      <c r="BA121" s="768"/>
      <c r="BB121" s="768"/>
      <c r="BC121" s="768"/>
      <c r="BD121" s="768"/>
      <c r="BE121" s="768"/>
      <c r="BF121" s="768"/>
      <c r="BG121" s="768"/>
      <c r="BH121" s="768"/>
      <c r="BI121" s="768"/>
      <c r="BJ121" s="768"/>
      <c r="BK121" s="768"/>
      <c r="BL121" s="768"/>
      <c r="BM121" s="768"/>
      <c r="BN121" s="768"/>
      <c r="BO121" s="768"/>
      <c r="BP121" s="769"/>
      <c r="BQ121" s="834">
        <v>181047</v>
      </c>
      <c r="BR121" s="835"/>
      <c r="BS121" s="835"/>
      <c r="BT121" s="835"/>
      <c r="BU121" s="835"/>
      <c r="BV121" s="835">
        <v>150163</v>
      </c>
      <c r="BW121" s="835"/>
      <c r="BX121" s="835"/>
      <c r="BY121" s="835"/>
      <c r="BZ121" s="835"/>
      <c r="CA121" s="835">
        <v>124075</v>
      </c>
      <c r="CB121" s="835"/>
      <c r="CC121" s="835"/>
      <c r="CD121" s="835"/>
      <c r="CE121" s="835"/>
      <c r="CF121" s="896">
        <v>3.9</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t="s">
        <v>111</v>
      </c>
      <c r="DH121" s="835"/>
      <c r="DI121" s="835"/>
      <c r="DJ121" s="835"/>
      <c r="DK121" s="835"/>
      <c r="DL121" s="835" t="s">
        <v>111</v>
      </c>
      <c r="DM121" s="835"/>
      <c r="DN121" s="835"/>
      <c r="DO121" s="835"/>
      <c r="DP121" s="835"/>
      <c r="DQ121" s="835" t="s">
        <v>111</v>
      </c>
      <c r="DR121" s="835"/>
      <c r="DS121" s="835"/>
      <c r="DT121" s="835"/>
      <c r="DU121" s="835"/>
      <c r="DV121" s="812" t="s">
        <v>111</v>
      </c>
      <c r="DW121" s="812"/>
      <c r="DX121" s="812"/>
      <c r="DY121" s="812"/>
      <c r="DZ121" s="813"/>
    </row>
    <row r="122" spans="1:130" s="199" customFormat="1" ht="26.25" customHeight="1">
      <c r="A122" s="838"/>
      <c r="B122" s="839"/>
      <c r="C122" s="842" t="s">
        <v>417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436</v>
      </c>
      <c r="BA122" s="901"/>
      <c r="BB122" s="901"/>
      <c r="BC122" s="901"/>
      <c r="BD122" s="901"/>
      <c r="BE122" s="901"/>
      <c r="BF122" s="901"/>
      <c r="BG122" s="901"/>
      <c r="BH122" s="901"/>
      <c r="BI122" s="901"/>
      <c r="BJ122" s="901"/>
      <c r="BK122" s="901"/>
      <c r="BL122" s="901"/>
      <c r="BM122" s="901"/>
      <c r="BN122" s="901"/>
      <c r="BO122" s="901"/>
      <c r="BP122" s="902"/>
      <c r="BQ122" s="903">
        <v>5869807</v>
      </c>
      <c r="BR122" s="866"/>
      <c r="BS122" s="866"/>
      <c r="BT122" s="866"/>
      <c r="BU122" s="866"/>
      <c r="BV122" s="866">
        <v>6318442</v>
      </c>
      <c r="BW122" s="866"/>
      <c r="BX122" s="866"/>
      <c r="BY122" s="866"/>
      <c r="BZ122" s="866"/>
      <c r="CA122" s="866">
        <v>6484404</v>
      </c>
      <c r="CB122" s="866"/>
      <c r="CC122" s="866"/>
      <c r="CD122" s="866"/>
      <c r="CE122" s="866"/>
      <c r="CF122" s="867">
        <v>201.4</v>
      </c>
      <c r="CG122" s="868"/>
      <c r="CH122" s="868"/>
      <c r="CI122" s="868"/>
      <c r="CJ122" s="868"/>
      <c r="CK122" s="890"/>
      <c r="CL122" s="876"/>
      <c r="CM122" s="876"/>
      <c r="CN122" s="876"/>
      <c r="CO122" s="877"/>
      <c r="CP122" s="856" t="s">
        <v>378</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c r="A123" s="838"/>
      <c r="B123" s="839"/>
      <c r="C123" s="842" t="s">
        <v>423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437</v>
      </c>
      <c r="BP123" s="899"/>
      <c r="BQ123" s="853">
        <v>9542485</v>
      </c>
      <c r="BR123" s="854"/>
      <c r="BS123" s="854"/>
      <c r="BT123" s="854"/>
      <c r="BU123" s="854"/>
      <c r="BV123" s="854">
        <v>10118416</v>
      </c>
      <c r="BW123" s="854"/>
      <c r="BX123" s="854"/>
      <c r="BY123" s="854"/>
      <c r="BZ123" s="854"/>
      <c r="CA123" s="854">
        <v>10358107</v>
      </c>
      <c r="CB123" s="854"/>
      <c r="CC123" s="854"/>
      <c r="CD123" s="854"/>
      <c r="CE123" s="854"/>
      <c r="CF123" s="764"/>
      <c r="CG123" s="765"/>
      <c r="CH123" s="765"/>
      <c r="CI123" s="765"/>
      <c r="CJ123" s="855"/>
      <c r="CK123" s="890"/>
      <c r="CL123" s="876"/>
      <c r="CM123" s="876"/>
      <c r="CN123" s="876"/>
      <c r="CO123" s="877"/>
      <c r="CP123" s="856" t="s">
        <v>379</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c r="A124" s="838"/>
      <c r="B124" s="839"/>
      <c r="C124" s="842" t="s">
        <v>426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438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27.7</v>
      </c>
      <c r="BR124" s="852"/>
      <c r="BS124" s="852"/>
      <c r="BT124" s="852"/>
      <c r="BU124" s="852"/>
      <c r="BV124" s="852">
        <v>31.6</v>
      </c>
      <c r="BW124" s="852"/>
      <c r="BX124" s="852"/>
      <c r="BY124" s="852"/>
      <c r="BZ124" s="852"/>
      <c r="CA124" s="852">
        <v>31.3</v>
      </c>
      <c r="CB124" s="852"/>
      <c r="CC124" s="852"/>
      <c r="CD124" s="852"/>
      <c r="CE124" s="852"/>
      <c r="CF124" s="742"/>
      <c r="CG124" s="743"/>
      <c r="CH124" s="743"/>
      <c r="CI124" s="743"/>
      <c r="CJ124" s="883"/>
      <c r="CK124" s="891"/>
      <c r="CL124" s="891"/>
      <c r="CM124" s="891"/>
      <c r="CN124" s="891"/>
      <c r="CO124" s="892"/>
      <c r="CP124" s="856" t="s">
        <v>439</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428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440</v>
      </c>
      <c r="CL125" s="873"/>
      <c r="CM125" s="873"/>
      <c r="CN125" s="873"/>
      <c r="CO125" s="874"/>
      <c r="CP125" s="881" t="s">
        <v>441</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442</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443</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152</v>
      </c>
      <c r="AB127" s="798"/>
      <c r="AC127" s="798"/>
      <c r="AD127" s="798"/>
      <c r="AE127" s="799"/>
      <c r="AF127" s="800">
        <v>157</v>
      </c>
      <c r="AG127" s="798"/>
      <c r="AH127" s="798"/>
      <c r="AI127" s="798"/>
      <c r="AJ127" s="799"/>
      <c r="AK127" s="800">
        <v>99</v>
      </c>
      <c r="AL127" s="798"/>
      <c r="AM127" s="798"/>
      <c r="AN127" s="798"/>
      <c r="AO127" s="799"/>
      <c r="AP127" s="845">
        <v>0</v>
      </c>
      <c r="AQ127" s="846"/>
      <c r="AR127" s="846"/>
      <c r="AS127" s="846"/>
      <c r="AT127" s="847"/>
      <c r="AU127" s="235"/>
      <c r="AV127" s="235"/>
      <c r="AW127" s="235"/>
      <c r="AX127" s="862" t="s">
        <v>444</v>
      </c>
      <c r="AY127" s="830"/>
      <c r="AZ127" s="830"/>
      <c r="BA127" s="830"/>
      <c r="BB127" s="830"/>
      <c r="BC127" s="830"/>
      <c r="BD127" s="830"/>
      <c r="BE127" s="831"/>
      <c r="BF127" s="829" t="s">
        <v>445</v>
      </c>
      <c r="BG127" s="830"/>
      <c r="BH127" s="830"/>
      <c r="BI127" s="830"/>
      <c r="BJ127" s="830"/>
      <c r="BK127" s="830"/>
      <c r="BL127" s="831"/>
      <c r="BM127" s="829" t="s">
        <v>446</v>
      </c>
      <c r="BN127" s="830"/>
      <c r="BO127" s="830"/>
      <c r="BP127" s="830"/>
      <c r="BQ127" s="830"/>
      <c r="BR127" s="830"/>
      <c r="BS127" s="831"/>
      <c r="BT127" s="829" t="s">
        <v>447</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448</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449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450</v>
      </c>
      <c r="X128" s="816"/>
      <c r="Y128" s="816"/>
      <c r="Z128" s="817"/>
      <c r="AA128" s="818">
        <v>38872</v>
      </c>
      <c r="AB128" s="819"/>
      <c r="AC128" s="819"/>
      <c r="AD128" s="819"/>
      <c r="AE128" s="820"/>
      <c r="AF128" s="821">
        <v>35980</v>
      </c>
      <c r="AG128" s="819"/>
      <c r="AH128" s="819"/>
      <c r="AI128" s="819"/>
      <c r="AJ128" s="820"/>
      <c r="AK128" s="821">
        <v>30065</v>
      </c>
      <c r="AL128" s="819"/>
      <c r="AM128" s="819"/>
      <c r="AN128" s="819"/>
      <c r="AO128" s="820"/>
      <c r="AP128" s="822"/>
      <c r="AQ128" s="823"/>
      <c r="AR128" s="823"/>
      <c r="AS128" s="823"/>
      <c r="AT128" s="824"/>
      <c r="AU128" s="235"/>
      <c r="AV128" s="235"/>
      <c r="AW128" s="235"/>
      <c r="AX128" s="825" t="s">
        <v>451</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452</v>
      </c>
      <c r="CQ128" s="746"/>
      <c r="CR128" s="746"/>
      <c r="CS128" s="746"/>
      <c r="CT128" s="746"/>
      <c r="CU128" s="746"/>
      <c r="CV128" s="746"/>
      <c r="CW128" s="746"/>
      <c r="CX128" s="746"/>
      <c r="CY128" s="746"/>
      <c r="CZ128" s="746"/>
      <c r="DA128" s="746"/>
      <c r="DB128" s="746"/>
      <c r="DC128" s="746"/>
      <c r="DD128" s="746"/>
      <c r="DE128" s="746"/>
      <c r="DF128" s="747"/>
      <c r="DG128" s="808">
        <v>3684</v>
      </c>
      <c r="DH128" s="809"/>
      <c r="DI128" s="809"/>
      <c r="DJ128" s="809"/>
      <c r="DK128" s="809"/>
      <c r="DL128" s="809">
        <v>3048</v>
      </c>
      <c r="DM128" s="809"/>
      <c r="DN128" s="809"/>
      <c r="DO128" s="809"/>
      <c r="DP128" s="809"/>
      <c r="DQ128" s="809">
        <v>2421</v>
      </c>
      <c r="DR128" s="809"/>
      <c r="DS128" s="809"/>
      <c r="DT128" s="809"/>
      <c r="DU128" s="809"/>
      <c r="DV128" s="810">
        <v>0.1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453</v>
      </c>
      <c r="X129" s="795"/>
      <c r="Y129" s="795"/>
      <c r="Z129" s="796"/>
      <c r="AA129" s="797">
        <v>3750048</v>
      </c>
      <c r="AB129" s="798"/>
      <c r="AC129" s="798"/>
      <c r="AD129" s="798"/>
      <c r="AE129" s="799"/>
      <c r="AF129" s="800">
        <v>3841583</v>
      </c>
      <c r="AG129" s="798"/>
      <c r="AH129" s="798"/>
      <c r="AI129" s="798"/>
      <c r="AJ129" s="799"/>
      <c r="AK129" s="800">
        <v>3892924</v>
      </c>
      <c r="AL129" s="798"/>
      <c r="AM129" s="798"/>
      <c r="AN129" s="798"/>
      <c r="AO129" s="799"/>
      <c r="AP129" s="801"/>
      <c r="AQ129" s="802"/>
      <c r="AR129" s="802"/>
      <c r="AS129" s="802"/>
      <c r="AT129" s="803"/>
      <c r="AU129" s="237"/>
      <c r="AV129" s="237"/>
      <c r="AW129" s="237"/>
      <c r="AX129" s="767" t="s">
        <v>454</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455</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456</v>
      </c>
      <c r="X130" s="795"/>
      <c r="Y130" s="795"/>
      <c r="Z130" s="796"/>
      <c r="AA130" s="797">
        <v>691321</v>
      </c>
      <c r="AB130" s="798"/>
      <c r="AC130" s="798"/>
      <c r="AD130" s="798"/>
      <c r="AE130" s="799"/>
      <c r="AF130" s="800">
        <v>643384</v>
      </c>
      <c r="AG130" s="798"/>
      <c r="AH130" s="798"/>
      <c r="AI130" s="798"/>
      <c r="AJ130" s="799"/>
      <c r="AK130" s="800">
        <v>673759</v>
      </c>
      <c r="AL130" s="798"/>
      <c r="AM130" s="798"/>
      <c r="AN130" s="798"/>
      <c r="AO130" s="799"/>
      <c r="AP130" s="801"/>
      <c r="AQ130" s="802"/>
      <c r="AR130" s="802"/>
      <c r="AS130" s="802"/>
      <c r="AT130" s="803"/>
      <c r="AU130" s="237"/>
      <c r="AV130" s="237"/>
      <c r="AW130" s="237"/>
      <c r="AX130" s="767" t="s">
        <v>457</v>
      </c>
      <c r="AY130" s="768"/>
      <c r="AZ130" s="768"/>
      <c r="BA130" s="768"/>
      <c r="BB130" s="768"/>
      <c r="BC130" s="768"/>
      <c r="BD130" s="768"/>
      <c r="BE130" s="769"/>
      <c r="BF130" s="770">
        <v>7.9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458</v>
      </c>
      <c r="X131" s="778"/>
      <c r="Y131" s="778"/>
      <c r="Z131" s="779"/>
      <c r="AA131" s="780">
        <v>3058727</v>
      </c>
      <c r="AB131" s="781"/>
      <c r="AC131" s="781"/>
      <c r="AD131" s="781"/>
      <c r="AE131" s="782"/>
      <c r="AF131" s="783">
        <v>3198199</v>
      </c>
      <c r="AG131" s="781"/>
      <c r="AH131" s="781"/>
      <c r="AI131" s="781"/>
      <c r="AJ131" s="782"/>
      <c r="AK131" s="783">
        <v>3219165</v>
      </c>
      <c r="AL131" s="781"/>
      <c r="AM131" s="781"/>
      <c r="AN131" s="781"/>
      <c r="AO131" s="782"/>
      <c r="AP131" s="784"/>
      <c r="AQ131" s="785"/>
      <c r="AR131" s="785"/>
      <c r="AS131" s="785"/>
      <c r="AT131" s="786"/>
      <c r="AU131" s="237"/>
      <c r="AV131" s="237"/>
      <c r="AW131" s="237"/>
      <c r="AX131" s="745" t="s">
        <v>459</v>
      </c>
      <c r="AY131" s="746"/>
      <c r="AZ131" s="746"/>
      <c r="BA131" s="746"/>
      <c r="BB131" s="746"/>
      <c r="BC131" s="746"/>
      <c r="BD131" s="746"/>
      <c r="BE131" s="747"/>
      <c r="BF131" s="748">
        <v>31.3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460</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461</v>
      </c>
      <c r="W132" s="758"/>
      <c r="X132" s="758"/>
      <c r="Y132" s="758"/>
      <c r="Z132" s="759"/>
      <c r="AA132" s="760">
        <v>8.7458933079999994</v>
      </c>
      <c r="AB132" s="761"/>
      <c r="AC132" s="761"/>
      <c r="AD132" s="761"/>
      <c r="AE132" s="762"/>
      <c r="AF132" s="763">
        <v>6.9831802209999996</v>
      </c>
      <c r="AG132" s="761"/>
      <c r="AH132" s="761"/>
      <c r="AI132" s="761"/>
      <c r="AJ132" s="762"/>
      <c r="AK132" s="763">
        <v>8.0590774320000005</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462</v>
      </c>
      <c r="W133" s="737"/>
      <c r="X133" s="737"/>
      <c r="Y133" s="737"/>
      <c r="Z133" s="738"/>
      <c r="AA133" s="739">
        <v>9.1999999999999993</v>
      </c>
      <c r="AB133" s="740"/>
      <c r="AC133" s="740"/>
      <c r="AD133" s="740"/>
      <c r="AE133" s="741"/>
      <c r="AF133" s="739">
        <v>8.1</v>
      </c>
      <c r="AG133" s="740"/>
      <c r="AH133" s="740"/>
      <c r="AI133" s="740"/>
      <c r="AJ133" s="741"/>
      <c r="AK133" s="739">
        <v>7.9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463</v>
      </c>
      <c r="B5" s="248"/>
      <c r="C5" s="248"/>
      <c r="D5" s="248"/>
      <c r="E5" s="248"/>
      <c r="F5" s="248"/>
      <c r="G5" s="248"/>
      <c r="H5" s="248"/>
      <c r="I5" s="248"/>
      <c r="J5" s="248"/>
      <c r="K5" s="248"/>
      <c r="L5" s="248"/>
      <c r="M5" s="248"/>
      <c r="N5" s="248"/>
      <c r="O5" s="249"/>
    </row>
    <row r="6" spans="1:16">
      <c r="A6" s="250"/>
      <c r="B6" s="246"/>
      <c r="C6" s="246"/>
      <c r="D6" s="246"/>
      <c r="E6" s="246"/>
      <c r="F6" s="246"/>
      <c r="G6" s="251" t="s">
        <v>464</v>
      </c>
      <c r="H6" s="251"/>
      <c r="I6" s="251"/>
      <c r="J6" s="251"/>
      <c r="K6" s="246"/>
      <c r="L6" s="246"/>
      <c r="M6" s="246"/>
      <c r="N6" s="246"/>
    </row>
    <row r="7" spans="1:16">
      <c r="A7" s="250"/>
      <c r="B7" s="246"/>
      <c r="C7" s="246"/>
      <c r="D7" s="246"/>
      <c r="E7" s="246"/>
      <c r="F7" s="246"/>
      <c r="G7" s="253"/>
      <c r="H7" s="254"/>
      <c r="I7" s="254"/>
      <c r="J7" s="255"/>
      <c r="K7" s="1152" t="s">
        <v>465</v>
      </c>
      <c r="L7" s="256"/>
      <c r="M7" s="257" t="s">
        <v>466</v>
      </c>
      <c r="N7" s="258"/>
    </row>
    <row r="8" spans="1:16">
      <c r="A8" s="250"/>
      <c r="B8" s="246"/>
      <c r="C8" s="246"/>
      <c r="D8" s="246"/>
      <c r="E8" s="246"/>
      <c r="F8" s="246"/>
      <c r="G8" s="259"/>
      <c r="H8" s="260"/>
      <c r="I8" s="260"/>
      <c r="J8" s="261"/>
      <c r="K8" s="1153"/>
      <c r="L8" s="262" t="s">
        <v>467</v>
      </c>
      <c r="M8" s="263" t="s">
        <v>468</v>
      </c>
      <c r="N8" s="264" t="s">
        <v>469</v>
      </c>
    </row>
    <row r="9" spans="1:16">
      <c r="A9" s="250"/>
      <c r="B9" s="246"/>
      <c r="C9" s="246"/>
      <c r="D9" s="246"/>
      <c r="E9" s="246"/>
      <c r="F9" s="246"/>
      <c r="G9" s="1166" t="s">
        <v>470</v>
      </c>
      <c r="H9" s="1167"/>
      <c r="I9" s="1167"/>
      <c r="J9" s="1168"/>
      <c r="K9" s="265">
        <v>1176519</v>
      </c>
      <c r="L9" s="266">
        <v>142229</v>
      </c>
      <c r="M9" s="267">
        <v>134601</v>
      </c>
      <c r="N9" s="268">
        <v>5.7</v>
      </c>
    </row>
    <row r="10" spans="1:16">
      <c r="A10" s="250"/>
      <c r="B10" s="246"/>
      <c r="C10" s="246"/>
      <c r="D10" s="246"/>
      <c r="E10" s="246"/>
      <c r="F10" s="246"/>
      <c r="G10" s="1166" t="s">
        <v>471</v>
      </c>
      <c r="H10" s="1167"/>
      <c r="I10" s="1167"/>
      <c r="J10" s="1168"/>
      <c r="K10" s="269">
        <v>152924</v>
      </c>
      <c r="L10" s="270">
        <v>18487</v>
      </c>
      <c r="M10" s="271">
        <v>15652</v>
      </c>
      <c r="N10" s="272">
        <v>18.100000000000001</v>
      </c>
    </row>
    <row r="11" spans="1:16" ht="13.5" customHeight="1">
      <c r="A11" s="250"/>
      <c r="B11" s="246"/>
      <c r="C11" s="246"/>
      <c r="D11" s="246"/>
      <c r="E11" s="246"/>
      <c r="F11" s="246"/>
      <c r="G11" s="1166" t="s">
        <v>472</v>
      </c>
      <c r="H11" s="1167"/>
      <c r="I11" s="1167"/>
      <c r="J11" s="1168"/>
      <c r="K11" s="269">
        <v>175983</v>
      </c>
      <c r="L11" s="270">
        <v>21275</v>
      </c>
      <c r="M11" s="271">
        <v>22688</v>
      </c>
      <c r="N11" s="272">
        <v>-6.2</v>
      </c>
    </row>
    <row r="12" spans="1:16" ht="13.5" customHeight="1">
      <c r="A12" s="250"/>
      <c r="B12" s="246"/>
      <c r="C12" s="246"/>
      <c r="D12" s="246"/>
      <c r="E12" s="246"/>
      <c r="F12" s="246"/>
      <c r="G12" s="1166" t="s">
        <v>473</v>
      </c>
      <c r="H12" s="1167"/>
      <c r="I12" s="1167"/>
      <c r="J12" s="1168"/>
      <c r="K12" s="269" t="s">
        <v>474</v>
      </c>
      <c r="L12" s="270" t="s">
        <v>474</v>
      </c>
      <c r="M12" s="271">
        <v>3308</v>
      </c>
      <c r="N12" s="272" t="s">
        <v>474</v>
      </c>
    </row>
    <row r="13" spans="1:16" ht="13.5" customHeight="1">
      <c r="A13" s="250"/>
      <c r="B13" s="246"/>
      <c r="C13" s="246"/>
      <c r="D13" s="246"/>
      <c r="E13" s="246"/>
      <c r="F13" s="246"/>
      <c r="G13" s="1166" t="s">
        <v>475</v>
      </c>
      <c r="H13" s="1167"/>
      <c r="I13" s="1167"/>
      <c r="J13" s="1168"/>
      <c r="K13" s="269" t="s">
        <v>474</v>
      </c>
      <c r="L13" s="270" t="s">
        <v>474</v>
      </c>
      <c r="M13" s="271">
        <v>1</v>
      </c>
      <c r="N13" s="272" t="s">
        <v>474</v>
      </c>
    </row>
    <row r="14" spans="1:16" ht="13.5" customHeight="1">
      <c r="A14" s="250"/>
      <c r="B14" s="246"/>
      <c r="C14" s="246"/>
      <c r="D14" s="246"/>
      <c r="E14" s="246"/>
      <c r="F14" s="246"/>
      <c r="G14" s="1166" t="s">
        <v>476</v>
      </c>
      <c r="H14" s="1167"/>
      <c r="I14" s="1167"/>
      <c r="J14" s="1168"/>
      <c r="K14" s="269">
        <v>55818</v>
      </c>
      <c r="L14" s="270">
        <v>6748</v>
      </c>
      <c r="M14" s="271">
        <v>6215</v>
      </c>
      <c r="N14" s="272">
        <v>8.6</v>
      </c>
    </row>
    <row r="15" spans="1:16" ht="13.5" customHeight="1">
      <c r="A15" s="250"/>
      <c r="B15" s="246"/>
      <c r="C15" s="246"/>
      <c r="D15" s="246"/>
      <c r="E15" s="246"/>
      <c r="F15" s="246"/>
      <c r="G15" s="1166" t="s">
        <v>477</v>
      </c>
      <c r="H15" s="1167"/>
      <c r="I15" s="1167"/>
      <c r="J15" s="1168"/>
      <c r="K15" s="269">
        <v>17171</v>
      </c>
      <c r="L15" s="270">
        <v>2076</v>
      </c>
      <c r="M15" s="271">
        <v>3213</v>
      </c>
      <c r="N15" s="272">
        <v>-35.4</v>
      </c>
    </row>
    <row r="16" spans="1:16">
      <c r="A16" s="250"/>
      <c r="B16" s="246"/>
      <c r="C16" s="246"/>
      <c r="D16" s="246"/>
      <c r="E16" s="246"/>
      <c r="F16" s="246"/>
      <c r="G16" s="1169" t="s">
        <v>478</v>
      </c>
      <c r="H16" s="1170"/>
      <c r="I16" s="1170"/>
      <c r="J16" s="1171"/>
      <c r="K16" s="270">
        <v>-138535</v>
      </c>
      <c r="L16" s="270">
        <v>-16747</v>
      </c>
      <c r="M16" s="271">
        <v>-15018</v>
      </c>
      <c r="N16" s="272">
        <v>11.5</v>
      </c>
    </row>
    <row r="17" spans="1:16">
      <c r="A17" s="250"/>
      <c r="B17" s="246"/>
      <c r="C17" s="246"/>
      <c r="D17" s="246"/>
      <c r="E17" s="246"/>
      <c r="F17" s="246"/>
      <c r="G17" s="1169" t="s">
        <v>169</v>
      </c>
      <c r="H17" s="1170"/>
      <c r="I17" s="1170"/>
      <c r="J17" s="1171"/>
      <c r="K17" s="270">
        <v>1439880</v>
      </c>
      <c r="L17" s="270">
        <v>174067</v>
      </c>
      <c r="M17" s="271">
        <v>170662</v>
      </c>
      <c r="N17" s="272">
        <v>2</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479</v>
      </c>
      <c r="H19" s="246"/>
      <c r="I19" s="246"/>
      <c r="J19" s="246"/>
      <c r="K19" s="246"/>
      <c r="L19" s="246"/>
      <c r="M19" s="246"/>
      <c r="N19" s="246"/>
    </row>
    <row r="20" spans="1:16">
      <c r="A20" s="250"/>
      <c r="B20" s="246"/>
      <c r="C20" s="246"/>
      <c r="D20" s="246"/>
      <c r="E20" s="246"/>
      <c r="F20" s="246"/>
      <c r="G20" s="274"/>
      <c r="H20" s="275"/>
      <c r="I20" s="275"/>
      <c r="J20" s="276"/>
      <c r="K20" s="277" t="s">
        <v>480</v>
      </c>
      <c r="L20" s="278" t="s">
        <v>481</v>
      </c>
      <c r="M20" s="279" t="s">
        <v>482</v>
      </c>
      <c r="N20" s="280"/>
    </row>
    <row r="21" spans="1:16" s="286" customFormat="1">
      <c r="A21" s="281"/>
      <c r="B21" s="251"/>
      <c r="C21" s="251"/>
      <c r="D21" s="251"/>
      <c r="E21" s="251"/>
      <c r="F21" s="251"/>
      <c r="G21" s="1163" t="s">
        <v>483</v>
      </c>
      <c r="H21" s="1164"/>
      <c r="I21" s="1164"/>
      <c r="J21" s="1165"/>
      <c r="K21" s="282">
        <v>15.11</v>
      </c>
      <c r="L21" s="283">
        <v>15.35</v>
      </c>
      <c r="M21" s="284">
        <v>-0.24</v>
      </c>
      <c r="N21" s="251"/>
      <c r="O21" s="285"/>
      <c r="P21" s="281"/>
    </row>
    <row r="22" spans="1:16" s="286" customFormat="1">
      <c r="A22" s="281"/>
      <c r="B22" s="251"/>
      <c r="C22" s="251"/>
      <c r="D22" s="251"/>
      <c r="E22" s="251"/>
      <c r="F22" s="251"/>
      <c r="G22" s="1163" t="s">
        <v>484</v>
      </c>
      <c r="H22" s="1164"/>
      <c r="I22" s="1164"/>
      <c r="J22" s="1165"/>
      <c r="K22" s="287">
        <v>96.5</v>
      </c>
      <c r="L22" s="288">
        <v>96.1</v>
      </c>
      <c r="M22" s="289">
        <v>0.4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485</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486</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487</v>
      </c>
      <c r="H29" s="251"/>
      <c r="I29" s="251"/>
      <c r="J29" s="251"/>
      <c r="K29" s="246"/>
      <c r="L29" s="246"/>
      <c r="M29" s="246"/>
      <c r="N29" s="246"/>
      <c r="O29" s="295"/>
    </row>
    <row r="30" spans="1:16">
      <c r="A30" s="250"/>
      <c r="B30" s="246"/>
      <c r="C30" s="246"/>
      <c r="D30" s="246"/>
      <c r="E30" s="246"/>
      <c r="F30" s="246"/>
      <c r="G30" s="253"/>
      <c r="H30" s="254"/>
      <c r="I30" s="254"/>
      <c r="J30" s="255"/>
      <c r="K30" s="1152" t="s">
        <v>465</v>
      </c>
      <c r="L30" s="256"/>
      <c r="M30" s="257" t="s">
        <v>466</v>
      </c>
      <c r="N30" s="258"/>
    </row>
    <row r="31" spans="1:16">
      <c r="A31" s="250"/>
      <c r="B31" s="246"/>
      <c r="C31" s="246"/>
      <c r="D31" s="246"/>
      <c r="E31" s="246"/>
      <c r="F31" s="246"/>
      <c r="G31" s="259"/>
      <c r="H31" s="260"/>
      <c r="I31" s="260"/>
      <c r="J31" s="261"/>
      <c r="K31" s="1153"/>
      <c r="L31" s="262" t="s">
        <v>467</v>
      </c>
      <c r="M31" s="263" t="s">
        <v>468</v>
      </c>
      <c r="N31" s="264" t="s">
        <v>469</v>
      </c>
    </row>
    <row r="32" spans="1:16" ht="27" customHeight="1">
      <c r="A32" s="250"/>
      <c r="B32" s="246"/>
      <c r="C32" s="246"/>
      <c r="D32" s="246"/>
      <c r="E32" s="246"/>
      <c r="F32" s="246"/>
      <c r="G32" s="1154" t="s">
        <v>488</v>
      </c>
      <c r="H32" s="1155"/>
      <c r="I32" s="1155"/>
      <c r="J32" s="1156"/>
      <c r="K32" s="296">
        <v>760746</v>
      </c>
      <c r="L32" s="296">
        <v>91966</v>
      </c>
      <c r="M32" s="297">
        <v>102910</v>
      </c>
      <c r="N32" s="298">
        <v>-10.6</v>
      </c>
    </row>
    <row r="33" spans="1:16" ht="13.5" customHeight="1">
      <c r="A33" s="250"/>
      <c r="B33" s="246"/>
      <c r="C33" s="246"/>
      <c r="D33" s="246"/>
      <c r="E33" s="246"/>
      <c r="F33" s="246"/>
      <c r="G33" s="1154" t="s">
        <v>489</v>
      </c>
      <c r="H33" s="1155"/>
      <c r="I33" s="1155"/>
      <c r="J33" s="1156"/>
      <c r="K33" s="296" t="s">
        <v>474</v>
      </c>
      <c r="L33" s="296" t="s">
        <v>474</v>
      </c>
      <c r="M33" s="297">
        <v>73</v>
      </c>
      <c r="N33" s="298" t="s">
        <v>474</v>
      </c>
    </row>
    <row r="34" spans="1:16" ht="27" customHeight="1">
      <c r="A34" s="250"/>
      <c r="B34" s="246"/>
      <c r="C34" s="246"/>
      <c r="D34" s="246"/>
      <c r="E34" s="246"/>
      <c r="F34" s="246"/>
      <c r="G34" s="1154" t="s">
        <v>490</v>
      </c>
      <c r="H34" s="1155"/>
      <c r="I34" s="1155"/>
      <c r="J34" s="1156"/>
      <c r="K34" s="296" t="s">
        <v>474</v>
      </c>
      <c r="L34" s="296" t="s">
        <v>474</v>
      </c>
      <c r="M34" s="297">
        <v>271</v>
      </c>
      <c r="N34" s="298" t="s">
        <v>474</v>
      </c>
    </row>
    <row r="35" spans="1:16" ht="27" customHeight="1">
      <c r="A35" s="250"/>
      <c r="B35" s="246"/>
      <c r="C35" s="246"/>
      <c r="D35" s="246"/>
      <c r="E35" s="246"/>
      <c r="F35" s="246"/>
      <c r="G35" s="1154" t="s">
        <v>491</v>
      </c>
      <c r="H35" s="1155"/>
      <c r="I35" s="1155"/>
      <c r="J35" s="1156"/>
      <c r="K35" s="296">
        <v>40158</v>
      </c>
      <c r="L35" s="296">
        <v>4855</v>
      </c>
      <c r="M35" s="297">
        <v>22640</v>
      </c>
      <c r="N35" s="298">
        <v>-78.599999999999994</v>
      </c>
    </row>
    <row r="36" spans="1:16" ht="27" customHeight="1">
      <c r="A36" s="250"/>
      <c r="B36" s="246"/>
      <c r="C36" s="246"/>
      <c r="D36" s="246"/>
      <c r="E36" s="246"/>
      <c r="F36" s="246"/>
      <c r="G36" s="1154" t="s">
        <v>492</v>
      </c>
      <c r="H36" s="1155"/>
      <c r="I36" s="1155"/>
      <c r="J36" s="1156"/>
      <c r="K36" s="296">
        <v>162228</v>
      </c>
      <c r="L36" s="296">
        <v>19612</v>
      </c>
      <c r="M36" s="297">
        <v>4886</v>
      </c>
      <c r="N36" s="298">
        <v>301.39999999999998</v>
      </c>
    </row>
    <row r="37" spans="1:16" ht="13.5" customHeight="1">
      <c r="A37" s="250"/>
      <c r="B37" s="246"/>
      <c r="C37" s="246"/>
      <c r="D37" s="246"/>
      <c r="E37" s="246"/>
      <c r="F37" s="246"/>
      <c r="G37" s="1154" t="s">
        <v>493</v>
      </c>
      <c r="H37" s="1155"/>
      <c r="I37" s="1155"/>
      <c r="J37" s="1156"/>
      <c r="K37" s="296">
        <v>99</v>
      </c>
      <c r="L37" s="296">
        <v>12</v>
      </c>
      <c r="M37" s="297">
        <v>1587</v>
      </c>
      <c r="N37" s="298">
        <v>-99.2</v>
      </c>
    </row>
    <row r="38" spans="1:16" ht="27" customHeight="1">
      <c r="A38" s="250"/>
      <c r="B38" s="246"/>
      <c r="C38" s="246"/>
      <c r="D38" s="246"/>
      <c r="E38" s="246"/>
      <c r="F38" s="246"/>
      <c r="G38" s="1157" t="s">
        <v>494</v>
      </c>
      <c r="H38" s="1158"/>
      <c r="I38" s="1158"/>
      <c r="J38" s="1159"/>
      <c r="K38" s="299">
        <v>28</v>
      </c>
      <c r="L38" s="299">
        <v>3</v>
      </c>
      <c r="M38" s="300">
        <v>17</v>
      </c>
      <c r="N38" s="301">
        <v>-82.4</v>
      </c>
      <c r="O38" s="295"/>
    </row>
    <row r="39" spans="1:16">
      <c r="A39" s="250"/>
      <c r="B39" s="246"/>
      <c r="C39" s="246"/>
      <c r="D39" s="246"/>
      <c r="E39" s="246"/>
      <c r="F39" s="246"/>
      <c r="G39" s="1157" t="s">
        <v>495</v>
      </c>
      <c r="H39" s="1158"/>
      <c r="I39" s="1158"/>
      <c r="J39" s="1159"/>
      <c r="K39" s="302">
        <v>-30065</v>
      </c>
      <c r="L39" s="302">
        <v>-3635</v>
      </c>
      <c r="M39" s="303">
        <v>-4567</v>
      </c>
      <c r="N39" s="304">
        <v>-20.399999999999999</v>
      </c>
      <c r="O39" s="295"/>
    </row>
    <row r="40" spans="1:16" ht="27" customHeight="1">
      <c r="A40" s="250"/>
      <c r="B40" s="246"/>
      <c r="C40" s="246"/>
      <c r="D40" s="246"/>
      <c r="E40" s="246"/>
      <c r="F40" s="246"/>
      <c r="G40" s="1154" t="s">
        <v>496</v>
      </c>
      <c r="H40" s="1155"/>
      <c r="I40" s="1155"/>
      <c r="J40" s="1156"/>
      <c r="K40" s="302">
        <v>-673759</v>
      </c>
      <c r="L40" s="302">
        <v>-81451</v>
      </c>
      <c r="M40" s="303">
        <v>-91042</v>
      </c>
      <c r="N40" s="304">
        <v>-10.5</v>
      </c>
      <c r="O40" s="295"/>
    </row>
    <row r="41" spans="1:16">
      <c r="A41" s="250"/>
      <c r="B41" s="246"/>
      <c r="C41" s="246"/>
      <c r="D41" s="246"/>
      <c r="E41" s="246"/>
      <c r="F41" s="246"/>
      <c r="G41" s="1160" t="s">
        <v>280</v>
      </c>
      <c r="H41" s="1161"/>
      <c r="I41" s="1161"/>
      <c r="J41" s="1162"/>
      <c r="K41" s="296">
        <v>259435</v>
      </c>
      <c r="L41" s="302">
        <v>31363</v>
      </c>
      <c r="M41" s="303">
        <v>36776</v>
      </c>
      <c r="N41" s="304">
        <v>-14.7</v>
      </c>
      <c r="O41" s="295"/>
    </row>
    <row r="42" spans="1:16">
      <c r="A42" s="250"/>
      <c r="B42" s="246"/>
      <c r="C42" s="246"/>
      <c r="D42" s="246"/>
      <c r="E42" s="246"/>
      <c r="F42" s="246"/>
      <c r="G42" s="305" t="s">
        <v>497</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498</v>
      </c>
      <c r="B47" s="246"/>
      <c r="C47" s="246"/>
      <c r="D47" s="246"/>
      <c r="E47" s="246"/>
      <c r="F47" s="246"/>
      <c r="G47" s="246"/>
      <c r="H47" s="246"/>
      <c r="I47" s="246"/>
      <c r="J47" s="246"/>
      <c r="K47" s="246"/>
      <c r="L47" s="246"/>
      <c r="M47" s="246"/>
      <c r="N47" s="246"/>
    </row>
    <row r="48" spans="1:16">
      <c r="A48" s="250"/>
      <c r="B48" s="246"/>
      <c r="C48" s="246"/>
      <c r="D48" s="246"/>
      <c r="E48" s="246"/>
      <c r="F48" s="246"/>
      <c r="G48" s="310" t="s">
        <v>499</v>
      </c>
      <c r="H48" s="310"/>
      <c r="I48" s="310"/>
      <c r="J48" s="310"/>
      <c r="K48" s="310"/>
      <c r="L48" s="310"/>
      <c r="M48" s="311"/>
      <c r="N48" s="310"/>
    </row>
    <row r="49" spans="1:14" ht="13.5" customHeight="1">
      <c r="A49" s="250"/>
      <c r="B49" s="246"/>
      <c r="C49" s="246"/>
      <c r="D49" s="246"/>
      <c r="E49" s="246"/>
      <c r="F49" s="246"/>
      <c r="G49" s="312"/>
      <c r="H49" s="313"/>
      <c r="I49" s="1147" t="s">
        <v>465</v>
      </c>
      <c r="J49" s="1149" t="s">
        <v>500</v>
      </c>
      <c r="K49" s="1150"/>
      <c r="L49" s="1150"/>
      <c r="M49" s="1150"/>
      <c r="N49" s="1151"/>
    </row>
    <row r="50" spans="1:14">
      <c r="A50" s="250"/>
      <c r="B50" s="246"/>
      <c r="C50" s="246"/>
      <c r="D50" s="246"/>
      <c r="E50" s="246"/>
      <c r="F50" s="246"/>
      <c r="G50" s="314"/>
      <c r="H50" s="315"/>
      <c r="I50" s="1148"/>
      <c r="J50" s="316" t="s">
        <v>501</v>
      </c>
      <c r="K50" s="317" t="s">
        <v>502</v>
      </c>
      <c r="L50" s="318" t="s">
        <v>503</v>
      </c>
      <c r="M50" s="319" t="s">
        <v>504</v>
      </c>
      <c r="N50" s="320" t="s">
        <v>505</v>
      </c>
    </row>
    <row r="51" spans="1:14">
      <c r="A51" s="250"/>
      <c r="B51" s="246"/>
      <c r="C51" s="246"/>
      <c r="D51" s="246"/>
      <c r="E51" s="246"/>
      <c r="F51" s="246"/>
      <c r="G51" s="312" t="s">
        <v>506</v>
      </c>
      <c r="H51" s="313"/>
      <c r="I51" s="321">
        <v>1009699</v>
      </c>
      <c r="J51" s="322">
        <v>117134</v>
      </c>
      <c r="K51" s="323">
        <v>43.2</v>
      </c>
      <c r="L51" s="324">
        <v>146641</v>
      </c>
      <c r="M51" s="325">
        <v>0.3</v>
      </c>
      <c r="N51" s="326">
        <v>42.9</v>
      </c>
    </row>
    <row r="52" spans="1:14">
      <c r="A52" s="250"/>
      <c r="B52" s="246"/>
      <c r="C52" s="246"/>
      <c r="D52" s="246"/>
      <c r="E52" s="246"/>
      <c r="F52" s="246"/>
      <c r="G52" s="327"/>
      <c r="H52" s="328" t="s">
        <v>507</v>
      </c>
      <c r="I52" s="329">
        <v>648915</v>
      </c>
      <c r="J52" s="330">
        <v>75280</v>
      </c>
      <c r="K52" s="331">
        <v>50</v>
      </c>
      <c r="L52" s="332">
        <v>68142</v>
      </c>
      <c r="M52" s="333">
        <v>-9.6999999999999993</v>
      </c>
      <c r="N52" s="334">
        <v>59.7</v>
      </c>
    </row>
    <row r="53" spans="1:14">
      <c r="A53" s="250"/>
      <c r="B53" s="246"/>
      <c r="C53" s="246"/>
      <c r="D53" s="246"/>
      <c r="E53" s="246"/>
      <c r="F53" s="246"/>
      <c r="G53" s="312" t="s">
        <v>508</v>
      </c>
      <c r="H53" s="313"/>
      <c r="I53" s="321">
        <v>1096314</v>
      </c>
      <c r="J53" s="322">
        <v>127880</v>
      </c>
      <c r="K53" s="323">
        <v>9.1999999999999993</v>
      </c>
      <c r="L53" s="324">
        <v>174587</v>
      </c>
      <c r="M53" s="325">
        <v>19.100000000000001</v>
      </c>
      <c r="N53" s="326">
        <v>-9.9</v>
      </c>
    </row>
    <row r="54" spans="1:14">
      <c r="A54" s="250"/>
      <c r="B54" s="246"/>
      <c r="C54" s="246"/>
      <c r="D54" s="246"/>
      <c r="E54" s="246"/>
      <c r="F54" s="246"/>
      <c r="G54" s="327"/>
      <c r="H54" s="328" t="s">
        <v>507</v>
      </c>
      <c r="I54" s="329">
        <v>608829</v>
      </c>
      <c r="J54" s="330">
        <v>71017</v>
      </c>
      <c r="K54" s="331">
        <v>-5.7</v>
      </c>
      <c r="L54" s="332">
        <v>79695</v>
      </c>
      <c r="M54" s="333">
        <v>17</v>
      </c>
      <c r="N54" s="334">
        <v>-22.7</v>
      </c>
    </row>
    <row r="55" spans="1:14">
      <c r="A55" s="250"/>
      <c r="B55" s="246"/>
      <c r="C55" s="246"/>
      <c r="D55" s="246"/>
      <c r="E55" s="246"/>
      <c r="F55" s="246"/>
      <c r="G55" s="312" t="s">
        <v>509</v>
      </c>
      <c r="H55" s="313"/>
      <c r="I55" s="321">
        <v>1230224</v>
      </c>
      <c r="J55" s="322">
        <v>144698</v>
      </c>
      <c r="K55" s="323">
        <v>13.2</v>
      </c>
      <c r="L55" s="324">
        <v>175675</v>
      </c>
      <c r="M55" s="325">
        <v>0.6</v>
      </c>
      <c r="N55" s="326">
        <v>12.6</v>
      </c>
    </row>
    <row r="56" spans="1:14">
      <c r="A56" s="250"/>
      <c r="B56" s="246"/>
      <c r="C56" s="246"/>
      <c r="D56" s="246"/>
      <c r="E56" s="246"/>
      <c r="F56" s="246"/>
      <c r="G56" s="327"/>
      <c r="H56" s="328" t="s">
        <v>507</v>
      </c>
      <c r="I56" s="329">
        <v>763035</v>
      </c>
      <c r="J56" s="330">
        <v>89748</v>
      </c>
      <c r="K56" s="331">
        <v>26.4</v>
      </c>
      <c r="L56" s="332">
        <v>87698</v>
      </c>
      <c r="M56" s="333">
        <v>10</v>
      </c>
      <c r="N56" s="334">
        <v>16.399999999999999</v>
      </c>
    </row>
    <row r="57" spans="1:14">
      <c r="A57" s="250"/>
      <c r="B57" s="246"/>
      <c r="C57" s="246"/>
      <c r="D57" s="246"/>
      <c r="E57" s="246"/>
      <c r="F57" s="246"/>
      <c r="G57" s="312" t="s">
        <v>510</v>
      </c>
      <c r="H57" s="313"/>
      <c r="I57" s="321">
        <v>1163698</v>
      </c>
      <c r="J57" s="322">
        <v>138982</v>
      </c>
      <c r="K57" s="323">
        <v>-4</v>
      </c>
      <c r="L57" s="324">
        <v>162193</v>
      </c>
      <c r="M57" s="325">
        <v>-7.7</v>
      </c>
      <c r="N57" s="326">
        <v>3.7</v>
      </c>
    </row>
    <row r="58" spans="1:14">
      <c r="A58" s="250"/>
      <c r="B58" s="246"/>
      <c r="C58" s="246"/>
      <c r="D58" s="246"/>
      <c r="E58" s="246"/>
      <c r="F58" s="246"/>
      <c r="G58" s="327"/>
      <c r="H58" s="328" t="s">
        <v>507</v>
      </c>
      <c r="I58" s="329">
        <v>960444</v>
      </c>
      <c r="J58" s="330">
        <v>114707</v>
      </c>
      <c r="K58" s="331">
        <v>27.8</v>
      </c>
      <c r="L58" s="332">
        <v>79985</v>
      </c>
      <c r="M58" s="333">
        <v>-8.8000000000000007</v>
      </c>
      <c r="N58" s="334">
        <v>36.6</v>
      </c>
    </row>
    <row r="59" spans="1:14">
      <c r="A59" s="250"/>
      <c r="B59" s="246"/>
      <c r="C59" s="246"/>
      <c r="D59" s="246"/>
      <c r="E59" s="246"/>
      <c r="F59" s="246"/>
      <c r="G59" s="312" t="s">
        <v>511</v>
      </c>
      <c r="H59" s="313"/>
      <c r="I59" s="321">
        <v>1316758</v>
      </c>
      <c r="J59" s="322">
        <v>159183</v>
      </c>
      <c r="K59" s="323">
        <v>14.5</v>
      </c>
      <c r="L59" s="324">
        <v>168868</v>
      </c>
      <c r="M59" s="325">
        <v>4.0999999999999996</v>
      </c>
      <c r="N59" s="326">
        <v>10.4</v>
      </c>
    </row>
    <row r="60" spans="1:14">
      <c r="A60" s="250"/>
      <c r="B60" s="246"/>
      <c r="C60" s="246"/>
      <c r="D60" s="246"/>
      <c r="E60" s="246"/>
      <c r="F60" s="246"/>
      <c r="G60" s="327"/>
      <c r="H60" s="328" t="s">
        <v>507</v>
      </c>
      <c r="I60" s="335">
        <v>888565</v>
      </c>
      <c r="J60" s="330">
        <v>107418</v>
      </c>
      <c r="K60" s="331">
        <v>-6.4</v>
      </c>
      <c r="L60" s="332">
        <v>79360</v>
      </c>
      <c r="M60" s="333">
        <v>-0.8</v>
      </c>
      <c r="N60" s="334">
        <v>-5.6</v>
      </c>
    </row>
    <row r="61" spans="1:14">
      <c r="A61" s="250"/>
      <c r="B61" s="246"/>
      <c r="C61" s="246"/>
      <c r="D61" s="246"/>
      <c r="E61" s="246"/>
      <c r="F61" s="246"/>
      <c r="G61" s="312" t="s">
        <v>512</v>
      </c>
      <c r="H61" s="336"/>
      <c r="I61" s="337">
        <v>1163339</v>
      </c>
      <c r="J61" s="338">
        <v>137575</v>
      </c>
      <c r="K61" s="339">
        <v>15.2</v>
      </c>
      <c r="L61" s="340">
        <v>165593</v>
      </c>
      <c r="M61" s="341">
        <v>3.3</v>
      </c>
      <c r="N61" s="326">
        <v>11.9</v>
      </c>
    </row>
    <row r="62" spans="1:14">
      <c r="A62" s="250"/>
      <c r="B62" s="246"/>
      <c r="C62" s="246"/>
      <c r="D62" s="246"/>
      <c r="E62" s="246"/>
      <c r="F62" s="246"/>
      <c r="G62" s="327"/>
      <c r="H62" s="328" t="s">
        <v>507</v>
      </c>
      <c r="I62" s="329">
        <v>773958</v>
      </c>
      <c r="J62" s="330">
        <v>91634</v>
      </c>
      <c r="K62" s="331">
        <v>18.399999999999999</v>
      </c>
      <c r="L62" s="332">
        <v>78976</v>
      </c>
      <c r="M62" s="333">
        <v>1.5</v>
      </c>
      <c r="N62" s="334">
        <v>16.899999999999999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72" t="s">
        <v>3</v>
      </c>
      <c r="D47" s="1172"/>
      <c r="E47" s="1173"/>
      <c r="F47" s="11">
        <v>14.18</v>
      </c>
      <c r="G47" s="12">
        <v>15.1</v>
      </c>
      <c r="H47" s="12">
        <v>16.45</v>
      </c>
      <c r="I47" s="12">
        <v>17</v>
      </c>
      <c r="J47" s="13">
        <v>17.559999999999999</v>
      </c>
    </row>
    <row r="48" spans="2:10" ht="57.75" customHeight="1">
      <c r="B48" s="14"/>
      <c r="C48" s="1174" t="s">
        <v>4</v>
      </c>
      <c r="D48" s="1174"/>
      <c r="E48" s="1175"/>
      <c r="F48" s="15">
        <v>1.67</v>
      </c>
      <c r="G48" s="16">
        <v>1.78</v>
      </c>
      <c r="H48" s="16">
        <v>1.76</v>
      </c>
      <c r="I48" s="16">
        <v>1.45</v>
      </c>
      <c r="J48" s="17">
        <v>1.36</v>
      </c>
    </row>
    <row r="49" spans="2:10" ht="57.75" customHeight="1" thickBot="1">
      <c r="B49" s="18"/>
      <c r="C49" s="1176" t="s">
        <v>5</v>
      </c>
      <c r="D49" s="1176"/>
      <c r="E49" s="1177"/>
      <c r="F49" s="19" t="s">
        <v>519</v>
      </c>
      <c r="G49" s="20">
        <v>0.12</v>
      </c>
      <c r="H49" s="20" t="s">
        <v>520</v>
      </c>
      <c r="I49" s="20" t="s">
        <v>521</v>
      </c>
      <c r="J49" s="21" t="s">
        <v>522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2018-10-23T05:59:09Z</cp:lastPrinted>
  <dcterms:created xsi:type="dcterms:W3CDTF">2018-01-24T06:43:14Z</dcterms:created>
  <dcterms:modified xsi:type="dcterms:W3CDTF">2018-11-29T00:23:34Z</dcterms:modified>
</cp:coreProperties>
</file>