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W41" i="9" s="1"/>
  <c r="CO34" i="9" l="1"/>
</calcChain>
</file>

<file path=xl/sharedStrings.xml><?xml version="1.0" encoding="utf-8"?>
<sst xmlns="http://schemas.openxmlformats.org/spreadsheetml/2006/main" count="1096" uniqueCount="556">
  <si>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</si>
  <si>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</si>
  <si>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</si>
  <si>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</si>
  <si>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</si>
  <si>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</si>
  <si>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</si>
  <si>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</si>
  <si>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</si>
  <si>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</si>
  <si>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</si>
  <si>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</si>
  <si>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</si>
  <si>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</si>
  <si>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</si>
  <si>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</si>
  <si>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</si>
  <si>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</si>
  <si>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</si>
  <si>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</si>
  <si>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</si>
  <si>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</si>
  <si>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</si>
  <si>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</si>
  <si>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</si>
  <si>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</si>
  <si>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</si>
  <si>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</si>
  <si>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</si>
  <si>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</si>
  <si>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</si>
  <si>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</si>
  <si>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</si>
  <si>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</si>
  <si>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</si>
  <si>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</si>
  <si>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</si>
  <si>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</si>
  <si>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</si>
  <si>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</si>
  <si>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</si>
  <si>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</si>
  <si>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</si>
  <si>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</si>
  <si>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</si>
  <si>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</si>
  <si>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</si>
  <si>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</si>
  <si>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</si>
  <si>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</si>
  <si>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</si>
  <si>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</si>
  <si>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</si>
  <si>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</si>
  <si>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</si>
  <si>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</si>
  <si>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</si>
  <si>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</si>
  <si>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</si>
  <si>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</si>
  <si>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</si>
  <si>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</si>
  <si>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</si>
  <si>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</si>
  <si>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</si>
  <si>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</si>
  <si>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</si>
  <si>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</si>
  <si>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</si>
  <si>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</si>
  <si>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</si>
  <si>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</si>
  <si>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</si>
  <si>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</si>
  <si>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</si>
  <si>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</si>
  <si>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</si>
  <si>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</si>
  <si>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</si>
  <si>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</si>
  <si>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</si>
  <si>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</si>
  <si>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湧水町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</si>
  <si>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</si>
  <si>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</si>
  <si>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</si>
  <si>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</si>
  <si>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</si>
  <si>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</si>
  <si>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</si>
  <si>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</si>
  <si>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</si>
  <si>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</si>
  <si>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</si>
  <si>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</si>
  <si>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</si>
  <si>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</si>
  <si>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</si>
  <si>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</si>
  <si>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</si>
  <si>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</si>
  <si>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</si>
  <si>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</si>
  <si>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</si>
  <si>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</si>
  <si>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</si>
  <si>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</si>
  <si>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</si>
  <si>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</si>
  <si>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</si>
  <si>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</si>
  <si>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</si>
  <si>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</si>
  <si>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</si>
  <si>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</si>
  <si>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</si>
  <si>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</si>
  <si>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</si>
  <si>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</si>
  <si>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</si>
  <si>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</si>
  <si>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</si>
  <si>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</si>
  <si>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</si>
  <si>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</si>
  <si>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</si>
  <si>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</si>
  <si>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</si>
  <si>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</si>
  <si>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</si>
  <si>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</si>
  <si>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</si>
  <si>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</si>
  <si>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</si>
  <si>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</si>
  <si>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</si>
  <si>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</si>
  <si>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</si>
  <si>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</si>
  <si>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</si>
  <si>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</si>
  <si>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</si>
  <si>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</si>
  <si>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</si>
  <si>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</si>
  <si>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</si>
  <si>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</si>
  <si>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</si>
  <si>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</si>
  <si>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</si>
  <si>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</si>
  <si>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</si>
  <si>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</si>
  <si>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</si>
  <si>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</si>
  <si>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</si>
  <si>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</si>
  <si>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</si>
  <si>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</si>
  <si>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</si>
  <si>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</si>
  <si>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</si>
  <si>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</si>
  <si>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</si>
  <si>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</si>
  <si>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</si>
  <si>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</si>
  <si>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</si>
  <si>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</si>
  <si>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</si>
  <si>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</si>
  <si>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</si>
  <si>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</si>
  <si>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</si>
  <si>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</si>
  <si>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</si>
  <si>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</si>
  <si>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</si>
  <si>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</si>
  <si>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</si>
  <si>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</si>
  <si>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</si>
  <si>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</si>
  <si>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</si>
  <si>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</si>
  <si>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</si>
  <si>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</si>
  <si>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</si>
  <si>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</si>
  <si>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</si>
  <si>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</si>
  <si>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</si>
  <si>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</si>
  <si>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</si>
  <si>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</si>
  <si>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</si>
  <si>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鹿児島県湧水町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</si>
  <si>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</si>
  <si>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</si>
  <si>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</si>
  <si>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</si>
  <si>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</si>
  <si>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</si>
  <si>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</si>
  <si>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</si>
  <si>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</si>
  <si>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</si>
  <si>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</si>
  <si>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</si>
  <si>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</si>
  <si>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</si>
  <si>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</si>
  <si>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</si>
  <si>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</si>
  <si>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</si>
  <si>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</si>
  <si>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</si>
  <si>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</si>
  <si>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</si>
  <si>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</si>
  <si>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</si>
  <si>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</si>
  <si>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</si>
  <si>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</si>
  <si>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</si>
  <si>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</si>
  <si>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</si>
  <si>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</si>
  <si>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</si>
  <si>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</si>
  <si>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</si>
  <si>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</si>
  <si>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</si>
  <si>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</si>
  <si>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</si>
  <si>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</si>
  <si>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</si>
  <si>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</si>
  <si>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</si>
  <si>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</si>
  <si>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</si>
  <si>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</si>
  <si>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</si>
  <si>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</si>
  <si>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</si>
  <si>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</si>
  <si>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</si>
  <si>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</si>
  <si>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</si>
  <si>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</si>
  <si>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</si>
  <si>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</si>
  <si>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</si>
  <si>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</si>
  <si>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</si>
  <si>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</si>
  <si>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</si>
  <si>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</si>
  <si>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</si>
  <si>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</si>
  <si>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</si>
  <si>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</si>
  <si>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</si>
  <si>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</si>
  <si>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</si>
  <si>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</si>
  <si>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</si>
  <si>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</si>
  <si>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</si>
  <si>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</si>
  <si>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</si>
  <si>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</si>
  <si>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</si>
  <si>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</si>
  <si>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</si>
  <si>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</si>
  <si>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</si>
  <si>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</si>
  <si>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</si>
  <si>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</si>
  <si>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</si>
  <si>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</si>
  <si>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</si>
  <si>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</si>
  <si>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</si>
  <si>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</si>
  <si>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</si>
  <si>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</si>
  <si>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</si>
  <si>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</si>
  <si>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</si>
  <si>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</si>
  <si>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</si>
  <si>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</si>
  <si>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</si>
  <si>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</si>
  <si>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</si>
  <si>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</si>
  <si>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</si>
  <si>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</si>
  <si>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</si>
  <si>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</si>
  <si>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</si>
  <si>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</si>
  <si>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</si>
  <si>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</si>
  <si>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</si>
  <si>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</si>
  <si>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</si>
  <si>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</si>
  <si>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</si>
  <si>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</si>
  <si>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</si>
  <si>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</si>
  <si>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</si>
  <si>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</si>
  <si>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</si>
  <si>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</si>
  <si>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</si>
  <si>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</si>
  <si>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</si>
  <si>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</si>
  <si>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</si>
  <si>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</si>
  <si>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</si>
  <si>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</si>
  <si>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</si>
  <si>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</si>
  <si>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</si>
  <si>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</si>
  <si>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</si>
  <si>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</si>
  <si>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</si>
  <si>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</si>
  <si>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</si>
  <si>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</si>
  <si>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</si>
  <si>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</si>
  <si>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</si>
  <si>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</si>
  <si>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</si>
  <si>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</si>
  <si>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</si>
  <si>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</si>
  <si>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</si>
  <si>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鹿児島県湧水町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</si>
  <si>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</si>
  <si>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</si>
  <si>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</si>
  <si>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</si>
  <si>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</si>
  <si>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</si>
  <si>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</si>
  <si>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</si>
  <si>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</si>
  <si>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</si>
  <si>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</si>
  <si>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</si>
  <si>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</si>
  <si>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</si>
  <si>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</si>
  <si>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</si>
  <si>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</si>
  <si>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</si>
  <si>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</si>
  <si>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</si>
  <si>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</si>
  <si>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</si>
  <si>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</si>
  <si>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</si>
  <si>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</si>
  <si>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</si>
  <si>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</si>
  <si>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</si>
  <si>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</si>
  <si>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</si>
  <si>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</si>
  <si>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</si>
  <si>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</si>
  <si>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湧水町国民健康保険特別会計</t>
    <phoneticPr fontId="5"/>
  </si>
  <si>
    <t>湧水町介護保険特別会計</t>
    <phoneticPr fontId="5"/>
  </si>
  <si>
    <t>湧水町後期高齢者医療特別会計</t>
    <phoneticPr fontId="5"/>
  </si>
  <si>
    <t>湧水町水道事業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</si>
  <si>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</si>
  <si>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</si>
  <si>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</si>
  <si>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</si>
  <si>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</si>
  <si>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</si>
  <si>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</si>
  <si>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</si>
  <si>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</si>
  <si>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</si>
  <si>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</si>
  <si>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</si>
  <si>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</si>
  <si>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</si>
  <si>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</si>
  <si>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</si>
  <si>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</si>
  <si>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</si>
  <si>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</si>
  <si>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</si>
  <si>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</si>
  <si>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</si>
  <si>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</si>
  <si>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</si>
  <si>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</si>
  <si>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</si>
  <si>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</si>
  <si>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</si>
  <si>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</si>
  <si>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</si>
  <si>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</si>
  <si>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</si>
  <si>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</si>
  <si>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</si>
  <si>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</si>
  <si>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</si>
  <si>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</si>
  <si>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</si>
  <si>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</si>
  <si>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</si>
  <si>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</si>
  <si>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</si>
  <si>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</si>
  <si>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</si>
  <si>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</si>
  <si>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</si>
  <si>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</si>
  <si>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</si>
  <si>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</si>
  <si>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</si>
  <si>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</si>
  <si>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湧水町水道事業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</si>
  <si>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</si>
  <si>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</si>
  <si>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湧水町介護保険特別会計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</si>
  <si>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</si>
  <si>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湧水町後期高齢者医療特別会計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</si>
  <si>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</si>
  <si>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</si>
  <si>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</si>
  <si>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</si>
  <si>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</si>
  <si>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</si>
  <si>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</si>
  <si>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</si>
  <si>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</si>
  <si>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</si>
  <si>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</si>
  <si>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</si>
  <si>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</si>
  <si>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</si>
  <si>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</si>
  <si>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</si>
  <si>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</si>
  <si>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</si>
  <si>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</si>
  <si>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</si>
  <si>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</si>
  <si>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</si>
  <si>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</si>
  <si>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</si>
  <si>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</si>
  <si>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</si>
  <si>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</si>
  <si>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</si>
  <si>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</si>
  <si>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</si>
  <si>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</si>
  <si>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</si>
  <si>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</si>
  <si>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</si>
  <si>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</si>
  <si>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</si>
  <si>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</si>
  <si>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</si>
  <si>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</si>
  <si>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</si>
  <si>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</si>
  <si>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</si>
  <si>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</si>
  <si>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</si>
  <si>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</si>
  <si>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</si>
  <si>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</si>
  <si>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</si>
  <si>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</si>
  <si>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</si>
  <si>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</si>
  <si>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</si>
  <si>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</si>
  <si>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</si>
  <si>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</si>
  <si>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</si>
  <si>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</si>
  <si>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</si>
  <si>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</si>
  <si>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</si>
  <si>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</si>
  <si>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</si>
  <si>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</si>
  <si>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</si>
  <si>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</si>
  <si>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</si>
  <si>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</si>
  <si>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</si>
  <si>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</si>
  <si>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</si>
  <si>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</si>
  <si>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</si>
  <si>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</si>
  <si>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</si>
  <si>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</si>
  <si>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</si>
  <si>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</si>
  <si>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</si>
  <si>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</si>
  <si>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</si>
  <si>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</si>
  <si>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</si>
  <si>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1.03</t>
  </si>
  <si>
    <t>湧水町水道事業</t>
  </si>
  <si>
    <t>一般会計</t>
  </si>
  <si>
    <t>湧水町国民健康保険特別会計</t>
  </si>
  <si>
    <t>湧水町介護保険特別会計</t>
  </si>
  <si>
    <t>湧水町後期高齢者医療特別会計</t>
  </si>
  <si>
    <t>その他会計（赤字）</t>
  </si>
  <si>
    <t>その他会計（黒字）</t>
  </si>
  <si>
    <t>鹿児島県市町村総合事務組合</t>
  </si>
  <si>
    <t>伊佐湧水消防組合</t>
  </si>
  <si>
    <t>伊佐北姶良環境管理組合</t>
  </si>
  <si>
    <t>伊佐北姶良火葬場管理組合</t>
  </si>
  <si>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</si>
  <si>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</si>
  <si>
    <t>鹿児島県後期高齢者医療広域連合（特別会計）</t>
    <rPh sb="16" eb="18">
      <t>トクベツ</t>
    </rPh>
    <rPh sb="18" eb="20">
      <t>カイケイ</t>
    </rPh>
    <phoneticPr fontId="2"/>
  </si>
  <si>
    <t>大口地方卸売市場管理組合</t>
  </si>
  <si>
    <t>-</t>
    <phoneticPr fontId="2"/>
  </si>
  <si>
    <t>-</t>
    <phoneticPr fontId="2"/>
  </si>
  <si>
    <t>-</t>
    <phoneticPr fontId="2"/>
  </si>
  <si>
    <t>-</t>
    <phoneticPr fontId="2"/>
  </si>
  <si>
    <t>湧水町土地開発公社</t>
    <rPh sb="0" eb="3">
      <t>ユウスイチョウ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</si>
  <si>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</si>
  <si>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</si>
  <si>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</si>
  <si>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</si>
  <si>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</si>
  <si>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</si>
  <si>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</si>
  <si>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</si>
  <si>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</si>
  <si>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</si>
  <si>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</si>
  <si>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</si>
  <si>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より低い比率となっている。将来負担比率については，一般会計の地方債残高は減少しているものの，公営企業債等繰入見込額の増加と標準財政規模の減少等により昨年度より比率が増加した。実質公債費比率は，将来負担比率と同様に公営企業債等繰入見込額の増加と標準財政規模の減少等により昨年度より単年度の比率は増加したが，3ヵ年平均値のため比率は低下した。</t>
    <rPh sb="0" eb="2">
      <t>ショウライ</t>
    </rPh>
    <rPh sb="2" eb="4">
      <t>フタン</t>
    </rPh>
    <rPh sb="4" eb="6">
      <t>ヒリツ</t>
    </rPh>
    <rPh sb="7" eb="9">
      <t>ジッシツ</t>
    </rPh>
    <rPh sb="9" eb="11">
      <t>コウサイ</t>
    </rPh>
    <rPh sb="11" eb="12">
      <t>ヒ</t>
    </rPh>
    <rPh sb="12" eb="14">
      <t>ヒリツ</t>
    </rPh>
    <rPh sb="17" eb="19">
      <t>ルイジ</t>
    </rPh>
    <rPh sb="19" eb="21">
      <t>ダンタイ</t>
    </rPh>
    <rPh sb="23" eb="24">
      <t>ヒク</t>
    </rPh>
    <rPh sb="25" eb="27">
      <t>ヒリツ</t>
    </rPh>
    <rPh sb="34" eb="36">
      <t>ショウライ</t>
    </rPh>
    <rPh sb="36" eb="38">
      <t>フタン</t>
    </rPh>
    <rPh sb="38" eb="40">
      <t>ヒリツ</t>
    </rPh>
    <rPh sb="46" eb="48">
      <t>イッパン</t>
    </rPh>
    <rPh sb="48" eb="50">
      <t>カイケイ</t>
    </rPh>
    <rPh sb="51" eb="54">
      <t>チホウサイ</t>
    </rPh>
    <rPh sb="54" eb="56">
      <t>ザンダカ</t>
    </rPh>
    <rPh sb="57" eb="59">
      <t>ゲンショウ</t>
    </rPh>
    <rPh sb="67" eb="69">
      <t>コウエイ</t>
    </rPh>
    <rPh sb="69" eb="71">
      <t>キギョウ</t>
    </rPh>
    <rPh sb="71" eb="72">
      <t>サイ</t>
    </rPh>
    <rPh sb="72" eb="73">
      <t>トウ</t>
    </rPh>
    <rPh sb="73" eb="75">
      <t>クリイレ</t>
    </rPh>
    <rPh sb="75" eb="77">
      <t>ミコミ</t>
    </rPh>
    <rPh sb="77" eb="78">
      <t>ガク</t>
    </rPh>
    <rPh sb="79" eb="81">
      <t>ゾウカ</t>
    </rPh>
    <rPh sb="82" eb="84">
      <t>ヒョウジュン</t>
    </rPh>
    <rPh sb="84" eb="86">
      <t>ザイセイ</t>
    </rPh>
    <rPh sb="86" eb="88">
      <t>キボ</t>
    </rPh>
    <rPh sb="89" eb="91">
      <t>ゲンショウ</t>
    </rPh>
    <rPh sb="91" eb="92">
      <t>トウ</t>
    </rPh>
    <rPh sb="95" eb="98">
      <t>サクネンド</t>
    </rPh>
    <rPh sb="100" eb="102">
      <t>ヒリツ</t>
    </rPh>
    <rPh sb="103" eb="105">
      <t>ゾウカ</t>
    </rPh>
    <rPh sb="108" eb="110">
      <t>ジッシツ</t>
    </rPh>
    <rPh sb="110" eb="112">
      <t>コウサイ</t>
    </rPh>
    <rPh sb="112" eb="113">
      <t>ヒ</t>
    </rPh>
    <rPh sb="113" eb="115">
      <t>ヒリツ</t>
    </rPh>
    <rPh sb="124" eb="126">
      <t>ドウヨウ</t>
    </rPh>
    <rPh sb="160" eb="163">
      <t>タンネンド</t>
    </rPh>
    <rPh sb="164" eb="166">
      <t>ヒリツ</t>
    </rPh>
    <rPh sb="175" eb="176">
      <t>ネン</t>
    </rPh>
    <rPh sb="176" eb="178">
      <t>ヘイキン</t>
    </rPh>
    <rPh sb="178" eb="179">
      <t>チ</t>
    </rPh>
    <rPh sb="182" eb="184">
      <t>ヒリツ</t>
    </rPh>
    <rPh sb="185" eb="187">
      <t>テイカ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</si>
</sst>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extLst>
            <c:ext xmlns:c16="http://schemas.microsoft.com/office/drawing/2014/chart" uri="{C3380CC4-5D6E-409C-BE32-E72D297353CC}">
              <c16:uniqueId val="{00000000-A187-4DB2-AA7A-BE47BCFB24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180518</c:v>
                </c:pt>
                <c:pt idx="1">
                  <c:v>123509</c:v>
                </c:pt>
                <c:pt idx="2">
                  <c:v>120066</c:v>
                </c:pt>
                <c:pt idx="3">
                  <c:v>123320</c:v>
                </c:pt>
                <c:pt idx="4">
                  <c:v>131026</c:v>
                </c:pt>
              </c:numCache>
            </c:numRef>
          </c:val>
          <c:smooth val="0"/>
          <c:extLst>
            <c:ext xmlns:c16="http://schemas.microsoft.com/office/drawing/2014/chart" uri="{C3380CC4-5D6E-409C-BE32-E72D297353CC}">
              <c16:uniqueId val="{00000001-A187-4DB2-AA7A-BE47BCFB246B}"/>
            </c:ext>
          </c:extLst>
        </c:ser>
        <c:dLbls>
          <c:showLegendKey val="0"/>
          <c:showVal val="0"/>
          <c:showCatName val="0"/>
          <c:showSerName val="0"/>
          <c:showPercent val="0"/>
          <c:showBubbleSize val="0"/>
        </c:dLbls>
        <c:marker val="1"/>
        <c:smooth val="0"/>
        <c:axId val="245619240"/>
        <c:axId val="202921552"/>
      </c:lineChart>
      <c:catAx>
        <c:axId val="245619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921552"/>
        <c:crosses val="autoZero"/>
        <c:auto val="1"/>
        <c:lblAlgn val="ctr"/>
        <c:lblOffset val="100"/>
        <c:tickLblSkip val="1"/>
        <c:tickMarkSkip val="1"/>
        <c:noMultiLvlLbl val="0"/>
      </c:catAx>
      <c:valAx>
        <c:axId val="2029215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619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5.4</c:v>
                </c:pt>
                <c:pt idx="1">
                  <c:v>5.54</c:v>
                </c:pt>
                <c:pt idx="2">
                  <c:v>6.87</c:v>
                </c:pt>
                <c:pt idx="3">
                  <c:v>8.09</c:v>
                </c:pt>
                <c:pt idx="4">
                  <c:v>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23.09</c:v>
                </c:pt>
                <c:pt idx="1">
                  <c:v>25.87</c:v>
                </c:pt>
                <c:pt idx="2">
                  <c:v>27.48</c:v>
                </c:pt>
                <c:pt idx="3">
                  <c:v>29.01</c:v>
                </c:pt>
                <c:pt idx="4">
                  <c:v>30.32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8625624"/>
        <c:axId val="249921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0.84</c:v>
                </c:pt>
                <c:pt idx="1">
                  <c:v>2.58</c:v>
                </c:pt>
                <c:pt idx="2">
                  <c:v>2.36</c:v>
                </c:pt>
                <c:pt idx="3">
                  <c:v>3.14</c:v>
                </c:pt>
                <c:pt idx="4">
                  <c:v>-1.03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8625624"/>
        <c:axId val="249921688"/>
      </c:lineChart>
      <c:catAx>
        <c:axId val="24862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921688"/>
        <c:crosses val="autoZero"/>
        <c:auto val="1"/>
        <c:lblAlgn val="ctr"/>
        <c:lblOffset val="100"/>
        <c:tickLblSkip val="1"/>
        <c:tickMarkSkip val="1"/>
        <c:noMultiLvlLbl val="0"/>
      </c:catAx>
      <c:valAx>
        <c:axId val="249921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62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湧水町後期高齢者医療特別会計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湧水町介護保険特別会計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0.32</c:v>
                </c:pt>
                <c:pt idx="2">
                  <c:v>#N/A</c:v>
                </c:pt>
                <c:pt idx="3">
                  <c:v>0.35</c:v>
                </c:pt>
                <c:pt idx="4">
                  <c:v>#N/A</c:v>
                </c:pt>
                <c:pt idx="5">
                  <c:v>0.34</c:v>
                </c:pt>
                <c:pt idx="6">
                  <c:v>#N/A</c:v>
                </c:pt>
                <c:pt idx="7">
                  <c:v>0.65</c:v>
                </c:pt>
                <c:pt idx="8">
                  <c:v>#N/A</c:v>
                </c:pt>
                <c:pt idx="9">
                  <c:v>0.81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湧水町国民健康保険特別会計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0.64</c:v>
                </c:pt>
                <c:pt idx="2">
                  <c:v>#N/A</c:v>
                </c:pt>
                <c:pt idx="3">
                  <c:v>1.33</c:v>
                </c:pt>
                <c:pt idx="4">
                  <c:v>#N/A</c:v>
                </c:pt>
                <c:pt idx="5">
                  <c:v>0.12</c:v>
                </c:pt>
                <c:pt idx="6">
                  <c:v>#N/A</c:v>
                </c:pt>
                <c:pt idx="7">
                  <c:v>1.1299999999999999</c:v>
                </c:pt>
                <c:pt idx="8">
                  <c:v>#N/A</c:v>
                </c:pt>
                <c:pt idx="9">
                  <c:v>0.85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5.4</c:v>
                </c:pt>
                <c:pt idx="2">
                  <c:v>#N/A</c:v>
                </c:pt>
                <c:pt idx="3">
                  <c:v>5.54</c:v>
                </c:pt>
                <c:pt idx="4">
                  <c:v>#N/A</c:v>
                </c:pt>
                <c:pt idx="5">
                  <c:v>5.22</c:v>
                </c:pt>
                <c:pt idx="6">
                  <c:v>#N/A</c:v>
                </c:pt>
                <c:pt idx="7">
                  <c:v>6.49</c:v>
                </c:pt>
                <c:pt idx="8">
                  <c:v>#N/A</c:v>
                </c:pt>
                <c:pt idx="9">
                  <c:v>5.39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湧水町水道事業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14.89</c:v>
                </c:pt>
                <c:pt idx="2">
                  <c:v>#N/A</c:v>
                </c:pt>
                <c:pt idx="3">
                  <c:v>14.94</c:v>
                </c:pt>
                <c:pt idx="4">
                  <c:v>#N/A</c:v>
                </c:pt>
                <c:pt idx="5">
                  <c:v>13.97</c:v>
                </c:pt>
                <c:pt idx="6">
                  <c:v>#N/A</c:v>
                </c:pt>
                <c:pt idx="7">
                  <c:v>14.43</c:v>
                </c:pt>
                <c:pt idx="8">
                  <c:v>#N/A</c:v>
                </c:pt>
                <c:pt idx="9">
                  <c:v>18.420000000000002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2486400"/>
        <c:axId val="255065664"/>
      </c:barChart>
      <c:catAx>
        <c:axId val="20248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065664"/>
        <c:crosses val="autoZero"/>
        <c:auto val="1"/>
        <c:lblAlgn val="ctr"/>
        <c:lblOffset val="100"/>
        <c:tickLblSkip val="1"/>
        <c:tickMarkSkip val="1"/>
        <c:noMultiLvlLbl val="0"/>
      </c:catAx>
      <c:valAx>
        <c:axId val="25506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48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738</c:v>
                </c:pt>
                <c:pt idx="5">
                  <c:v>722</c:v>
                </c:pt>
                <c:pt idx="8">
                  <c:v>680</c:v>
                </c:pt>
                <c:pt idx="11">
                  <c:v>656</c:v>
                </c:pt>
                <c:pt idx="14">
                  <c:v>630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61</c:v>
                </c:pt>
                <c:pt idx="3">
                  <c:v>68</c:v>
                </c:pt>
                <c:pt idx="6">
                  <c:v>66</c:v>
                </c:pt>
                <c:pt idx="9">
                  <c:v>69</c:v>
                </c:pt>
                <c:pt idx="12">
                  <c:v>71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89</c:v>
                </c:pt>
                <c:pt idx="3">
                  <c:v>76</c:v>
                </c:pt>
                <c:pt idx="6">
                  <c:v>29</c:v>
                </c:pt>
                <c:pt idx="9">
                  <c:v>30</c:v>
                </c:pt>
                <c:pt idx="12">
                  <c:v>47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958</c:v>
                </c:pt>
                <c:pt idx="3">
                  <c:v>940</c:v>
                </c:pt>
                <c:pt idx="6">
                  <c:v>852</c:v>
                </c:pt>
                <c:pt idx="9">
                  <c:v>816</c:v>
                </c:pt>
                <c:pt idx="12">
                  <c:v>805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1279848"/>
        <c:axId val="201874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370</c:v>
                </c:pt>
                <c:pt idx="2">
                  <c:v>#N/A</c:v>
                </c:pt>
                <c:pt idx="3">
                  <c:v>#N/A</c:v>
                </c:pt>
                <c:pt idx="4">
                  <c:v>362</c:v>
                </c:pt>
                <c:pt idx="5">
                  <c:v>#N/A</c:v>
                </c:pt>
                <c:pt idx="6">
                  <c:v>#N/A</c:v>
                </c:pt>
                <c:pt idx="7">
                  <c:v>267</c:v>
                </c:pt>
                <c:pt idx="8">
                  <c:v>#N/A</c:v>
                </c:pt>
                <c:pt idx="9">
                  <c:v>#N/A</c:v>
                </c:pt>
                <c:pt idx="10">
                  <c:v>259</c:v>
                </c:pt>
                <c:pt idx="11">
                  <c:v>#N/A</c:v>
                </c:pt>
                <c:pt idx="12">
                  <c:v>#N/A</c:v>
                </c:pt>
                <c:pt idx="13">
                  <c:v>293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1279848"/>
        <c:axId val="201874216"/>
      </c:lineChart>
      <c:catAx>
        <c:axId val="251279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874216"/>
        <c:crosses val="autoZero"/>
        <c:auto val="1"/>
        <c:lblAlgn val="ctr"/>
        <c:lblOffset val="100"/>
        <c:tickLblSkip val="1"/>
        <c:tickMarkSkip val="1"/>
        <c:noMultiLvlLbl val="0"/>
      </c:catAx>
      <c:valAx>
        <c:axId val="201874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279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6449</c:v>
                </c:pt>
                <c:pt idx="5">
                  <c:v>6313</c:v>
                </c:pt>
                <c:pt idx="8">
                  <c:v>6267</c:v>
                </c:pt>
                <c:pt idx="11">
                  <c:v>6202</c:v>
                </c:pt>
                <c:pt idx="14">
                  <c:v>6136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303</c:v>
                </c:pt>
                <c:pt idx="5">
                  <c:v>246</c:v>
                </c:pt>
                <c:pt idx="8">
                  <c:v>197</c:v>
                </c:pt>
                <c:pt idx="11">
                  <c:v>155</c:v>
                </c:pt>
                <c:pt idx="14">
                  <c:v>140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2855</c:v>
                </c:pt>
                <c:pt idx="5">
                  <c:v>3105</c:v>
                </c:pt>
                <c:pt idx="8">
                  <c:v>3117</c:v>
                </c:pt>
                <c:pt idx="11">
                  <c:v>3242</c:v>
                </c:pt>
                <c:pt idx="14">
                  <c:v>3212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1574</c:v>
                </c:pt>
                <c:pt idx="3">
                  <c:v>1521</c:v>
                </c:pt>
                <c:pt idx="6">
                  <c:v>1395</c:v>
                </c:pt>
                <c:pt idx="9">
                  <c:v>1358</c:v>
                </c:pt>
                <c:pt idx="12">
                  <c:v>1385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235</c:v>
                </c:pt>
                <c:pt idx="3">
                  <c:v>181</c:v>
                </c:pt>
                <c:pt idx="6">
                  <c:v>129</c:v>
                </c:pt>
                <c:pt idx="9">
                  <c:v>78</c:v>
                </c:pt>
                <c:pt idx="12">
                  <c:v>28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513</c:v>
                </c:pt>
                <c:pt idx="3">
                  <c:v>441</c:v>
                </c:pt>
                <c:pt idx="6">
                  <c:v>425</c:v>
                </c:pt>
                <c:pt idx="9">
                  <c:v>368</c:v>
                </c:pt>
                <c:pt idx="12">
                  <c:v>413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9102</c:v>
                </c:pt>
                <c:pt idx="3">
                  <c:v>8867</c:v>
                </c:pt>
                <c:pt idx="6">
                  <c:v>8791</c:v>
                </c:pt>
                <c:pt idx="9">
                  <c:v>8671</c:v>
                </c:pt>
                <c:pt idx="12">
                  <c:v>8549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7730160"/>
        <c:axId val="201868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1817</c:v>
                </c:pt>
                <c:pt idx="2">
                  <c:v>#N/A</c:v>
                </c:pt>
                <c:pt idx="3">
                  <c:v>#N/A</c:v>
                </c:pt>
                <c:pt idx="4">
                  <c:v>1345</c:v>
                </c:pt>
                <c:pt idx="5">
                  <c:v>#N/A</c:v>
                </c:pt>
                <c:pt idx="6">
                  <c:v>#N/A</c:v>
                </c:pt>
                <c:pt idx="7">
                  <c:v>1159</c:v>
                </c:pt>
                <c:pt idx="8">
                  <c:v>#N/A</c:v>
                </c:pt>
                <c:pt idx="9">
                  <c:v>#N/A</c:v>
                </c:pt>
                <c:pt idx="10">
                  <c:v>876</c:v>
                </c:pt>
                <c:pt idx="11">
                  <c:v>#N/A</c:v>
                </c:pt>
                <c:pt idx="12">
                  <c:v>#N/A</c:v>
                </c:pt>
                <c:pt idx="13">
                  <c:v>887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7730160"/>
        <c:axId val="201868208"/>
      </c:lineChart>
      <c:catAx>
        <c:axId val="24773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868208"/>
        <c:crosses val="autoZero"/>
        <c:auto val="1"/>
        <c:lblAlgn val="ctr"/>
        <c:lblOffset val="100"/>
        <c:tickLblSkip val="1"/>
        <c:tickMarkSkip val="1"/>
        <c:noMultiLvlLbl val="0"/>
      </c:catAx>
      <c:valAx>
        <c:axId val="20186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73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{108C7436-3C81-410F-BF99-37E8A9DB9DCA}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{102D3F44-EC9A-454F-A100-88C19525D345}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{E14EF3D6-2075-4238-99F9-FAAC15CC88DE}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{8E545964-6A19-4B73-A07C-87337352AAEC}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{76844A98-65F2-41BC-9A94-C558D0072BF7}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{FF064534-DF9E-48CB-B518-56783BCBF3CB}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{FB6C9858-373C-4E93-A1D7-50DE781AF122}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{D22B7043-CAB0-4FBB-BC02-01F7D5309CD4}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{3689A3E5-B3BC-4738-8239-A1B194C2823C}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{897D971D-20AA-471D-A0AE-B1A11560C7A9}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4451264"/>
        <c:axId val="254744648"/>
      </c:scatterChart>
      <c:valAx>
        <c:axId val="2544512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744648"/>
        <c:crosses val="autoZero"/>
        <c:crossBetween val="midCat"/>
      </c:valAx>
      <c:valAx>
        <c:axId val="254744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451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{88A7CB14-2321-4D12-85CD-1F5677514F38}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{78116A6D-BECE-4952-99DE-C5233957C45F}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{33F82D14-672E-491E-8A37-CA510C34B229}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{87277F05-5FBE-4F33-81C6-1BDA0678189A}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{912B5C22-3946-4CBB-A95F-A79F667CDFCA}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10.6</c:v>
                </c:pt>
                <c:pt idx="2">
                  <c:v>8.9</c:v>
                </c:pt>
                <c:pt idx="3">
                  <c:v>7.9</c:v>
                </c:pt>
                <c:pt idx="4">
                  <c:v>7.4</c:v>
                </c:pt>
              </c:numCache>
            </c:numRef>
          </c:xVal>
          <c:yVal>
            <c:numRef>
              <c:f>公会計指標分析・財政指標組合せ分析表!$K$73:$O$73</c:f>
              <c:numCache>
                <c:formatCode>#,##0.0;"▲ "#,##0.0</c:formatCode>
                <c:ptCount val="5"/>
                <c:pt idx="0">
                  <c:v>48.2</c:v>
                </c:pt>
                <c:pt idx="1">
                  <c:v>36.1</c:v>
                </c:pt>
                <c:pt idx="2">
                  <c:v>31.5</c:v>
                </c:pt>
                <c:pt idx="3">
                  <c:v>23.3</c:v>
                </c:pt>
                <c:pt idx="4">
                  <c:v>24.5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{7794ECF8-1DE4-4E49-97DF-73B3397A4EBA}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{EE7B3139-2505-4222-B92F-F36E923285AD}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{1314BEC8-C84E-4B5B-B8EA-2BFD88D75640}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{EBECF5EB-998D-4EF0-8132-C5C7E1DA05A5}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{B6295558-47C1-44E6-AD25-AA42BD4F2A1E}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4449136"/>
        <c:axId val="255917560"/>
      </c:scatterChart>
      <c:valAx>
        <c:axId val="254449136"/>
        <c:scaling>
          <c:orientation val="minMax"/>
          <c:max val="12.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917560"/>
        <c:crosses val="autoZero"/>
        <c:crossBetween val="midCat"/>
      </c:valAx>
      <c:valAx>
        <c:axId val="255917560"/>
        <c:scaling>
          <c:orientation val="minMax"/>
          <c:max val="5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449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年度の実質公債費比率については，</a:t>
          </a:r>
          <a:r>
            <a:rPr lang="ja-JP" altLang="ja-JP" sz="1100" b="0" i="0" baseline="0">
              <a:solidFill>
                <a:schemeClr val="dk1"/>
              </a:solidFill>
              <a:effectLst/>
              <a:latin typeface="+mn-lt"/>
              <a:ea typeface="+mn-ea"/>
              <a:cs typeface="+mn-cs"/>
            </a:rPr>
            <a:t>一般会計における公債費</a:t>
          </a:r>
          <a:r>
            <a:rPr lang="ja-JP" altLang="en-US" sz="1100" b="0" i="0" baseline="0">
              <a:solidFill>
                <a:schemeClr val="dk1"/>
              </a:solidFill>
              <a:effectLst/>
              <a:latin typeface="+mn-lt"/>
              <a:ea typeface="+mn-ea"/>
              <a:cs typeface="+mn-cs"/>
            </a:rPr>
            <a:t>は減少したものの，算入公債費の減少と公営企業債に対する繰入金の増加により数値が上昇した。</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一般会計の元利償還金については，近年の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地方債借入額の抑制により元利償還金が減少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が，今後は８億円程度で推移する見込みである。このため，</a:t>
          </a:r>
          <a:r>
            <a:rPr lang="ja-JP" altLang="ja-JP" sz="1100" b="0" i="0" baseline="0">
              <a:solidFill>
                <a:schemeClr val="dk1"/>
              </a:solidFill>
              <a:effectLst/>
              <a:latin typeface="+mn-lt"/>
              <a:ea typeface="+mn-ea"/>
              <a:cs typeface="+mn-cs"/>
            </a:rPr>
            <a:t>実質公債費比率の上昇を招かないよう</a:t>
          </a:r>
          <a:r>
            <a:rPr lang="ja-JP" altLang="en-US" sz="1100" b="0" i="0" baseline="0">
              <a:solidFill>
                <a:schemeClr val="dk1"/>
              </a:solidFill>
              <a:effectLst/>
              <a:latin typeface="+mn-lt"/>
              <a:ea typeface="+mn-ea"/>
              <a:cs typeface="+mn-cs"/>
            </a:rPr>
            <a:t>，普通</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交付税の算入を受ける有利な</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地方債を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するなど，健全な財政運営に努める必要がある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公営企業債の元利償還金に対する繰入金が上昇傾向にあるが，水道事業会計において大型の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を実施中であり，今後も繰入金の増額が見込まれる。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また，組合等が起こした地方債の元利償還金に対する負担金等については，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年度で終了する予定であり，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今後見込まれるものはないが，公債費の上昇を招かないように調整・連携を図る。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年度の将来負担比率については，</a:t>
          </a:r>
          <a:r>
            <a:rPr lang="ja-JP" altLang="ja-JP" sz="1100" b="0" i="0" baseline="0">
              <a:solidFill>
                <a:schemeClr val="dk1"/>
              </a:solidFill>
              <a:effectLst/>
              <a:latin typeface="+mn-lt"/>
              <a:ea typeface="+mn-ea"/>
              <a:cs typeface="+mn-cs"/>
            </a:rPr>
            <a:t>一般会計等における地方債残高</a:t>
          </a:r>
          <a:r>
            <a:rPr lang="ja-JP" altLang="en-US" sz="1100" b="0" i="0" baseline="0">
              <a:solidFill>
                <a:schemeClr val="dk1"/>
              </a:solidFill>
              <a:effectLst/>
              <a:latin typeface="+mn-lt"/>
              <a:ea typeface="+mn-ea"/>
              <a:cs typeface="+mn-cs"/>
            </a:rPr>
            <a:t>は減少したものの，基準財政需要額算入見込額の減少と</a:t>
          </a:r>
          <a:r>
            <a:rPr lang="ja-JP" altLang="ja-JP" sz="1100" b="0" i="0" baseline="0">
              <a:solidFill>
                <a:schemeClr val="dk1"/>
              </a:solidFill>
              <a:effectLst/>
              <a:latin typeface="+mn-lt"/>
              <a:ea typeface="+mn-ea"/>
              <a:cs typeface="+mn-cs"/>
            </a:rPr>
            <a:t>公営企業債等繰入見込額</a:t>
          </a:r>
          <a:r>
            <a:rPr lang="ja-JP" altLang="en-US" sz="1100" b="0" i="0" baseline="0">
              <a:solidFill>
                <a:schemeClr val="dk1"/>
              </a:solidFill>
              <a:effectLst/>
              <a:latin typeface="+mn-lt"/>
              <a:ea typeface="+mn-ea"/>
              <a:cs typeface="+mn-cs"/>
            </a:rPr>
            <a:t>の上昇により，数値がわずかに上昇した。</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将来負担比率の分子の構造は，一般会計等における地方債残高が主なものとなっており，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近年の地方債借入額の抑制により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残高</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公営企業債等繰入見込額については，水道事業会計において大型の普通建設事業を実施中であり，今後も繰入金の増額が見込まれる。</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今後は，一般会計における</a:t>
          </a:r>
          <a:r>
            <a:rPr lang="ja-JP" altLang="ja-JP" sz="1100" b="0" i="0" baseline="0">
              <a:solidFill>
                <a:schemeClr val="dk1"/>
              </a:solidFill>
              <a:effectLst/>
              <a:latin typeface="+mn-lt"/>
              <a:ea typeface="+mn-ea"/>
              <a:cs typeface="+mn-cs"/>
            </a:rPr>
            <a:t>地方債の借り入れについては，元金償還額を上回らない額</a:t>
          </a:r>
          <a:r>
            <a:rPr lang="ja-JP" altLang="en-US" sz="1100" b="0" i="0" baseline="0">
              <a:solidFill>
                <a:schemeClr val="dk1"/>
              </a:solidFill>
              <a:effectLst/>
              <a:latin typeface="+mn-lt"/>
              <a:ea typeface="+mn-ea"/>
              <a:cs typeface="+mn-cs"/>
            </a:rPr>
            <a:t>を限度とし，</a:t>
          </a:r>
          <a:r>
            <a:rPr lang="ja-JP" altLang="ja-JP" sz="1100" b="0" i="0" baseline="0">
              <a:solidFill>
                <a:schemeClr val="dk1"/>
              </a:solidFill>
              <a:effectLst/>
              <a:latin typeface="+mn-lt"/>
              <a:ea typeface="+mn-ea"/>
              <a:cs typeface="+mn-cs"/>
            </a:rPr>
            <a:t>地方債残高の減少に努める</a:t>
          </a:r>
          <a:r>
            <a:rPr lang="ja-JP" altLang="en-US" sz="1100" b="0" i="0" baseline="0">
              <a:solidFill>
                <a:schemeClr val="dk1"/>
              </a:solidFill>
              <a:effectLst/>
              <a:latin typeface="+mn-lt"/>
              <a:ea typeface="+mn-ea"/>
              <a:cs typeface="+mn-cs"/>
            </a:rPr>
            <a:t>。また，普通交付税の算入を受ける有利な地方債を活用していくことを基本とする。一方，</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基金については，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可能な限り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取り崩しを抑え，繰越金等を積み立てることにより，基金の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減少を最大限に抑制し，将来負担比率の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上昇を招かないよう</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健全な財政運営を図る必要がある。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9,834
9,800
144.29
7,339,471
6,976,773
294,799
4,209,623
8,549,127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9,834
9,800
144.29
7,339,471
6,976,773
294,799
4,209,623
8,549,127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9,834
9,800
144.29
7,339,471
6,976,773
294,799
4,209,623
8,549,127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9,834
9,800
144.29
7,339,471
6,976,773
294,799
4,209,623
8,549,127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産業構造的に第２次，第３次産業の占める割合が高いものの，所得水準が低く大規模企業等が少ないことなどにより，税収が類似団体内平均値を下回っている。町税は固定資産税の償却資産が増加傾向にあるが，それ以外の税収はほぼ横ばいである。国全体の景気が緩やかに回復しているものの，地方経済は先行きがまだ不透明な状況で，加えて</a:t>
          </a:r>
          <a:r>
            <a:rPr kumimoji="1" lang="ja-JP" altLang="ja-JP" sz="1300">
              <a:solidFill>
                <a:schemeClr val="dk1"/>
              </a:solidFill>
              <a:effectLst/>
              <a:latin typeface="+mn-lt"/>
              <a:ea typeface="+mn-ea"/>
              <a:cs typeface="+mn-cs"/>
            </a:rPr>
            <a:t>人口</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しており，</a:t>
          </a:r>
          <a:r>
            <a:rPr kumimoji="1" lang="ja-JP" altLang="en-US" sz="1300">
              <a:latin typeface="ＭＳ Ｐゴシック"/>
            </a:rPr>
            <a:t>財政力の向上は厳しい状況である。</a:t>
          </a:r>
        </a:p>
        <a:p>
          <a:r>
            <a:rPr kumimoji="1" lang="ja-JP" altLang="en-US" sz="1300">
              <a:latin typeface="ＭＳ Ｐゴシック"/>
            </a:rPr>
            <a:t>　このことから行政の効率化等に努め，また，企業誘致にも積極的に取り組み税収と雇用の場の確保を図る。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74613</xdr:rowOff>
    </xdr:to>
    <xdr:cxnSp macro="">
      <xdr:nvCxnSpPr>
        <xdr:cNvPr id="71" name="直線コネクタ 70"/>
        <xdr:cNvCxnSpPr/>
      </xdr:nvCxnSpPr>
      <xdr:spPr>
        <a:xfrm flipV="1">
          <a:off x="4114800" y="760835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74613</xdr:rowOff>
    </xdr:from>
    <xdr:to>
      <xdr:col>6</xdr:col>
      <xdr:colOff>0</xdr:colOff>
      <xdr:row>44</xdr:row>
      <xdr:rowOff>74613</xdr:rowOff>
    </xdr:to>
    <xdr:cxnSp macro="">
      <xdr:nvCxnSpPr>
        <xdr:cNvPr id="74" name="直線コネクタ 73"/>
        <xdr:cNvCxnSpPr/>
      </xdr:nvCxnSpPr>
      <xdr:spPr>
        <a:xfrm>
          <a:off x="3225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74613</xdr:rowOff>
    </xdr:from>
    <xdr:to>
      <xdr:col>4</xdr:col>
      <xdr:colOff>482600</xdr:colOff>
      <xdr:row>44</xdr:row>
      <xdr:rowOff>84667</xdr:rowOff>
    </xdr:to>
    <xdr:cxnSp macro="">
      <xdr:nvCxnSpPr>
        <xdr:cNvPr id="77" name="直線コネクタ 76"/>
        <xdr:cNvCxnSpPr/>
      </xdr:nvCxnSpPr>
      <xdr:spPr>
        <a:xfrm flipV="1">
          <a:off x="2336800" y="76184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94721</xdr:rowOff>
    </xdr:to>
    <xdr:cxnSp macro="">
      <xdr:nvCxnSpPr>
        <xdr:cNvPr id="80" name="直線コネクタ 79"/>
        <xdr:cNvCxnSpPr/>
      </xdr:nvCxnSpPr>
      <xdr:spPr>
        <a:xfrm flipV="1">
          <a:off x="1447800" y="76284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90" name="円/楕円 89"/>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81085</xdr:rowOff>
    </xdr:from>
    <xdr:ext cx="762000" cy="259045"/>
    <xdr:sp macro="" textlink="">
      <xdr:nvSpPr>
        <xdr:cNvPr id="91"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23813</xdr:rowOff>
    </xdr:from>
    <xdr:to>
      <xdr:col>6</xdr:col>
      <xdr:colOff>50800</xdr:colOff>
      <xdr:row>44</xdr:row>
      <xdr:rowOff>125413</xdr:rowOff>
    </xdr:to>
    <xdr:sp macro="" textlink="">
      <xdr:nvSpPr>
        <xdr:cNvPr id="92" name="円/楕円 91"/>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110190</xdr:rowOff>
    </xdr:from>
    <xdr:ext cx="736600" cy="259045"/>
    <xdr:sp macro="" textlink="">
      <xdr:nvSpPr>
        <xdr:cNvPr id="93" name="テキスト ボックス 92"/>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23813</xdr:rowOff>
    </xdr:from>
    <xdr:to>
      <xdr:col>4</xdr:col>
      <xdr:colOff>533400</xdr:colOff>
      <xdr:row>44</xdr:row>
      <xdr:rowOff>125413</xdr:rowOff>
    </xdr:to>
    <xdr:sp macro="" textlink="">
      <xdr:nvSpPr>
        <xdr:cNvPr id="94" name="円/楕円 93"/>
        <xdr:cNvSpPr/>
      </xdr:nvSpPr>
      <xdr:spPr>
        <a:xfrm>
          <a:off x="3175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110190</xdr:rowOff>
    </xdr:from>
    <xdr:ext cx="762000" cy="259045"/>
    <xdr:sp macro="" textlink="">
      <xdr:nvSpPr>
        <xdr:cNvPr id="95" name="テキスト ボックス 94"/>
        <xdr:cNvSpPr txBox="1"/>
      </xdr:nvSpPr>
      <xdr:spPr>
        <a:xfrm>
          <a:off x="2844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6" name="円/楕円 95"/>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7" name="テキスト ボックス 96"/>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43921</xdr:rowOff>
    </xdr:from>
    <xdr:to>
      <xdr:col>2</xdr:col>
      <xdr:colOff>127000</xdr:colOff>
      <xdr:row>44</xdr:row>
      <xdr:rowOff>145521</xdr:rowOff>
    </xdr:to>
    <xdr:sp macro="" textlink="">
      <xdr:nvSpPr>
        <xdr:cNvPr id="98" name="円/楕円 97"/>
        <xdr:cNvSpPr/>
      </xdr:nvSpPr>
      <xdr:spPr>
        <a:xfrm>
          <a:off x="1397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130298</xdr:rowOff>
    </xdr:from>
    <xdr:ext cx="762000" cy="259045"/>
    <xdr:sp macro="" textlink="">
      <xdr:nvSpPr>
        <xdr:cNvPr id="99" name="テキスト ボックス 98"/>
        <xdr:cNvSpPr txBox="1"/>
      </xdr:nvSpPr>
      <xdr:spPr>
        <a:xfrm>
          <a:off x="1066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本町の経常収支比率は，</a:t>
          </a:r>
          <a:r>
            <a:rPr kumimoji="1" lang="ja-JP" altLang="ja-JP" sz="1100">
              <a:solidFill>
                <a:schemeClr val="dk1"/>
              </a:solidFill>
              <a:effectLst/>
              <a:latin typeface="+mn-lt"/>
              <a:ea typeface="+mn-ea"/>
              <a:cs typeface="+mn-cs"/>
            </a:rPr>
            <a:t>指数的には，昨年度より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増で</a:t>
          </a:r>
          <a:r>
            <a:rPr kumimoji="1" lang="ja-JP" altLang="ja-JP" sz="1100">
              <a:solidFill>
                <a:schemeClr val="dk1"/>
              </a:solidFill>
              <a:effectLst/>
              <a:latin typeface="+mn-lt"/>
              <a:ea typeface="+mn-ea"/>
              <a:cs typeface="+mn-cs"/>
            </a:rPr>
            <a:t>，類似団体より高い比率となっている。</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年度は経常的な一般財源である歳入の普通交付税の減少と併せて臨時財政対策債発行額も減少し</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も減少したことが要因である。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年度から段階的に減額されている普通交付税，臨時財政対策債の動向によっては，指数が大きくなる可能性がある。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今後，自主財源の確保と，各町有財産施設の管理経費の</a:t>
          </a:r>
          <a:r>
            <a:rPr lang="ja-JP" altLang="ja-JP" sz="1100" b="0" i="0" baseline="0">
              <a:solidFill>
                <a:schemeClr val="dk1"/>
              </a:solidFill>
              <a:effectLst/>
              <a:latin typeface="+mn-lt"/>
              <a:ea typeface="+mn-ea"/>
              <a:cs typeface="+mn-cs"/>
            </a:rPr>
            <a:t>節約・見直しにより</a:t>
          </a:r>
          <a:r>
            <a:rPr kumimoji="1" lang="ja-JP" altLang="ja-JP" sz="1100">
              <a:solidFill>
                <a:schemeClr val="dk1"/>
              </a:solidFill>
              <a:effectLst/>
              <a:latin typeface="+mn-lt"/>
              <a:ea typeface="+mn-ea"/>
              <a:cs typeface="+mn-cs"/>
            </a:rPr>
            <a:t>経常的経費の抑制に努める。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167386</xdr:rowOff>
    </xdr:to>
    <xdr:cxnSp macro="">
      <xdr:nvCxnSpPr>
        <xdr:cNvPr id="132" name="直線コネクタ 131"/>
        <xdr:cNvCxnSpPr/>
      </xdr:nvCxnSpPr>
      <xdr:spPr>
        <a:xfrm>
          <a:off x="4114800" y="1081913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162560</xdr:rowOff>
    </xdr:to>
    <xdr:cxnSp macro="">
      <xdr:nvCxnSpPr>
        <xdr:cNvPr id="135" name="直線コネクタ 134"/>
        <xdr:cNvCxnSpPr/>
      </xdr:nvCxnSpPr>
      <xdr:spPr>
        <a:xfrm flipV="1">
          <a:off x="3225800" y="108191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63</xdr:row>
      <xdr:rowOff>162560</xdr:rowOff>
    </xdr:to>
    <xdr:cxnSp macro="">
      <xdr:nvCxnSpPr>
        <xdr:cNvPr id="138" name="直線コネクタ 137"/>
        <xdr:cNvCxnSpPr/>
      </xdr:nvCxnSpPr>
      <xdr:spPr>
        <a:xfrm>
          <a:off x="2336800" y="109301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40" name="テキスト ボックス 139"/>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63</xdr:row>
      <xdr:rowOff>128778</xdr:rowOff>
    </xdr:to>
    <xdr:cxnSp macro="">
      <xdr:nvCxnSpPr>
        <xdr:cNvPr id="141" name="直線コネクタ 140"/>
        <xdr:cNvCxnSpPr/>
      </xdr:nvCxnSpPr>
      <xdr:spPr>
        <a:xfrm>
          <a:off x="1447800" y="108722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3" name="テキスト ボックス 142"/>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5" name="テキスト ボックス 144"/>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51" name="円/楕円 150"/>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52"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3" name="円/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4" name="テキスト ボックス 15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5" name="円/楕円 154"/>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6" name="テキスト ボックス 155"/>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77978</xdr:rowOff>
    </xdr:from>
    <xdr:to>
      <xdr:col>3</xdr:col>
      <xdr:colOff>330200</xdr:colOff>
      <xdr:row>64</xdr:row>
      <xdr:rowOff>8128</xdr:rowOff>
    </xdr:to>
    <xdr:sp macro="" textlink="">
      <xdr:nvSpPr>
        <xdr:cNvPr id="157" name="円/楕円 156"/>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58" name="テキスト ボックス 157"/>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9" name="円/楕円 158"/>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131843</xdr:rowOff>
    </xdr:from>
    <xdr:ext cx="762000" cy="259045"/>
    <xdr:sp macro="" textlink="">
      <xdr:nvSpPr>
        <xdr:cNvPr id="160" name="テキスト ボックス 159"/>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[188,343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人当たりの人件費・物件費等の決算額は，類似団体平均，全国平均，県平均より大きい額となっている。</a:t>
          </a:r>
          <a:r>
            <a:rPr lang="ja-JP" altLang="en-US" sz="1100" b="0" i="0" baseline="0">
              <a:solidFill>
                <a:schemeClr val="dk1"/>
              </a:solidFill>
              <a:effectLst/>
              <a:latin typeface="+mn-lt"/>
              <a:ea typeface="+mn-ea"/>
              <a:cs typeface="+mn-cs"/>
            </a:rPr>
            <a:t>決算額は</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は減少し，</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は横ばいの状況であるが，</a:t>
          </a:r>
          <a:r>
            <a:rPr lang="ja-JP" altLang="ja-JP" sz="1100" b="0" i="0" baseline="0">
              <a:solidFill>
                <a:schemeClr val="dk1"/>
              </a:solidFill>
              <a:effectLst/>
              <a:latin typeface="+mn-lt"/>
              <a:ea typeface="+mn-ea"/>
              <a:cs typeface="+mn-cs"/>
            </a:rPr>
            <a:t>人口減少により人口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人当たりの人件費・物件費が増加している。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今後，特に消耗品費の節約に努めるとともに，計画的な備品購入と各施設の電力入札等により物件費の歳出を抑える。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63160</xdr:rowOff>
    </xdr:from>
    <xdr:to>
      <xdr:col>7</xdr:col>
      <xdr:colOff>152400</xdr:colOff>
      <xdr:row>83</xdr:row>
      <xdr:rowOff>77093</xdr:rowOff>
    </xdr:to>
    <xdr:cxnSp macro="">
      <xdr:nvCxnSpPr>
        <xdr:cNvPr id="193" name="直線コネクタ 192"/>
        <xdr:cNvCxnSpPr/>
      </xdr:nvCxnSpPr>
      <xdr:spPr>
        <a:xfrm>
          <a:off x="4114800" y="14293510"/>
          <a:ext cx="8382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31662</xdr:rowOff>
    </xdr:from>
    <xdr:to>
      <xdr:col>6</xdr:col>
      <xdr:colOff>0</xdr:colOff>
      <xdr:row>83</xdr:row>
      <xdr:rowOff>63160</xdr:rowOff>
    </xdr:to>
    <xdr:cxnSp macro="">
      <xdr:nvCxnSpPr>
        <xdr:cNvPr id="196" name="直線コネクタ 195"/>
        <xdr:cNvCxnSpPr/>
      </xdr:nvCxnSpPr>
      <xdr:spPr>
        <a:xfrm>
          <a:off x="3225800" y="14262012"/>
          <a:ext cx="8890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5649</xdr:rowOff>
    </xdr:from>
    <xdr:to>
      <xdr:col>4</xdr:col>
      <xdr:colOff>482600</xdr:colOff>
      <xdr:row>83</xdr:row>
      <xdr:rowOff>31662</xdr:rowOff>
    </xdr:to>
    <xdr:cxnSp macro="">
      <xdr:nvCxnSpPr>
        <xdr:cNvPr id="199" name="直線コネクタ 198"/>
        <xdr:cNvCxnSpPr/>
      </xdr:nvCxnSpPr>
      <xdr:spPr>
        <a:xfrm>
          <a:off x="2336800" y="14235999"/>
          <a:ext cx="889000" cy="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201" name="テキスト ボックス 200"/>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166732</xdr:rowOff>
    </xdr:from>
    <xdr:to>
      <xdr:col>3</xdr:col>
      <xdr:colOff>279400</xdr:colOff>
      <xdr:row>83</xdr:row>
      <xdr:rowOff>5649</xdr:rowOff>
    </xdr:to>
    <xdr:cxnSp macro="">
      <xdr:nvCxnSpPr>
        <xdr:cNvPr id="202" name="直線コネクタ 201"/>
        <xdr:cNvCxnSpPr/>
      </xdr:nvCxnSpPr>
      <xdr:spPr>
        <a:xfrm>
          <a:off x="1447800" y="14225632"/>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4" name="テキスト ボックス 203"/>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6" name="テキスト ボックス 205"/>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26293</xdr:rowOff>
    </xdr:from>
    <xdr:to>
      <xdr:col>7</xdr:col>
      <xdr:colOff>203200</xdr:colOff>
      <xdr:row>83</xdr:row>
      <xdr:rowOff>127893</xdr:rowOff>
    </xdr:to>
    <xdr:sp macro="" textlink="">
      <xdr:nvSpPr>
        <xdr:cNvPr id="212" name="円/楕円 211"/>
        <xdr:cNvSpPr/>
      </xdr:nvSpPr>
      <xdr:spPr>
        <a:xfrm>
          <a:off x="4902200" y="142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169820</xdr:rowOff>
    </xdr:from>
    <xdr:ext cx="762000" cy="259045"/>
    <xdr:sp macro="" textlink="">
      <xdr:nvSpPr>
        <xdr:cNvPr id="213" name="人件費・物件費等の状況該当値テキスト"/>
        <xdr:cNvSpPr txBox="1"/>
      </xdr:nvSpPr>
      <xdr:spPr>
        <a:xfrm>
          <a:off x="5041900" y="1422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12360</xdr:rowOff>
    </xdr:from>
    <xdr:to>
      <xdr:col>6</xdr:col>
      <xdr:colOff>50800</xdr:colOff>
      <xdr:row>83</xdr:row>
      <xdr:rowOff>113960</xdr:rowOff>
    </xdr:to>
    <xdr:sp macro="" textlink="">
      <xdr:nvSpPr>
        <xdr:cNvPr id="214" name="円/楕円 213"/>
        <xdr:cNvSpPr/>
      </xdr:nvSpPr>
      <xdr:spPr>
        <a:xfrm>
          <a:off x="4064000" y="142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98737</xdr:rowOff>
    </xdr:from>
    <xdr:ext cx="736600" cy="259045"/>
    <xdr:sp macro="" textlink="">
      <xdr:nvSpPr>
        <xdr:cNvPr id="215" name="テキスト ボックス 214"/>
        <xdr:cNvSpPr txBox="1"/>
      </xdr:nvSpPr>
      <xdr:spPr>
        <a:xfrm>
          <a:off x="3733800" y="1432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152312</xdr:rowOff>
    </xdr:from>
    <xdr:to>
      <xdr:col>4</xdr:col>
      <xdr:colOff>533400</xdr:colOff>
      <xdr:row>83</xdr:row>
      <xdr:rowOff>82462</xdr:rowOff>
    </xdr:to>
    <xdr:sp macro="" textlink="">
      <xdr:nvSpPr>
        <xdr:cNvPr id="216" name="円/楕円 215"/>
        <xdr:cNvSpPr/>
      </xdr:nvSpPr>
      <xdr:spPr>
        <a:xfrm>
          <a:off x="3175000" y="142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67239</xdr:rowOff>
    </xdr:from>
    <xdr:ext cx="762000" cy="259045"/>
    <xdr:sp macro="" textlink="">
      <xdr:nvSpPr>
        <xdr:cNvPr id="217" name="テキスト ボックス 216"/>
        <xdr:cNvSpPr txBox="1"/>
      </xdr:nvSpPr>
      <xdr:spPr>
        <a:xfrm>
          <a:off x="2844800" y="142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126299</xdr:rowOff>
    </xdr:from>
    <xdr:to>
      <xdr:col>3</xdr:col>
      <xdr:colOff>330200</xdr:colOff>
      <xdr:row>83</xdr:row>
      <xdr:rowOff>56449</xdr:rowOff>
    </xdr:to>
    <xdr:sp macro="" textlink="">
      <xdr:nvSpPr>
        <xdr:cNvPr id="218" name="円/楕円 217"/>
        <xdr:cNvSpPr/>
      </xdr:nvSpPr>
      <xdr:spPr>
        <a:xfrm>
          <a:off x="2286000" y="141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41226</xdr:rowOff>
    </xdr:from>
    <xdr:ext cx="762000" cy="259045"/>
    <xdr:sp macro="" textlink="">
      <xdr:nvSpPr>
        <xdr:cNvPr id="219" name="テキスト ボックス 218"/>
        <xdr:cNvSpPr txBox="1"/>
      </xdr:nvSpPr>
      <xdr:spPr>
        <a:xfrm>
          <a:off x="1955800" y="1427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115932</xdr:rowOff>
    </xdr:from>
    <xdr:to>
      <xdr:col>2</xdr:col>
      <xdr:colOff>127000</xdr:colOff>
      <xdr:row>83</xdr:row>
      <xdr:rowOff>46082</xdr:rowOff>
    </xdr:to>
    <xdr:sp macro="" textlink="">
      <xdr:nvSpPr>
        <xdr:cNvPr id="220" name="円/楕円 219"/>
        <xdr:cNvSpPr/>
      </xdr:nvSpPr>
      <xdr:spPr>
        <a:xfrm>
          <a:off x="1397000" y="141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30859</xdr:rowOff>
    </xdr:from>
    <xdr:ext cx="762000" cy="259045"/>
    <xdr:sp macro="" textlink="">
      <xdr:nvSpPr>
        <xdr:cNvPr id="221" name="テキスト ボックス 220"/>
        <xdr:cNvSpPr txBox="1"/>
      </xdr:nvSpPr>
      <xdr:spPr>
        <a:xfrm>
          <a:off x="1066800" y="1426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年度にかけて実施された給与改定・臨時特例法による国家公務員の給与削減措置が終了したことに伴い，平成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年度は指数が大きく低下したが，平成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年度は経験年数階層内における職員分布の変動によ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指数</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増減</a:t>
          </a:r>
          <a:r>
            <a:rPr lang="ja-JP" altLang="en-US" sz="1100" b="0" i="0" baseline="0">
              <a:solidFill>
                <a:schemeClr val="dk1"/>
              </a:solidFill>
              <a:effectLst/>
              <a:latin typeface="+mn-lt"/>
              <a:ea typeface="+mn-ea"/>
              <a:cs typeface="+mn-cs"/>
            </a:rPr>
            <a:t>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職員数の適正化とともに退職者の再任用を積極的に推進し，給与水準の抑制に努める。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77712</xdr:rowOff>
    </xdr:to>
    <xdr:cxnSp macro="">
      <xdr:nvCxnSpPr>
        <xdr:cNvPr id="257" name="直線コネクタ 256"/>
        <xdr:cNvCxnSpPr/>
      </xdr:nvCxnSpPr>
      <xdr:spPr>
        <a:xfrm>
          <a:off x="16179800" y="1455903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42532</xdr:rowOff>
    </xdr:from>
    <xdr:ext cx="762000" cy="259045"/>
    <xdr:sp macro="" textlink="">
      <xdr:nvSpPr>
        <xdr:cNvPr id="258" name="給与水準   （国との比較）平均値テキスト"/>
        <xdr:cNvSpPr txBox="1"/>
      </xdr:nvSpPr>
      <xdr:spPr>
        <a:xfrm>
          <a:off x="17106900" y="1427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85</xdr:row>
      <xdr:rowOff>20259</xdr:rowOff>
    </xdr:to>
    <xdr:cxnSp macro="">
      <xdr:nvCxnSpPr>
        <xdr:cNvPr id="260" name="直線コネクタ 259"/>
        <xdr:cNvCxnSpPr/>
      </xdr:nvCxnSpPr>
      <xdr:spPr>
        <a:xfrm flipV="1">
          <a:off x="15290800" y="1455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85</xdr:row>
      <xdr:rowOff>20259</xdr:rowOff>
    </xdr:to>
    <xdr:cxnSp macro="">
      <xdr:nvCxnSpPr>
        <xdr:cNvPr id="263" name="直線コネクタ 262"/>
        <xdr:cNvCxnSpPr/>
      </xdr:nvCxnSpPr>
      <xdr:spPr>
        <a:xfrm>
          <a:off x="14401800" y="144671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4" name="フローチャート : 判断 263"/>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5" name="テキスト ボックス 264"/>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89</xdr:row>
      <xdr:rowOff>104321</xdr:rowOff>
    </xdr:to>
    <xdr:cxnSp macro="">
      <xdr:nvCxnSpPr>
        <xdr:cNvPr id="266" name="直線コネクタ 265"/>
        <xdr:cNvCxnSpPr/>
      </xdr:nvCxnSpPr>
      <xdr:spPr>
        <a:xfrm flipV="1">
          <a:off x="13512800" y="14467114"/>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7" name="フローチャート : 判断 266"/>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8" name="テキスト ボックス 267"/>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9" name="フローチャート : 判断 268"/>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70" name="テキスト ボックス 269"/>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26912</xdr:rowOff>
    </xdr:from>
    <xdr:to>
      <xdr:col>24</xdr:col>
      <xdr:colOff>609600</xdr:colOff>
      <xdr:row>85</xdr:row>
      <xdr:rowOff>128512</xdr:rowOff>
    </xdr:to>
    <xdr:sp macro="" textlink="">
      <xdr:nvSpPr>
        <xdr:cNvPr id="276" name="円/楕円 275"/>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170439</xdr:rowOff>
    </xdr:from>
    <xdr:ext cx="762000" cy="259045"/>
    <xdr:sp macro="" textlink="">
      <xdr:nvSpPr>
        <xdr:cNvPr id="277"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78" name="円/楕円 277"/>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79" name="テキスト ボックス 278"/>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140909</xdr:rowOff>
    </xdr:from>
    <xdr:to>
      <xdr:col>22</xdr:col>
      <xdr:colOff>254000</xdr:colOff>
      <xdr:row>85</xdr:row>
      <xdr:rowOff>71059</xdr:rowOff>
    </xdr:to>
    <xdr:sp macro="" textlink="">
      <xdr:nvSpPr>
        <xdr:cNvPr id="280" name="円/楕円 279"/>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55836</xdr:rowOff>
    </xdr:from>
    <xdr:ext cx="762000" cy="259045"/>
    <xdr:sp macro="" textlink="">
      <xdr:nvSpPr>
        <xdr:cNvPr id="281" name="テキスト ボックス 280"/>
        <xdr:cNvSpPr txBox="1"/>
      </xdr:nvSpPr>
      <xdr:spPr>
        <a:xfrm>
          <a:off x="14909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14514</xdr:rowOff>
    </xdr:from>
    <xdr:to>
      <xdr:col>21</xdr:col>
      <xdr:colOff>50800</xdr:colOff>
      <xdr:row>84</xdr:row>
      <xdr:rowOff>116114</xdr:rowOff>
    </xdr:to>
    <xdr:sp macro="" textlink="">
      <xdr:nvSpPr>
        <xdr:cNvPr id="282" name="円/楕円 281"/>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83" name="テキスト ボックス 282"/>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4" name="円/楕円 283"/>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5" name="テキスト ボックス 284"/>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少子高齢化に伴う人口の減少に加え，合併時の組織機構を維持していることから，人口千人当たりの職員数は，類似団体内平均値より高くなっている。</a:t>
          </a:r>
          <a:r>
            <a:rPr lang="ja-JP" altLang="en-US" sz="1100" b="0" i="0" baseline="0">
              <a:solidFill>
                <a:schemeClr val="dk1"/>
              </a:solidFill>
              <a:effectLst/>
              <a:latin typeface="+mn-lt"/>
              <a:ea typeface="+mn-ea"/>
              <a:cs typeface="+mn-cs"/>
            </a:rPr>
            <a:t>また，平成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年度は退職者数より採用者数が上回ったためである。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職員数の推移を考慮しながら，組織機構の再編を図り，適正な定員管理を図る。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89619</xdr:rowOff>
    </xdr:from>
    <xdr:to>
      <xdr:col>24</xdr:col>
      <xdr:colOff>558800</xdr:colOff>
      <xdr:row>61</xdr:row>
      <xdr:rowOff>160401</xdr:rowOff>
    </xdr:to>
    <xdr:cxnSp macro="">
      <xdr:nvCxnSpPr>
        <xdr:cNvPr id="320" name="直線コネクタ 319"/>
        <xdr:cNvCxnSpPr/>
      </xdr:nvCxnSpPr>
      <xdr:spPr>
        <a:xfrm>
          <a:off x="16179800" y="10548069"/>
          <a:ext cx="8382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83185</xdr:rowOff>
    </xdr:from>
    <xdr:to>
      <xdr:col>23</xdr:col>
      <xdr:colOff>406400</xdr:colOff>
      <xdr:row>61</xdr:row>
      <xdr:rowOff>89619</xdr:rowOff>
    </xdr:to>
    <xdr:cxnSp macro="">
      <xdr:nvCxnSpPr>
        <xdr:cNvPr id="323" name="直線コネクタ 322"/>
        <xdr:cNvCxnSpPr/>
      </xdr:nvCxnSpPr>
      <xdr:spPr>
        <a:xfrm>
          <a:off x="15290800" y="1054163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49403</xdr:rowOff>
    </xdr:from>
    <xdr:to>
      <xdr:col>22</xdr:col>
      <xdr:colOff>203200</xdr:colOff>
      <xdr:row>61</xdr:row>
      <xdr:rowOff>83185</xdr:rowOff>
    </xdr:to>
    <xdr:cxnSp macro="">
      <xdr:nvCxnSpPr>
        <xdr:cNvPr id="326" name="直線コネクタ 325"/>
        <xdr:cNvCxnSpPr/>
      </xdr:nvCxnSpPr>
      <xdr:spPr>
        <a:xfrm>
          <a:off x="14401800" y="1050785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8" name="テキスト ボックス 327"/>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49403</xdr:rowOff>
    </xdr:from>
    <xdr:to>
      <xdr:col>21</xdr:col>
      <xdr:colOff>0</xdr:colOff>
      <xdr:row>61</xdr:row>
      <xdr:rowOff>67098</xdr:rowOff>
    </xdr:to>
    <xdr:cxnSp macro="">
      <xdr:nvCxnSpPr>
        <xdr:cNvPr id="329" name="直線コネクタ 328"/>
        <xdr:cNvCxnSpPr/>
      </xdr:nvCxnSpPr>
      <xdr:spPr>
        <a:xfrm flipV="1">
          <a:off x="13512800" y="10507853"/>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31" name="テキスト ボックス 330"/>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3" name="テキスト ボックス 332"/>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109601</xdr:rowOff>
    </xdr:from>
    <xdr:to>
      <xdr:col>24</xdr:col>
      <xdr:colOff>609600</xdr:colOff>
      <xdr:row>62</xdr:row>
      <xdr:rowOff>39751</xdr:rowOff>
    </xdr:to>
    <xdr:sp macro="" textlink="">
      <xdr:nvSpPr>
        <xdr:cNvPr id="339" name="円/楕円 338"/>
        <xdr:cNvSpPr/>
      </xdr:nvSpPr>
      <xdr:spPr>
        <a:xfrm>
          <a:off x="169672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81678</xdr:rowOff>
    </xdr:from>
    <xdr:ext cx="762000" cy="259045"/>
    <xdr:sp macro="" textlink="">
      <xdr:nvSpPr>
        <xdr:cNvPr id="340" name="定員管理の状況該当値テキスト"/>
        <xdr:cNvSpPr txBox="1"/>
      </xdr:nvSpPr>
      <xdr:spPr>
        <a:xfrm>
          <a:off x="17106900" y="1054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38819</xdr:rowOff>
    </xdr:from>
    <xdr:to>
      <xdr:col>23</xdr:col>
      <xdr:colOff>457200</xdr:colOff>
      <xdr:row>61</xdr:row>
      <xdr:rowOff>140419</xdr:rowOff>
    </xdr:to>
    <xdr:sp macro="" textlink="">
      <xdr:nvSpPr>
        <xdr:cNvPr id="341" name="円/楕円 340"/>
        <xdr:cNvSpPr/>
      </xdr:nvSpPr>
      <xdr:spPr>
        <a:xfrm>
          <a:off x="16129000" y="10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125196</xdr:rowOff>
    </xdr:from>
    <xdr:ext cx="736600" cy="259045"/>
    <xdr:sp macro="" textlink="">
      <xdr:nvSpPr>
        <xdr:cNvPr id="342" name="テキスト ボックス 341"/>
        <xdr:cNvSpPr txBox="1"/>
      </xdr:nvSpPr>
      <xdr:spPr>
        <a:xfrm>
          <a:off x="15798800" y="10583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32385</xdr:rowOff>
    </xdr:from>
    <xdr:to>
      <xdr:col>22</xdr:col>
      <xdr:colOff>254000</xdr:colOff>
      <xdr:row>61</xdr:row>
      <xdr:rowOff>133985</xdr:rowOff>
    </xdr:to>
    <xdr:sp macro="" textlink="">
      <xdr:nvSpPr>
        <xdr:cNvPr id="343" name="円/楕円 342"/>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118762</xdr:rowOff>
    </xdr:from>
    <xdr:ext cx="762000" cy="259045"/>
    <xdr:sp macro="" textlink="">
      <xdr:nvSpPr>
        <xdr:cNvPr id="344" name="テキスト ボックス 343"/>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170053</xdr:rowOff>
    </xdr:from>
    <xdr:to>
      <xdr:col>21</xdr:col>
      <xdr:colOff>50800</xdr:colOff>
      <xdr:row>61</xdr:row>
      <xdr:rowOff>100203</xdr:rowOff>
    </xdr:to>
    <xdr:sp macro="" textlink="">
      <xdr:nvSpPr>
        <xdr:cNvPr id="345" name="円/楕円 344"/>
        <xdr:cNvSpPr/>
      </xdr:nvSpPr>
      <xdr:spPr>
        <a:xfrm>
          <a:off x="14351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84980</xdr:rowOff>
    </xdr:from>
    <xdr:ext cx="762000" cy="259045"/>
    <xdr:sp macro="" textlink="">
      <xdr:nvSpPr>
        <xdr:cNvPr id="346" name="テキスト ボックス 345"/>
        <xdr:cNvSpPr txBox="1"/>
      </xdr:nvSpPr>
      <xdr:spPr>
        <a:xfrm>
          <a:off x="14020800" y="105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16298</xdr:rowOff>
    </xdr:from>
    <xdr:to>
      <xdr:col>19</xdr:col>
      <xdr:colOff>533400</xdr:colOff>
      <xdr:row>61</xdr:row>
      <xdr:rowOff>117898</xdr:rowOff>
    </xdr:to>
    <xdr:sp macro="" textlink="">
      <xdr:nvSpPr>
        <xdr:cNvPr id="347" name="円/楕円 346"/>
        <xdr:cNvSpPr/>
      </xdr:nvSpPr>
      <xdr:spPr>
        <a:xfrm>
          <a:off x="13462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102675</xdr:rowOff>
    </xdr:from>
    <xdr:ext cx="762000" cy="259045"/>
    <xdr:sp macro="" textlink="">
      <xdr:nvSpPr>
        <xdr:cNvPr id="348" name="テキスト ボックス 347"/>
        <xdr:cNvSpPr txBox="1"/>
      </xdr:nvSpPr>
      <xdr:spPr>
        <a:xfrm>
          <a:off x="13131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実質公債費率は，全国平均より高い状況である</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類似団体内平均値</a:t>
          </a:r>
          <a:r>
            <a:rPr lang="ja-JP" altLang="en-US" sz="1100" b="0" i="0" baseline="0">
              <a:solidFill>
                <a:sysClr val="windowText" lastClr="000000"/>
              </a:solidFill>
              <a:effectLst/>
              <a:latin typeface="+mn-lt"/>
              <a:ea typeface="+mn-ea"/>
              <a:cs typeface="+mn-cs"/>
            </a:rPr>
            <a:t>に比べ</a:t>
          </a:r>
          <a:r>
            <a:rPr lang="ja-JP" altLang="ja-JP" sz="1100" b="0" i="0" baseline="0">
              <a:solidFill>
                <a:sysClr val="windowText" lastClr="000000"/>
              </a:solidFill>
              <a:effectLst/>
              <a:latin typeface="+mn-lt"/>
              <a:ea typeface="+mn-ea"/>
              <a:cs typeface="+mn-cs"/>
            </a:rPr>
            <a:t>低</a:t>
          </a:r>
          <a:r>
            <a:rPr lang="ja-JP" altLang="en-US" sz="1100" b="0" i="0" baseline="0">
              <a:solidFill>
                <a:sysClr val="windowText" lastClr="000000"/>
              </a:solidFill>
              <a:effectLst/>
              <a:latin typeface="+mn-lt"/>
              <a:ea typeface="+mn-ea"/>
              <a:cs typeface="+mn-cs"/>
            </a:rPr>
            <a:t>い状況である。</a:t>
          </a:r>
          <a:r>
            <a:rPr lang="ja-JP" altLang="ja-JP" sz="1100" b="0" i="0" baseline="0">
              <a:solidFill>
                <a:sysClr val="windowText" lastClr="000000"/>
              </a:solidFill>
              <a:effectLst/>
              <a:latin typeface="+mn-lt"/>
              <a:ea typeface="+mn-ea"/>
              <a:cs typeface="+mn-cs"/>
            </a:rPr>
            <a:t>実質公債費率の構成比率の中で大きい一般会計の公債費</a:t>
          </a:r>
          <a:r>
            <a:rPr lang="ja-JP" altLang="en-US" sz="1100" b="0" i="0" baseline="0">
              <a:solidFill>
                <a:sysClr val="windowText" lastClr="000000"/>
              </a:solidFill>
              <a:effectLst/>
              <a:latin typeface="+mn-lt"/>
              <a:ea typeface="+mn-ea"/>
              <a:cs typeface="+mn-cs"/>
            </a:rPr>
            <a:t>の元利償還金は，</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は同規模程度で推移する</a:t>
          </a:r>
          <a:r>
            <a:rPr lang="ja-JP" altLang="ja-JP" sz="1100" b="0" i="0" baseline="0">
              <a:solidFill>
                <a:sysClr val="windowText" lastClr="000000"/>
              </a:solidFill>
              <a:effectLst/>
              <a:latin typeface="+mn-lt"/>
              <a:ea typeface="+mn-ea"/>
              <a:cs typeface="+mn-cs"/>
            </a:rPr>
            <a:t>見込みであり，</a:t>
          </a:r>
          <a:r>
            <a:rPr lang="ja-JP" altLang="en-US" sz="1100" b="0" i="0" baseline="0">
              <a:solidFill>
                <a:sysClr val="windowText" lastClr="000000"/>
              </a:solidFill>
              <a:effectLst/>
              <a:latin typeface="+mn-lt"/>
              <a:ea typeface="+mn-ea"/>
              <a:cs typeface="+mn-cs"/>
            </a:rPr>
            <a:t>標準財政規模の減少</a:t>
          </a:r>
          <a:r>
            <a:rPr lang="ja-JP" altLang="ja-JP" sz="1100" b="0" i="0" baseline="0">
              <a:solidFill>
                <a:sysClr val="windowText" lastClr="000000"/>
              </a:solidFill>
              <a:effectLst/>
              <a:latin typeface="+mn-lt"/>
              <a:ea typeface="+mn-ea"/>
              <a:cs typeface="+mn-cs"/>
            </a:rPr>
            <a:t>に伴って</a:t>
          </a:r>
          <a:r>
            <a:rPr lang="ja-JP" altLang="en-US" sz="1100" b="0" i="0" baseline="0">
              <a:solidFill>
                <a:sysClr val="windowText" lastClr="000000"/>
              </a:solidFill>
              <a:effectLst/>
              <a:latin typeface="+mn-lt"/>
              <a:ea typeface="+mn-ea"/>
              <a:cs typeface="+mn-cs"/>
            </a:rPr>
            <a:t>比率は緩やかに増加していく</a:t>
          </a:r>
          <a:r>
            <a:rPr lang="ja-JP" altLang="ja-JP" sz="1100" b="0" i="0" baseline="0">
              <a:solidFill>
                <a:sysClr val="windowText" lastClr="000000"/>
              </a:solidFill>
              <a:effectLst/>
              <a:latin typeface="+mn-lt"/>
              <a:ea typeface="+mn-ea"/>
              <a:cs typeface="+mn-cs"/>
            </a:rPr>
            <a:t>見込みである。この</a:t>
          </a:r>
          <a:r>
            <a:rPr lang="ja-JP" altLang="en-US" sz="1100" b="0" i="0" baseline="0">
              <a:solidFill>
                <a:sysClr val="windowText" lastClr="000000"/>
              </a:solidFill>
              <a:effectLst/>
              <a:latin typeface="+mn-lt"/>
              <a:ea typeface="+mn-ea"/>
              <a:cs typeface="+mn-cs"/>
            </a:rPr>
            <a:t>比率の上昇を防ぐため</a:t>
          </a:r>
          <a:r>
            <a:rPr lang="ja-JP" altLang="ja-JP" sz="1100" b="0" i="0" baseline="0">
              <a:solidFill>
                <a:sysClr val="windowText" lastClr="000000"/>
              </a:solidFill>
              <a:effectLst/>
              <a:latin typeface="+mn-lt"/>
              <a:ea typeface="+mn-ea"/>
              <a:cs typeface="+mn-cs"/>
            </a:rPr>
            <a:t>，地方債借入額の抑制を図るとともに，水道事業企業会計及び一部事務組合が借り入れる地方債についても</a:t>
          </a:r>
          <a:r>
            <a:rPr lang="ja-JP" altLang="en-US" sz="1100" b="0" i="0" baseline="0">
              <a:solidFill>
                <a:sysClr val="windowText" lastClr="000000"/>
              </a:solidFill>
              <a:effectLst/>
              <a:latin typeface="+mn-lt"/>
              <a:ea typeface="+mn-ea"/>
              <a:cs typeface="+mn-cs"/>
            </a:rPr>
            <a:t>事業計画等を事前に</a:t>
          </a:r>
          <a:r>
            <a:rPr lang="ja-JP" altLang="ja-JP" sz="1100" b="0" i="0" baseline="0">
              <a:solidFill>
                <a:sysClr val="windowText" lastClr="000000"/>
              </a:solidFill>
              <a:effectLst/>
              <a:latin typeface="+mn-lt"/>
              <a:ea typeface="+mn-ea"/>
              <a:cs typeface="+mn-cs"/>
            </a:rPr>
            <a:t>協議し，実質公債費比率が上昇しないように連携を図る。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83961</xdr:rowOff>
    </xdr:from>
    <xdr:to>
      <xdr:col>24</xdr:col>
      <xdr:colOff>558800</xdr:colOff>
      <xdr:row>39</xdr:row>
      <xdr:rowOff>150989</xdr:rowOff>
    </xdr:to>
    <xdr:cxnSp macro="">
      <xdr:nvCxnSpPr>
        <xdr:cNvPr id="383" name="直線コネクタ 382"/>
        <xdr:cNvCxnSpPr/>
      </xdr:nvCxnSpPr>
      <xdr:spPr>
        <a:xfrm flipV="1">
          <a:off x="16179800" y="67705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4"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150989</xdr:rowOff>
    </xdr:from>
    <xdr:to>
      <xdr:col>23</xdr:col>
      <xdr:colOff>406400</xdr:colOff>
      <xdr:row>40</xdr:row>
      <xdr:rowOff>113595</xdr:rowOff>
    </xdr:to>
    <xdr:cxnSp macro="">
      <xdr:nvCxnSpPr>
        <xdr:cNvPr id="386" name="直線コネクタ 385"/>
        <xdr:cNvCxnSpPr/>
      </xdr:nvCxnSpPr>
      <xdr:spPr>
        <a:xfrm flipV="1">
          <a:off x="15290800" y="683753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8" name="テキスト ボックス 387"/>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113595</xdr:rowOff>
    </xdr:from>
    <xdr:to>
      <xdr:col>22</xdr:col>
      <xdr:colOff>203200</xdr:colOff>
      <xdr:row>41</xdr:row>
      <xdr:rowOff>170039</xdr:rowOff>
    </xdr:to>
    <xdr:cxnSp macro="">
      <xdr:nvCxnSpPr>
        <xdr:cNvPr id="389" name="直線コネクタ 388"/>
        <xdr:cNvCxnSpPr/>
      </xdr:nvCxnSpPr>
      <xdr:spPr>
        <a:xfrm flipV="1">
          <a:off x="14401800" y="697159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89605</xdr:rowOff>
    </xdr:from>
    <xdr:to>
      <xdr:col>22</xdr:col>
      <xdr:colOff>254000</xdr:colOff>
      <xdr:row>41</xdr:row>
      <xdr:rowOff>19755</xdr:rowOff>
    </xdr:to>
    <xdr:sp macro="" textlink="">
      <xdr:nvSpPr>
        <xdr:cNvPr id="390" name="フローチャート : 判断 389"/>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4532</xdr:rowOff>
    </xdr:from>
    <xdr:ext cx="762000" cy="259045"/>
    <xdr:sp macro="" textlink="">
      <xdr:nvSpPr>
        <xdr:cNvPr id="391" name="テキスト ボックス 390"/>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170039</xdr:rowOff>
    </xdr:from>
    <xdr:to>
      <xdr:col>21</xdr:col>
      <xdr:colOff>0</xdr:colOff>
      <xdr:row>42</xdr:row>
      <xdr:rowOff>146050</xdr:rowOff>
    </xdr:to>
    <xdr:cxnSp macro="">
      <xdr:nvCxnSpPr>
        <xdr:cNvPr id="392" name="直線コネクタ 391"/>
        <xdr:cNvCxnSpPr/>
      </xdr:nvCxnSpPr>
      <xdr:spPr>
        <a:xfrm flipV="1">
          <a:off x="13512800" y="71994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52211</xdr:rowOff>
    </xdr:from>
    <xdr:to>
      <xdr:col>21</xdr:col>
      <xdr:colOff>50800</xdr:colOff>
      <xdr:row>41</xdr:row>
      <xdr:rowOff>153811</xdr:rowOff>
    </xdr:to>
    <xdr:sp macro="" textlink="">
      <xdr:nvSpPr>
        <xdr:cNvPr id="393" name="フローチャート : 判断 392"/>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163988</xdr:rowOff>
    </xdr:from>
    <xdr:ext cx="762000" cy="259045"/>
    <xdr:sp macro="" textlink="">
      <xdr:nvSpPr>
        <xdr:cNvPr id="394" name="テキスト ボックス 393"/>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159455</xdr:rowOff>
    </xdr:from>
    <xdr:to>
      <xdr:col>19</xdr:col>
      <xdr:colOff>533400</xdr:colOff>
      <xdr:row>42</xdr:row>
      <xdr:rowOff>89605</xdr:rowOff>
    </xdr:to>
    <xdr:sp macro="" textlink="">
      <xdr:nvSpPr>
        <xdr:cNvPr id="395" name="フローチャート : 判断 394"/>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99782</xdr:rowOff>
    </xdr:from>
    <xdr:ext cx="762000" cy="259045"/>
    <xdr:sp macro="" textlink="">
      <xdr:nvSpPr>
        <xdr:cNvPr id="396" name="テキスト ボックス 395"/>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33161</xdr:rowOff>
    </xdr:from>
    <xdr:to>
      <xdr:col>24</xdr:col>
      <xdr:colOff>609600</xdr:colOff>
      <xdr:row>39</xdr:row>
      <xdr:rowOff>134761</xdr:rowOff>
    </xdr:to>
    <xdr:sp macro="" textlink="">
      <xdr:nvSpPr>
        <xdr:cNvPr id="402" name="円/楕円 401"/>
        <xdr:cNvSpPr/>
      </xdr:nvSpPr>
      <xdr:spPr>
        <a:xfrm>
          <a:off x="16967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49688</xdr:rowOff>
    </xdr:from>
    <xdr:ext cx="762000" cy="259045"/>
    <xdr:sp macro="" textlink="">
      <xdr:nvSpPr>
        <xdr:cNvPr id="403" name="公債費負担の状況該当値テキスト"/>
        <xdr:cNvSpPr txBox="1"/>
      </xdr:nvSpPr>
      <xdr:spPr>
        <a:xfrm>
          <a:off x="17106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100189</xdr:rowOff>
    </xdr:from>
    <xdr:to>
      <xdr:col>23</xdr:col>
      <xdr:colOff>457200</xdr:colOff>
      <xdr:row>40</xdr:row>
      <xdr:rowOff>30339</xdr:rowOff>
    </xdr:to>
    <xdr:sp macro="" textlink="">
      <xdr:nvSpPr>
        <xdr:cNvPr id="404" name="円/楕円 403"/>
        <xdr:cNvSpPr/>
      </xdr:nvSpPr>
      <xdr:spPr>
        <a:xfrm>
          <a:off x="16129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40516</xdr:rowOff>
    </xdr:from>
    <xdr:ext cx="736600" cy="259045"/>
    <xdr:sp macro="" textlink="">
      <xdr:nvSpPr>
        <xdr:cNvPr id="405" name="テキスト ボックス 404"/>
        <xdr:cNvSpPr txBox="1"/>
      </xdr:nvSpPr>
      <xdr:spPr>
        <a:xfrm>
          <a:off x="15798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62795</xdr:rowOff>
    </xdr:from>
    <xdr:to>
      <xdr:col>22</xdr:col>
      <xdr:colOff>254000</xdr:colOff>
      <xdr:row>40</xdr:row>
      <xdr:rowOff>164395</xdr:rowOff>
    </xdr:to>
    <xdr:sp macro="" textlink="">
      <xdr:nvSpPr>
        <xdr:cNvPr id="406" name="円/楕円 405"/>
        <xdr:cNvSpPr/>
      </xdr:nvSpPr>
      <xdr:spPr>
        <a:xfrm>
          <a:off x="15240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407" name="テキスト ボックス 406"/>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119239</xdr:rowOff>
    </xdr:from>
    <xdr:to>
      <xdr:col>21</xdr:col>
      <xdr:colOff>50800</xdr:colOff>
      <xdr:row>42</xdr:row>
      <xdr:rowOff>49389</xdr:rowOff>
    </xdr:to>
    <xdr:sp macro="" textlink="">
      <xdr:nvSpPr>
        <xdr:cNvPr id="408" name="円/楕円 407"/>
        <xdr:cNvSpPr/>
      </xdr:nvSpPr>
      <xdr:spPr>
        <a:xfrm>
          <a:off x="14351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409" name="テキスト ボックス 408"/>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10" name="円/楕円 409"/>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11" name="テキスト ボックス 410"/>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比率は，全国平均，類似団体平均より下回ったものの，鹿児島県平均より大きくなった。将来負担比率は減少していく見通しではあるが依然として大きくなっている。そのため，地方債を抑制する必要があり，地方債を財源とする普通建設事業等の計画的な実施，平準化及び見直しを行っていく必要がある。また，この算定に大きく影響する普通交付税の減少を見据え，今後も地方債残高の減少を進めるため，地方債借入額の抑制を図るとともに，基金等の増資に努め，一部事務組合においても負担金の減少を図るため行財政改革に積極的に取り組むよう協議す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9192</xdr:rowOff>
    </xdr:from>
    <xdr:to>
      <xdr:col>24</xdr:col>
      <xdr:colOff>558800</xdr:colOff>
      <xdr:row>15</xdr:row>
      <xdr:rowOff>22981</xdr:rowOff>
    </xdr:to>
    <xdr:cxnSp macro="">
      <xdr:nvCxnSpPr>
        <xdr:cNvPr id="447" name="直線コネクタ 446"/>
        <xdr:cNvCxnSpPr/>
      </xdr:nvCxnSpPr>
      <xdr:spPr>
        <a:xfrm>
          <a:off x="16179800" y="258094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8"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9192</xdr:rowOff>
    </xdr:from>
    <xdr:to>
      <xdr:col>23</xdr:col>
      <xdr:colOff>406400</xdr:colOff>
      <xdr:row>15</xdr:row>
      <xdr:rowOff>103414</xdr:rowOff>
    </xdr:to>
    <xdr:cxnSp macro="">
      <xdr:nvCxnSpPr>
        <xdr:cNvPr id="450" name="直線コネクタ 449"/>
        <xdr:cNvCxnSpPr/>
      </xdr:nvCxnSpPr>
      <xdr:spPr>
        <a:xfrm flipV="1">
          <a:off x="15290800" y="2580942"/>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103414</xdr:rowOff>
    </xdr:from>
    <xdr:to>
      <xdr:col>22</xdr:col>
      <xdr:colOff>203200</xdr:colOff>
      <xdr:row>15</xdr:row>
      <xdr:rowOff>156271</xdr:rowOff>
    </xdr:to>
    <xdr:cxnSp macro="">
      <xdr:nvCxnSpPr>
        <xdr:cNvPr id="453" name="直線コネクタ 452"/>
        <xdr:cNvCxnSpPr/>
      </xdr:nvCxnSpPr>
      <xdr:spPr>
        <a:xfrm flipV="1">
          <a:off x="14401800" y="2675164"/>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150767</xdr:rowOff>
    </xdr:from>
    <xdr:to>
      <xdr:col>22</xdr:col>
      <xdr:colOff>254000</xdr:colOff>
      <xdr:row>14</xdr:row>
      <xdr:rowOff>80917</xdr:rowOff>
    </xdr:to>
    <xdr:sp macro="" textlink="">
      <xdr:nvSpPr>
        <xdr:cNvPr id="454" name="フローチャート : 判断 453"/>
        <xdr:cNvSpPr/>
      </xdr:nvSpPr>
      <xdr:spPr>
        <a:xfrm>
          <a:off x="15240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91094</xdr:rowOff>
    </xdr:from>
    <xdr:ext cx="762000" cy="259045"/>
    <xdr:sp macro="" textlink="">
      <xdr:nvSpPr>
        <xdr:cNvPr id="455" name="テキスト ボックス 454"/>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156271</xdr:rowOff>
    </xdr:from>
    <xdr:to>
      <xdr:col>21</xdr:col>
      <xdr:colOff>0</xdr:colOff>
      <xdr:row>16</xdr:row>
      <xdr:rowOff>123855</xdr:rowOff>
    </xdr:to>
    <xdr:cxnSp macro="">
      <xdr:nvCxnSpPr>
        <xdr:cNvPr id="456" name="直線コネクタ 455"/>
        <xdr:cNvCxnSpPr/>
      </xdr:nvCxnSpPr>
      <xdr:spPr>
        <a:xfrm flipV="1">
          <a:off x="13512800" y="2728021"/>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79284</xdr:rowOff>
    </xdr:from>
    <xdr:to>
      <xdr:col>21</xdr:col>
      <xdr:colOff>50800</xdr:colOff>
      <xdr:row>15</xdr:row>
      <xdr:rowOff>9434</xdr:rowOff>
    </xdr:to>
    <xdr:sp macro="" textlink="">
      <xdr:nvSpPr>
        <xdr:cNvPr id="457" name="フローチャート : 判断 456"/>
        <xdr:cNvSpPr/>
      </xdr:nvSpPr>
      <xdr:spPr>
        <a:xfrm>
          <a:off x="14351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19611</xdr:rowOff>
    </xdr:from>
    <xdr:ext cx="762000" cy="259045"/>
    <xdr:sp macro="" textlink="">
      <xdr:nvSpPr>
        <xdr:cNvPr id="458" name="テキスト ボックス 457"/>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28484</xdr:rowOff>
    </xdr:from>
    <xdr:to>
      <xdr:col>19</xdr:col>
      <xdr:colOff>533400</xdr:colOff>
      <xdr:row>15</xdr:row>
      <xdr:rowOff>130084</xdr:rowOff>
    </xdr:to>
    <xdr:sp macro="" textlink="">
      <xdr:nvSpPr>
        <xdr:cNvPr id="459" name="フローチャート : 判断 458"/>
        <xdr:cNvSpPr/>
      </xdr:nvSpPr>
      <xdr:spPr>
        <a:xfrm>
          <a:off x="13462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140261</xdr:rowOff>
    </xdr:from>
    <xdr:ext cx="762000" cy="259045"/>
    <xdr:sp macro="" textlink="">
      <xdr:nvSpPr>
        <xdr:cNvPr id="460" name="テキスト ボックス 459"/>
        <xdr:cNvSpPr txBox="1"/>
      </xdr:nvSpPr>
      <xdr:spPr>
        <a:xfrm>
          <a:off x="13131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143631</xdr:rowOff>
    </xdr:from>
    <xdr:to>
      <xdr:col>24</xdr:col>
      <xdr:colOff>609600</xdr:colOff>
      <xdr:row>15</xdr:row>
      <xdr:rowOff>73781</xdr:rowOff>
    </xdr:to>
    <xdr:sp macro="" textlink="">
      <xdr:nvSpPr>
        <xdr:cNvPr id="466" name="円/楕円 465"/>
        <xdr:cNvSpPr/>
      </xdr:nvSpPr>
      <xdr:spPr>
        <a:xfrm>
          <a:off x="16967200" y="25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160158</xdr:rowOff>
    </xdr:from>
    <xdr:ext cx="762000" cy="259045"/>
    <xdr:sp macro="" textlink="">
      <xdr:nvSpPr>
        <xdr:cNvPr id="467" name="将来負担の状況該当値テキスト"/>
        <xdr:cNvSpPr txBox="1"/>
      </xdr:nvSpPr>
      <xdr:spPr>
        <a:xfrm>
          <a:off x="17106900" y="238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129842</xdr:rowOff>
    </xdr:from>
    <xdr:to>
      <xdr:col>23</xdr:col>
      <xdr:colOff>457200</xdr:colOff>
      <xdr:row>15</xdr:row>
      <xdr:rowOff>59992</xdr:rowOff>
    </xdr:to>
    <xdr:sp macro="" textlink="">
      <xdr:nvSpPr>
        <xdr:cNvPr id="468" name="円/楕円 467"/>
        <xdr:cNvSpPr/>
      </xdr:nvSpPr>
      <xdr:spPr>
        <a:xfrm>
          <a:off x="161290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44769</xdr:rowOff>
    </xdr:from>
    <xdr:ext cx="736600" cy="259045"/>
    <xdr:sp macro="" textlink="">
      <xdr:nvSpPr>
        <xdr:cNvPr id="469" name="テキスト ボックス 468"/>
        <xdr:cNvSpPr txBox="1"/>
      </xdr:nvSpPr>
      <xdr:spPr>
        <a:xfrm>
          <a:off x="15798800" y="261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52614</xdr:rowOff>
    </xdr:from>
    <xdr:to>
      <xdr:col>22</xdr:col>
      <xdr:colOff>254000</xdr:colOff>
      <xdr:row>15</xdr:row>
      <xdr:rowOff>154214</xdr:rowOff>
    </xdr:to>
    <xdr:sp macro="" textlink="">
      <xdr:nvSpPr>
        <xdr:cNvPr id="470" name="円/楕円 469"/>
        <xdr:cNvSpPr/>
      </xdr:nvSpPr>
      <xdr:spPr>
        <a:xfrm>
          <a:off x="15240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138991</xdr:rowOff>
    </xdr:from>
    <xdr:ext cx="762000" cy="259045"/>
    <xdr:sp macro="" textlink="">
      <xdr:nvSpPr>
        <xdr:cNvPr id="471" name="テキスト ボックス 470"/>
        <xdr:cNvSpPr txBox="1"/>
      </xdr:nvSpPr>
      <xdr:spPr>
        <a:xfrm>
          <a:off x="14909800" y="271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105471</xdr:rowOff>
    </xdr:from>
    <xdr:to>
      <xdr:col>21</xdr:col>
      <xdr:colOff>50800</xdr:colOff>
      <xdr:row>16</xdr:row>
      <xdr:rowOff>35621</xdr:rowOff>
    </xdr:to>
    <xdr:sp macro="" textlink="">
      <xdr:nvSpPr>
        <xdr:cNvPr id="472" name="円/楕円 471"/>
        <xdr:cNvSpPr/>
      </xdr:nvSpPr>
      <xdr:spPr>
        <a:xfrm>
          <a:off x="14351000" y="26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20398</xdr:rowOff>
    </xdr:from>
    <xdr:ext cx="762000" cy="259045"/>
    <xdr:sp macro="" textlink="">
      <xdr:nvSpPr>
        <xdr:cNvPr id="473" name="テキスト ボックス 472"/>
        <xdr:cNvSpPr txBox="1"/>
      </xdr:nvSpPr>
      <xdr:spPr>
        <a:xfrm>
          <a:off x="14020800" y="276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73055</xdr:rowOff>
    </xdr:from>
    <xdr:to>
      <xdr:col>19</xdr:col>
      <xdr:colOff>533400</xdr:colOff>
      <xdr:row>17</xdr:row>
      <xdr:rowOff>3205</xdr:rowOff>
    </xdr:to>
    <xdr:sp macro="" textlink="">
      <xdr:nvSpPr>
        <xdr:cNvPr id="474" name="円/楕円 473"/>
        <xdr:cNvSpPr/>
      </xdr:nvSpPr>
      <xdr:spPr>
        <a:xfrm>
          <a:off x="134620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159432</xdr:rowOff>
    </xdr:from>
    <xdr:ext cx="762000" cy="259045"/>
    <xdr:sp macro="" textlink="">
      <xdr:nvSpPr>
        <xdr:cNvPr id="475" name="テキスト ボックス 474"/>
        <xdr:cNvSpPr txBox="1"/>
      </xdr:nvSpPr>
      <xdr:spPr>
        <a:xfrm>
          <a:off x="13131800" y="290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9,834
9,800
144.29
7,339,471
6,976,773
294,799
4,209,623
8,549,127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経常収支比率に占める人件費は，全国平均，類似団体内平均より高い数値になって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比率的に</a:t>
          </a:r>
          <a:r>
            <a:rPr lang="ja-JP" altLang="en-US" sz="1100" b="0" i="0" baseline="0">
              <a:solidFill>
                <a:schemeClr val="dk1"/>
              </a:solidFill>
              <a:effectLst/>
              <a:latin typeface="+mn-lt"/>
              <a:ea typeface="+mn-ea"/>
              <a:cs typeface="+mn-cs"/>
            </a:rPr>
            <a:t>も横ばいの状況である。人件費の決算額は減少したが，</a:t>
          </a:r>
          <a:r>
            <a:rPr kumimoji="1" lang="ja-JP" altLang="ja-JP" sz="1100">
              <a:solidFill>
                <a:schemeClr val="dk1"/>
              </a:solidFill>
              <a:effectLst/>
              <a:latin typeface="+mn-lt"/>
              <a:ea typeface="+mn-ea"/>
              <a:cs typeface="+mn-cs"/>
            </a:rPr>
            <a:t>経常的な一般財源である歳入の地方</a:t>
          </a:r>
          <a:r>
            <a:rPr kumimoji="1" lang="ja-JP" altLang="en-US" sz="1100">
              <a:solidFill>
                <a:schemeClr val="dk1"/>
              </a:solidFill>
              <a:effectLst/>
              <a:latin typeface="+mn-lt"/>
              <a:ea typeface="+mn-ea"/>
              <a:cs typeface="+mn-cs"/>
            </a:rPr>
            <a:t>消費税交付金</a:t>
          </a:r>
          <a:r>
            <a:rPr kumimoji="1" lang="ja-JP" altLang="ja-JP" sz="1100">
              <a:solidFill>
                <a:schemeClr val="dk1"/>
              </a:solidFill>
              <a:effectLst/>
              <a:latin typeface="+mn-lt"/>
              <a:ea typeface="+mn-ea"/>
              <a:cs typeface="+mn-cs"/>
            </a:rPr>
            <a:t>，普通交付税の減少と併せて臨時財政対策債発行額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も影響している。</a:t>
          </a:r>
          <a:r>
            <a:rPr lang="ja-JP" altLang="ja-JP" sz="1100" b="0" i="0" baseline="0">
              <a:solidFill>
                <a:schemeClr val="dk1"/>
              </a:solidFill>
              <a:effectLst/>
              <a:latin typeface="+mn-lt"/>
              <a:ea typeface="+mn-ea"/>
              <a:cs typeface="+mn-cs"/>
            </a:rPr>
            <a:t>行政事務を遂行できる職員数を確保しながら，経常経費である人件費の抑制を図る。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8890</xdr:rowOff>
    </xdr:to>
    <xdr:cxnSp macro="">
      <xdr:nvCxnSpPr>
        <xdr:cNvPr id="66" name="直線コネクタ 65"/>
        <xdr:cNvCxnSpPr/>
      </xdr:nvCxnSpPr>
      <xdr:spPr>
        <a:xfrm>
          <a:off x="3987800" y="6352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85090</xdr:rowOff>
    </xdr:to>
    <xdr:cxnSp macro="">
      <xdr:nvCxnSpPr>
        <xdr:cNvPr id="69" name="直線コネクタ 68"/>
        <xdr:cNvCxnSpPr/>
      </xdr:nvCxnSpPr>
      <xdr:spPr>
        <a:xfrm flipV="1">
          <a:off x="3098800" y="635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85090</xdr:rowOff>
    </xdr:to>
    <xdr:cxnSp macro="">
      <xdr:nvCxnSpPr>
        <xdr:cNvPr id="72" name="直線コネクタ 71"/>
        <xdr:cNvCxnSpPr/>
      </xdr:nvCxnSpPr>
      <xdr:spPr>
        <a:xfrm>
          <a:off x="2209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24130</xdr:rowOff>
    </xdr:to>
    <xdr:cxnSp macro="">
      <xdr:nvCxnSpPr>
        <xdr:cNvPr id="75" name="直線コネクタ 74"/>
        <xdr:cNvCxnSpPr/>
      </xdr:nvCxnSpPr>
      <xdr:spPr>
        <a:xfrm>
          <a:off x="1320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1" name="円/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経常収支比率に占める物件費については，決算額は</a:t>
          </a:r>
          <a:r>
            <a:rPr lang="ja-JP" altLang="en-US" sz="1100" b="0" i="0" baseline="0">
              <a:solidFill>
                <a:schemeClr val="dk1"/>
              </a:solidFill>
              <a:effectLst/>
              <a:latin typeface="+mn-lt"/>
              <a:ea typeface="+mn-ea"/>
              <a:cs typeface="+mn-cs"/>
            </a:rPr>
            <a:t>ほぼ横ばいだが，経常的一般財源の減少により，</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が増加している。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35560</xdr:rowOff>
    </xdr:to>
    <xdr:cxnSp macro="">
      <xdr:nvCxnSpPr>
        <xdr:cNvPr id="127" name="直線コネクタ 126"/>
        <xdr:cNvCxnSpPr/>
      </xdr:nvCxnSpPr>
      <xdr:spPr>
        <a:xfrm>
          <a:off x="15671800" y="2710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50800</xdr:rowOff>
    </xdr:to>
    <xdr:cxnSp macro="">
      <xdr:nvCxnSpPr>
        <xdr:cNvPr id="130" name="直線コネクタ 129"/>
        <xdr:cNvCxnSpPr/>
      </xdr:nvCxnSpPr>
      <xdr:spPr>
        <a:xfrm flipV="1">
          <a:off x="14782800" y="2710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50800</xdr:rowOff>
    </xdr:to>
    <xdr:cxnSp macro="">
      <xdr:nvCxnSpPr>
        <xdr:cNvPr id="133" name="直線コネクタ 132"/>
        <xdr:cNvCxnSpPr/>
      </xdr:nvCxnSpPr>
      <xdr:spPr>
        <a:xfrm>
          <a:off x="13893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16</xdr:row>
      <xdr:rowOff>12700</xdr:rowOff>
    </xdr:to>
    <xdr:cxnSp macro="">
      <xdr:nvCxnSpPr>
        <xdr:cNvPr id="136" name="直線コネクタ 135"/>
        <xdr:cNvCxnSpPr/>
      </xdr:nvCxnSpPr>
      <xdr:spPr>
        <a:xfrm>
          <a:off x="13004800" y="270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8" name="テキスト ボックス 137"/>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6" name="円/楕円 145"/>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7"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8" name="円/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4" name="円/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5" name="テキスト ボックス 154"/>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経常収支比率に占める扶助費は，経常収支比率に占める割合としては，昨年より</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％増加した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全国平均，鹿児島県平均より低くなって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本年度は</a:t>
          </a:r>
          <a:r>
            <a:rPr lang="ja-JP" altLang="en-US" sz="1100" b="0" i="0" baseline="0">
              <a:solidFill>
                <a:schemeClr val="dk1"/>
              </a:solidFill>
              <a:effectLst/>
              <a:latin typeface="+mn-lt"/>
              <a:ea typeface="+mn-ea"/>
              <a:cs typeface="+mn-cs"/>
            </a:rPr>
            <a:t>国の施策による児童福祉，障害福祉に係る扶助費が伸びており，これにより一般財源負担が増加したことが</a:t>
          </a:r>
          <a:r>
            <a:rPr lang="ja-JP" altLang="ja-JP" sz="1100" b="0" i="0" baseline="0">
              <a:solidFill>
                <a:schemeClr val="dk1"/>
              </a:solidFill>
              <a:effectLst/>
              <a:latin typeface="+mn-lt"/>
              <a:ea typeface="+mn-ea"/>
              <a:cs typeface="+mn-cs"/>
            </a:rPr>
            <a:t>要因</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徐々に増加するものと推測している。</a:t>
          </a:r>
          <a:endParaRPr lang="ja-JP" altLang="ja-JP" sz="1400">
            <a:effectLst/>
          </a:endParaRPr>
        </a:p>
        <a:p>
          <a:pPr rtl="0"/>
          <a:r>
            <a:rPr lang="ja-JP" altLang="ja-JP" sz="1100" b="0" i="0" baseline="0">
              <a:solidFill>
                <a:schemeClr val="dk1"/>
              </a:solidFill>
              <a:effectLst/>
              <a:latin typeface="+mn-lt"/>
              <a:ea typeface="+mn-ea"/>
              <a:cs typeface="+mn-cs"/>
            </a:rPr>
            <a:t>　今後，単独扶助費等の見直し・削減により抑制を図る。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127000</xdr:rowOff>
    </xdr:to>
    <xdr:cxnSp macro="">
      <xdr:nvCxnSpPr>
        <xdr:cNvPr id="190" name="直線コネクタ 189"/>
        <xdr:cNvCxnSpPr/>
      </xdr:nvCxnSpPr>
      <xdr:spPr>
        <a:xfrm>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29028</xdr:rowOff>
    </xdr:to>
    <xdr:cxnSp macro="">
      <xdr:nvCxnSpPr>
        <xdr:cNvPr id="193" name="直線コネクタ 192"/>
        <xdr:cNvCxnSpPr/>
      </xdr:nvCxnSpPr>
      <xdr:spPr>
        <a:xfrm flipV="1">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29028</xdr:rowOff>
    </xdr:to>
    <xdr:cxnSp macro="">
      <xdr:nvCxnSpPr>
        <xdr:cNvPr id="196" name="直線コネクタ 195"/>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8" name="テキスト ボックス 19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12700</xdr:rowOff>
    </xdr:to>
    <xdr:cxnSp macro="">
      <xdr:nvCxnSpPr>
        <xdr:cNvPr id="199" name="直線コネクタ 198"/>
        <xdr:cNvCxnSpPr/>
      </xdr:nvCxnSpPr>
      <xdr:spPr>
        <a:xfrm>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3" name="円/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4" name="テキスト ボックス 213"/>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7" name="円/楕円 216"/>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8" name="テキスト ボックス 217"/>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経常収支比率に占めるその他については，類似団体内平均，全国平均，鹿児島県平均より低い数値となっている</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％増加している</a:t>
          </a:r>
          <a:r>
            <a:rPr lang="ja-JP" altLang="ja-JP" sz="1100" b="0" i="0" baseline="0">
              <a:solidFill>
                <a:schemeClr val="dk1"/>
              </a:solidFill>
              <a:effectLst/>
              <a:latin typeface="+mn-lt"/>
              <a:ea typeface="+mn-ea"/>
              <a:cs typeface="+mn-cs"/>
            </a:rPr>
            <a:t>。繰出金は減少したが，経常的一般財源の減少により，比率が増加している。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特別会計への繰出金の割合が大きく</a:t>
          </a:r>
          <a:r>
            <a:rPr lang="ja-JP" altLang="en-US" sz="1100" b="0" i="0" baseline="0">
              <a:solidFill>
                <a:schemeClr val="dk1"/>
              </a:solidFill>
              <a:effectLst/>
              <a:latin typeface="+mn-lt"/>
              <a:ea typeface="+mn-ea"/>
              <a:cs typeface="+mn-cs"/>
            </a:rPr>
            <a:t>影響するため</a:t>
          </a:r>
          <a:r>
            <a:rPr lang="ja-JP" altLang="ja-JP" sz="1100" b="0" i="0" baseline="0">
              <a:solidFill>
                <a:schemeClr val="dk1"/>
              </a:solidFill>
              <a:effectLst/>
              <a:latin typeface="+mn-lt"/>
              <a:ea typeface="+mn-ea"/>
              <a:cs typeface="+mn-cs"/>
            </a:rPr>
            <a:t>，今後は特に国民健康保険，介護保険，後期高齢者医療事業特別会計</a:t>
          </a:r>
          <a:r>
            <a:rPr lang="ja-JP" altLang="en-US" sz="1100" b="0" i="0" baseline="0">
              <a:solidFill>
                <a:schemeClr val="dk1"/>
              </a:solidFill>
              <a:effectLst/>
              <a:latin typeface="+mn-lt"/>
              <a:ea typeface="+mn-ea"/>
              <a:cs typeface="+mn-cs"/>
            </a:rPr>
            <a:t>の適正化を図る必要がある。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113284</xdr:rowOff>
    </xdr:from>
    <xdr:to>
      <xdr:col>24</xdr:col>
      <xdr:colOff>31750</xdr:colOff>
      <xdr:row>56</xdr:row>
      <xdr:rowOff>127000</xdr:rowOff>
    </xdr:to>
    <xdr:cxnSp macro="">
      <xdr:nvCxnSpPr>
        <xdr:cNvPr id="248" name="直線コネクタ 247"/>
        <xdr:cNvCxnSpPr/>
      </xdr:nvCxnSpPr>
      <xdr:spPr>
        <a:xfrm>
          <a:off x="15671800" y="9714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56</xdr:row>
      <xdr:rowOff>122428</xdr:rowOff>
    </xdr:to>
    <xdr:cxnSp macro="">
      <xdr:nvCxnSpPr>
        <xdr:cNvPr id="251" name="直線コネクタ 250"/>
        <xdr:cNvCxnSpPr/>
      </xdr:nvCxnSpPr>
      <xdr:spPr>
        <a:xfrm flipV="1">
          <a:off x="14782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122428</xdr:rowOff>
    </xdr:to>
    <xdr:cxnSp macro="">
      <xdr:nvCxnSpPr>
        <xdr:cNvPr id="254" name="直線コネクタ 253"/>
        <xdr:cNvCxnSpPr/>
      </xdr:nvCxnSpPr>
      <xdr:spPr>
        <a:xfrm>
          <a:off x="13893800" y="9668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67564</xdr:rowOff>
    </xdr:from>
    <xdr:to>
      <xdr:col>20</xdr:col>
      <xdr:colOff>158750</xdr:colOff>
      <xdr:row>56</xdr:row>
      <xdr:rowOff>85852</xdr:rowOff>
    </xdr:to>
    <xdr:cxnSp macro="">
      <xdr:nvCxnSpPr>
        <xdr:cNvPr id="257" name="直線コネクタ 256"/>
        <xdr:cNvCxnSpPr/>
      </xdr:nvCxnSpPr>
      <xdr:spPr>
        <a:xfrm flipV="1">
          <a:off x="13004800" y="9668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9" name="テキスト ボックス 258"/>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61" name="テキスト ボックス 260"/>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7" name="円/楕円 266"/>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8"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62484</xdr:rowOff>
    </xdr:from>
    <xdr:to>
      <xdr:col>22</xdr:col>
      <xdr:colOff>615950</xdr:colOff>
      <xdr:row>56</xdr:row>
      <xdr:rowOff>164084</xdr:rowOff>
    </xdr:to>
    <xdr:sp macro="" textlink="">
      <xdr:nvSpPr>
        <xdr:cNvPr id="269" name="円/楕円 268"/>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2811</xdr:rowOff>
    </xdr:from>
    <xdr:ext cx="736600" cy="259045"/>
    <xdr:sp macro="" textlink="">
      <xdr:nvSpPr>
        <xdr:cNvPr id="270" name="テキスト ボックス 269"/>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71628</xdr:rowOff>
    </xdr:from>
    <xdr:to>
      <xdr:col>21</xdr:col>
      <xdr:colOff>412750</xdr:colOff>
      <xdr:row>57</xdr:row>
      <xdr:rowOff>1778</xdr:rowOff>
    </xdr:to>
    <xdr:sp macro="" textlink="">
      <xdr:nvSpPr>
        <xdr:cNvPr id="271" name="円/楕円 270"/>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72" name="テキスト ボックス 271"/>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xdr:rowOff>
    </xdr:from>
    <xdr:to>
      <xdr:col>20</xdr:col>
      <xdr:colOff>209550</xdr:colOff>
      <xdr:row>56</xdr:row>
      <xdr:rowOff>118364</xdr:rowOff>
    </xdr:to>
    <xdr:sp macro="" textlink="">
      <xdr:nvSpPr>
        <xdr:cNvPr id="273" name="円/楕円 272"/>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128541</xdr:rowOff>
    </xdr:from>
    <xdr:ext cx="762000" cy="259045"/>
    <xdr:sp macro="" textlink="">
      <xdr:nvSpPr>
        <xdr:cNvPr id="274" name="テキスト ボックス 273"/>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5" name="円/楕円 274"/>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76" name="テキスト ボックス 275"/>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に占める補助費等は，類似団体内平均，全国平均，鹿児島県平均より高い数値となった。割合的に大きい一部事務組合負担金については，運営に係る決算額は減少したが，一部事務組合以外の負担金・補助金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が大きく影響している。</a:t>
          </a:r>
          <a:endParaRPr lang="ja-JP" altLang="ja-JP" sz="1400">
            <a:effectLst/>
          </a:endParaRPr>
        </a:p>
        <a:p>
          <a:pPr rtl="0"/>
          <a:r>
            <a:rPr lang="ja-JP" altLang="ja-JP" sz="1100" b="0" i="0" baseline="0">
              <a:solidFill>
                <a:schemeClr val="dk1"/>
              </a:solidFill>
              <a:effectLst/>
              <a:latin typeface="+mn-lt"/>
              <a:ea typeface="+mn-ea"/>
              <a:cs typeface="+mn-cs"/>
            </a:rPr>
            <a:t>　補助費等については，</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各種補助金の交付の見直し（基準，額，年限）</a:t>
          </a:r>
          <a:r>
            <a:rPr lang="ja-JP" altLang="en-US" sz="1100" b="0" i="0" baseline="0">
              <a:solidFill>
                <a:schemeClr val="dk1"/>
              </a:solidFill>
              <a:effectLst/>
              <a:latin typeface="+mn-lt"/>
              <a:ea typeface="+mn-ea"/>
              <a:cs typeface="+mn-cs"/>
            </a:rPr>
            <a:t>を行い，削減</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69850</xdr:rowOff>
    </xdr:to>
    <xdr:cxnSp macro="">
      <xdr:nvCxnSpPr>
        <xdr:cNvPr id="306" name="直線コネクタ 305"/>
        <xdr:cNvCxnSpPr/>
      </xdr:nvCxnSpPr>
      <xdr:spPr>
        <a:xfrm>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46990</xdr:rowOff>
    </xdr:to>
    <xdr:cxnSp macro="">
      <xdr:nvCxnSpPr>
        <xdr:cNvPr id="309" name="直線コネクタ 308"/>
        <xdr:cNvCxnSpPr/>
      </xdr:nvCxnSpPr>
      <xdr:spPr>
        <a:xfrm>
          <a:off x="14782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56134</xdr:rowOff>
    </xdr:to>
    <xdr:cxnSp macro="">
      <xdr:nvCxnSpPr>
        <xdr:cNvPr id="312" name="直線コネクタ 311"/>
        <xdr:cNvCxnSpPr/>
      </xdr:nvCxnSpPr>
      <xdr:spPr>
        <a:xfrm flipV="1">
          <a:off x="13893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4" name="テキスト ボックス 313"/>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56134</xdr:rowOff>
    </xdr:to>
    <xdr:cxnSp macro="">
      <xdr:nvCxnSpPr>
        <xdr:cNvPr id="315" name="直線コネクタ 314"/>
        <xdr:cNvCxnSpPr/>
      </xdr:nvCxnSpPr>
      <xdr:spPr>
        <a:xfrm>
          <a:off x="13004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5" name="円/楕円 324"/>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6"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7" name="円/楕円 326"/>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8" name="テキスト ボックス 327"/>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9" name="円/楕円 328"/>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30" name="テキスト ボックス 329"/>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1" name="円/楕円 330"/>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2" name="テキスト ボックス 331"/>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3" name="円/楕円 332"/>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4" name="テキスト ボックス 333"/>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経常収支比率に占める公債費は，類似団体内平均より高い</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償還完済に加え，地方債の借入額抑制により，公債費に要する額は確実に減少している</a:t>
          </a:r>
          <a:r>
            <a:rPr lang="ja-JP" altLang="en-US" sz="1100" b="0" i="0" baseline="0">
              <a:solidFill>
                <a:schemeClr val="dk1"/>
              </a:solidFill>
              <a:effectLst/>
              <a:latin typeface="+mn-lt"/>
              <a:ea typeface="+mn-ea"/>
              <a:cs typeface="+mn-cs"/>
            </a:rPr>
            <a:t>が，経常的一般財源の減少により，比率は増加している。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適債</a:t>
          </a:r>
          <a:r>
            <a:rPr lang="ja-JP" altLang="ja-JP" sz="1100" b="0" i="0" baseline="0">
              <a:solidFill>
                <a:schemeClr val="dk1"/>
              </a:solidFill>
              <a:effectLst/>
              <a:latin typeface="+mn-lt"/>
              <a:ea typeface="+mn-ea"/>
              <a:cs typeface="+mn-cs"/>
            </a:rPr>
            <a:t>事業の計画的な実施と調整を行い，</a:t>
          </a:r>
          <a:r>
            <a:rPr lang="ja-JP" altLang="ja-JP" sz="1100">
              <a:solidFill>
                <a:schemeClr val="dk1"/>
              </a:solidFill>
              <a:effectLst/>
              <a:latin typeface="+mn-lt"/>
              <a:ea typeface="+mn-ea"/>
              <a:cs typeface="+mn-cs"/>
            </a:rPr>
            <a:t>地方債の年度内借入額を元金償還額以内に抑える取り組み</a:t>
          </a:r>
          <a:r>
            <a:rPr lang="ja-JP" altLang="ja-JP" sz="1100" b="0" i="0" baseline="0">
              <a:solidFill>
                <a:schemeClr val="dk1"/>
              </a:solidFill>
              <a:effectLst/>
              <a:latin typeface="+mn-lt"/>
              <a:ea typeface="+mn-ea"/>
              <a:cs typeface="+mn-cs"/>
            </a:rPr>
            <a:t>を継続し，公債費の削減を図る。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49276</xdr:rowOff>
    </xdr:to>
    <xdr:cxnSp macro="">
      <xdr:nvCxnSpPr>
        <xdr:cNvPr id="364" name="直線コネクタ 363"/>
        <xdr:cNvCxnSpPr/>
      </xdr:nvCxnSpPr>
      <xdr:spPr>
        <a:xfrm>
          <a:off x="3987800" y="133903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58420</xdr:rowOff>
    </xdr:to>
    <xdr:cxnSp macro="">
      <xdr:nvCxnSpPr>
        <xdr:cNvPr id="367" name="直線コネクタ 366"/>
        <xdr:cNvCxnSpPr/>
      </xdr:nvCxnSpPr>
      <xdr:spPr>
        <a:xfrm flipV="1">
          <a:off x="3098800" y="13390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122428</xdr:rowOff>
    </xdr:to>
    <xdr:cxnSp macro="">
      <xdr:nvCxnSpPr>
        <xdr:cNvPr id="370" name="直線コネクタ 369"/>
        <xdr:cNvCxnSpPr/>
      </xdr:nvCxnSpPr>
      <xdr:spPr>
        <a:xfrm flipV="1">
          <a:off x="2209800" y="13431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2" name="テキスト ボックス 371"/>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78</xdr:row>
      <xdr:rowOff>122428</xdr:rowOff>
    </xdr:to>
    <xdr:cxnSp macro="">
      <xdr:nvCxnSpPr>
        <xdr:cNvPr id="373" name="直線コネクタ 372"/>
        <xdr:cNvCxnSpPr/>
      </xdr:nvCxnSpPr>
      <xdr:spPr>
        <a:xfrm>
          <a:off x="1320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7" name="テキスト ボックス 37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3" name="円/楕円 382"/>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4"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5" name="円/楕円 384"/>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86" name="テキスト ボックス 385"/>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7" name="円/楕円 386"/>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88" name="テキスト ボックス 387"/>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9" name="円/楕円 388"/>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0" name="テキスト ボックス 389"/>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71628</xdr:rowOff>
    </xdr:from>
    <xdr:to>
      <xdr:col>1</xdr:col>
      <xdr:colOff>676275</xdr:colOff>
      <xdr:row>79</xdr:row>
      <xdr:rowOff>1778</xdr:rowOff>
    </xdr:to>
    <xdr:sp macro="" textlink="">
      <xdr:nvSpPr>
        <xdr:cNvPr id="391" name="円/楕円 390"/>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158005</xdr:rowOff>
    </xdr:from>
    <xdr:ext cx="762000" cy="259045"/>
    <xdr:sp macro="" textlink="">
      <xdr:nvSpPr>
        <xdr:cNvPr id="392" name="テキスト ボックス 391"/>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経常収支比率に占める公債費以外については，</a:t>
          </a:r>
          <a:r>
            <a:rPr lang="ja-JP" altLang="en-US" sz="1100" b="0" i="0" baseline="0">
              <a:solidFill>
                <a:schemeClr val="dk1"/>
              </a:solidFill>
              <a:effectLst/>
              <a:latin typeface="+mn-lt"/>
              <a:ea typeface="+mn-ea"/>
              <a:cs typeface="+mn-cs"/>
            </a:rPr>
            <a:t>比率が増加しており，</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と同じ比率と</a:t>
          </a:r>
          <a:r>
            <a:rPr lang="ja-JP" altLang="ja-JP" sz="1100" b="0" i="0" baseline="0">
              <a:solidFill>
                <a:schemeClr val="dk1"/>
              </a:solidFill>
              <a:effectLst/>
              <a:latin typeface="+mn-lt"/>
              <a:ea typeface="+mn-ea"/>
              <a:cs typeface="+mn-cs"/>
            </a:rPr>
            <a:t>なっているが，増加傾向にある。これについては，補助費</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の項目が増加しているためである。</a:t>
          </a:r>
          <a:endParaRPr lang="ja-JP" altLang="ja-JP" sz="1400">
            <a:effectLst/>
          </a:endParaRPr>
        </a:p>
        <a:p>
          <a:r>
            <a:rPr lang="ja-JP" altLang="ja-JP" sz="1100" b="0" i="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するため，経常収支比率全体の上昇が予想され，この数値の増加も考えられる。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81280</xdr:rowOff>
    </xdr:to>
    <xdr:cxnSp macro="">
      <xdr:nvCxnSpPr>
        <xdr:cNvPr id="425" name="直線コネクタ 424"/>
        <xdr:cNvCxnSpPr/>
      </xdr:nvCxnSpPr>
      <xdr:spPr>
        <a:xfrm>
          <a:off x="15671800" y="131914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69850</xdr:rowOff>
    </xdr:to>
    <xdr:cxnSp macro="">
      <xdr:nvCxnSpPr>
        <xdr:cNvPr id="428" name="直線コネクタ 427"/>
        <xdr:cNvCxnSpPr/>
      </xdr:nvCxnSpPr>
      <xdr:spPr>
        <a:xfrm flipV="1">
          <a:off x="14782800" y="131914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69850</xdr:rowOff>
    </xdr:to>
    <xdr:cxnSp macro="">
      <xdr:nvCxnSpPr>
        <xdr:cNvPr id="431" name="直線コネクタ 430"/>
        <xdr:cNvCxnSpPr/>
      </xdr:nvCxnSpPr>
      <xdr:spPr>
        <a:xfrm>
          <a:off x="13893800" y="131914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3" name="テキスト ボックス 432"/>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76</xdr:row>
      <xdr:rowOff>161289</xdr:rowOff>
    </xdr:to>
    <xdr:cxnSp macro="">
      <xdr:nvCxnSpPr>
        <xdr:cNvPr id="434" name="直線コネクタ 433"/>
        <xdr:cNvCxnSpPr/>
      </xdr:nvCxnSpPr>
      <xdr:spPr>
        <a:xfrm>
          <a:off x="13004800" y="13145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8" name="テキスト ボックス 43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4" name="円/楕円 443"/>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45"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6" name="円/楕円 445"/>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7" name="テキスト ボックス 446"/>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48" name="円/楕円 447"/>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130827</xdr:rowOff>
    </xdr:from>
    <xdr:ext cx="762000" cy="259045"/>
    <xdr:sp macro="" textlink="">
      <xdr:nvSpPr>
        <xdr:cNvPr id="449" name="テキスト ボックス 448"/>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50" name="円/楕円 449"/>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1" name="テキスト ボックス 450"/>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2" name="円/楕円 451"/>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3" name="テキスト ボックス 452"/>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鹿児島県湧水町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47661</xdr:rowOff>
    </xdr:from>
    <xdr:to>
      <xdr:col>4</xdr:col>
      <xdr:colOff>1117600</xdr:colOff>
      <xdr:row>16</xdr:row>
      <xdr:rowOff>79954</xdr:rowOff>
    </xdr:to>
    <xdr:cxnSp macro="">
      <xdr:nvCxnSpPr>
        <xdr:cNvPr id="50" name="直線コネクタ 49"/>
        <xdr:cNvCxnSpPr/>
      </xdr:nvCxnSpPr>
      <xdr:spPr bwMode="auto">
        <a:xfrm>
          <a:off x="5003800" y="2838486"/>
          <a:ext cx="647700" cy="3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47661</xdr:rowOff>
    </xdr:from>
    <xdr:to>
      <xdr:col>4</xdr:col>
      <xdr:colOff>469900</xdr:colOff>
      <xdr:row>16</xdr:row>
      <xdr:rowOff>91194</xdr:rowOff>
    </xdr:to>
    <xdr:cxnSp macro="">
      <xdr:nvCxnSpPr>
        <xdr:cNvPr id="53" name="直線コネクタ 52"/>
        <xdr:cNvCxnSpPr/>
      </xdr:nvCxnSpPr>
      <xdr:spPr bwMode="auto">
        <a:xfrm flipV="1">
          <a:off x="4305300" y="2838486"/>
          <a:ext cx="698500" cy="4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91194</xdr:rowOff>
    </xdr:from>
    <xdr:to>
      <xdr:col>3</xdr:col>
      <xdr:colOff>904875</xdr:colOff>
      <xdr:row>16</xdr:row>
      <xdr:rowOff>126924</xdr:rowOff>
    </xdr:to>
    <xdr:cxnSp macro="">
      <xdr:nvCxnSpPr>
        <xdr:cNvPr id="56" name="直線コネクタ 55"/>
        <xdr:cNvCxnSpPr/>
      </xdr:nvCxnSpPr>
      <xdr:spPr bwMode="auto">
        <a:xfrm flipV="1">
          <a:off x="3606800" y="2882019"/>
          <a:ext cx="698500" cy="3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117787</xdr:rowOff>
    </xdr:from>
    <xdr:to>
      <xdr:col>3</xdr:col>
      <xdr:colOff>206375</xdr:colOff>
      <xdr:row>16</xdr:row>
      <xdr:rowOff>126924</xdr:rowOff>
    </xdr:to>
    <xdr:cxnSp macro="">
      <xdr:nvCxnSpPr>
        <xdr:cNvPr id="59" name="直線コネクタ 58"/>
        <xdr:cNvCxnSpPr/>
      </xdr:nvCxnSpPr>
      <xdr:spPr bwMode="auto">
        <a:xfrm>
          <a:off x="2908300" y="2908612"/>
          <a:ext cx="698500" cy="9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29154</xdr:rowOff>
    </xdr:from>
    <xdr:to>
      <xdr:col>5</xdr:col>
      <xdr:colOff>34925</xdr:colOff>
      <xdr:row>16</xdr:row>
      <xdr:rowOff>130754</xdr:rowOff>
    </xdr:to>
    <xdr:sp macro="" textlink="">
      <xdr:nvSpPr>
        <xdr:cNvPr id="69" name="円/楕円 68"/>
        <xdr:cNvSpPr/>
      </xdr:nvSpPr>
      <xdr:spPr bwMode="auto">
        <a:xfrm>
          <a:off x="5600700" y="281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45681</xdr:rowOff>
    </xdr:from>
    <xdr:ext cx="762000" cy="259045"/>
    <xdr:sp macro="" textlink="">
      <xdr:nvSpPr>
        <xdr:cNvPr id="70" name="人口1人当たり決算額の推移該当値テキスト130"/>
        <xdr:cNvSpPr txBox="1"/>
      </xdr:nvSpPr>
      <xdr:spPr>
        <a:xfrm>
          <a:off x="5740400" y="266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139,924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168311</xdr:rowOff>
    </xdr:from>
    <xdr:to>
      <xdr:col>4</xdr:col>
      <xdr:colOff>520700</xdr:colOff>
      <xdr:row>16</xdr:row>
      <xdr:rowOff>98461</xdr:rowOff>
    </xdr:to>
    <xdr:sp macro="" textlink="">
      <xdr:nvSpPr>
        <xdr:cNvPr id="71" name="円/楕円 70"/>
        <xdr:cNvSpPr/>
      </xdr:nvSpPr>
      <xdr:spPr bwMode="auto">
        <a:xfrm>
          <a:off x="4953000" y="278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108638</xdr:rowOff>
    </xdr:from>
    <xdr:ext cx="736600" cy="259045"/>
    <xdr:sp macro="" textlink="">
      <xdr:nvSpPr>
        <xdr:cNvPr id="72" name="テキスト ボックス 71"/>
        <xdr:cNvSpPr txBox="1"/>
      </xdr:nvSpPr>
      <xdr:spPr>
        <a:xfrm>
          <a:off x="4622800" y="255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144,162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40394</xdr:rowOff>
    </xdr:from>
    <xdr:to>
      <xdr:col>3</xdr:col>
      <xdr:colOff>955675</xdr:colOff>
      <xdr:row>16</xdr:row>
      <xdr:rowOff>141994</xdr:rowOff>
    </xdr:to>
    <xdr:sp macro="" textlink="">
      <xdr:nvSpPr>
        <xdr:cNvPr id="73" name="円/楕円 72"/>
        <xdr:cNvSpPr/>
      </xdr:nvSpPr>
      <xdr:spPr bwMode="auto">
        <a:xfrm>
          <a:off x="4254500" y="283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152171</xdr:rowOff>
    </xdr:from>
    <xdr:ext cx="762000" cy="259045"/>
    <xdr:sp macro="" textlink="">
      <xdr:nvSpPr>
        <xdr:cNvPr id="74" name="テキスト ボックス 73"/>
        <xdr:cNvSpPr txBox="1"/>
      </xdr:nvSpPr>
      <xdr:spPr>
        <a:xfrm>
          <a:off x="3924300" y="260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76124</xdr:rowOff>
    </xdr:from>
    <xdr:to>
      <xdr:col>3</xdr:col>
      <xdr:colOff>257175</xdr:colOff>
      <xdr:row>17</xdr:row>
      <xdr:rowOff>6274</xdr:rowOff>
    </xdr:to>
    <xdr:sp macro="" textlink="">
      <xdr:nvSpPr>
        <xdr:cNvPr id="75" name="円/楕円 74"/>
        <xdr:cNvSpPr/>
      </xdr:nvSpPr>
      <xdr:spPr bwMode="auto">
        <a:xfrm>
          <a:off x="3556000" y="286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16451</xdr:rowOff>
    </xdr:from>
    <xdr:ext cx="762000" cy="259045"/>
    <xdr:sp macro="" textlink="">
      <xdr:nvSpPr>
        <xdr:cNvPr id="76" name="テキスト ボックス 75"/>
        <xdr:cNvSpPr txBox="1"/>
      </xdr:nvSpPr>
      <xdr:spPr>
        <a:xfrm>
          <a:off x="3225800" y="263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66987</xdr:rowOff>
    </xdr:from>
    <xdr:to>
      <xdr:col>2</xdr:col>
      <xdr:colOff>692150</xdr:colOff>
      <xdr:row>16</xdr:row>
      <xdr:rowOff>168587</xdr:rowOff>
    </xdr:to>
    <xdr:sp macro="" textlink="">
      <xdr:nvSpPr>
        <xdr:cNvPr id="77" name="円/楕円 76"/>
        <xdr:cNvSpPr/>
      </xdr:nvSpPr>
      <xdr:spPr bwMode="auto">
        <a:xfrm>
          <a:off x="2857500" y="2857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7314</xdr:rowOff>
    </xdr:from>
    <xdr:ext cx="762000" cy="259045"/>
    <xdr:sp macro="" textlink="">
      <xdr:nvSpPr>
        <xdr:cNvPr id="78" name="テキスト ボックス 77"/>
        <xdr:cNvSpPr txBox="1"/>
      </xdr:nvSpPr>
      <xdr:spPr>
        <a:xfrm>
          <a:off x="2527300" y="26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10479</xdr:rowOff>
    </xdr:from>
    <xdr:to>
      <xdr:col>4</xdr:col>
      <xdr:colOff>1117600</xdr:colOff>
      <xdr:row>36</xdr:row>
      <xdr:rowOff>144504</xdr:rowOff>
    </xdr:to>
    <xdr:cxnSp macro="">
      <xdr:nvCxnSpPr>
        <xdr:cNvPr id="115" name="直線コネクタ 114"/>
        <xdr:cNvCxnSpPr/>
      </xdr:nvCxnSpPr>
      <xdr:spPr bwMode="auto">
        <a:xfrm flipV="1">
          <a:off x="5003800" y="6963729"/>
          <a:ext cx="647700" cy="134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135327</xdr:rowOff>
    </xdr:from>
    <xdr:to>
      <xdr:col>4</xdr:col>
      <xdr:colOff>469900</xdr:colOff>
      <xdr:row>36</xdr:row>
      <xdr:rowOff>144504</xdr:rowOff>
    </xdr:to>
    <xdr:cxnSp macro="">
      <xdr:nvCxnSpPr>
        <xdr:cNvPr id="118" name="直線コネクタ 117"/>
        <xdr:cNvCxnSpPr/>
      </xdr:nvCxnSpPr>
      <xdr:spPr bwMode="auto">
        <a:xfrm>
          <a:off x="4305300" y="7088577"/>
          <a:ext cx="698500" cy="9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203254</xdr:rowOff>
    </xdr:from>
    <xdr:to>
      <xdr:col>3</xdr:col>
      <xdr:colOff>904875</xdr:colOff>
      <xdr:row>36</xdr:row>
      <xdr:rowOff>135327</xdr:rowOff>
    </xdr:to>
    <xdr:cxnSp macro="">
      <xdr:nvCxnSpPr>
        <xdr:cNvPr id="121" name="直線コネクタ 120"/>
        <xdr:cNvCxnSpPr/>
      </xdr:nvCxnSpPr>
      <xdr:spPr bwMode="auto">
        <a:xfrm>
          <a:off x="3606800" y="6813604"/>
          <a:ext cx="698500" cy="27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86159</xdr:rowOff>
    </xdr:from>
    <xdr:ext cx="762000" cy="259045"/>
    <xdr:sp macro="" textlink="">
      <xdr:nvSpPr>
        <xdr:cNvPr id="123" name="テキスト ボックス 122"/>
        <xdr:cNvSpPr txBox="1"/>
      </xdr:nvSpPr>
      <xdr:spPr>
        <a:xfrm>
          <a:off x="3924300" y="721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193653</xdr:rowOff>
    </xdr:from>
    <xdr:to>
      <xdr:col>3</xdr:col>
      <xdr:colOff>206375</xdr:colOff>
      <xdr:row>35</xdr:row>
      <xdr:rowOff>203254</xdr:rowOff>
    </xdr:to>
    <xdr:cxnSp macro="">
      <xdr:nvCxnSpPr>
        <xdr:cNvPr id="124" name="直線コネクタ 123"/>
        <xdr:cNvCxnSpPr/>
      </xdr:nvCxnSpPr>
      <xdr:spPr bwMode="auto">
        <a:xfrm>
          <a:off x="2908300" y="6804003"/>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8207</xdr:rowOff>
    </xdr:from>
    <xdr:ext cx="762000" cy="259045"/>
    <xdr:sp macro="" textlink="">
      <xdr:nvSpPr>
        <xdr:cNvPr id="126" name="テキスト ボックス 125"/>
        <xdr:cNvSpPr txBox="1"/>
      </xdr:nvSpPr>
      <xdr:spPr>
        <a:xfrm>
          <a:off x="3225800" y="71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302579</xdr:rowOff>
    </xdr:from>
    <xdr:to>
      <xdr:col>5</xdr:col>
      <xdr:colOff>34925</xdr:colOff>
      <xdr:row>36</xdr:row>
      <xdr:rowOff>61279</xdr:rowOff>
    </xdr:to>
    <xdr:sp macro="" textlink="">
      <xdr:nvSpPr>
        <xdr:cNvPr id="134" name="円/楕円 133"/>
        <xdr:cNvSpPr/>
      </xdr:nvSpPr>
      <xdr:spPr bwMode="auto">
        <a:xfrm>
          <a:off x="5600700" y="691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147656</xdr:rowOff>
    </xdr:from>
    <xdr:ext cx="762000" cy="259045"/>
    <xdr:sp macro="" textlink="">
      <xdr:nvSpPr>
        <xdr:cNvPr id="135" name="人口1人当たり決算額の推移該当値テキスト445"/>
        <xdr:cNvSpPr txBox="1"/>
      </xdr:nvSpPr>
      <xdr:spPr>
        <a:xfrm>
          <a:off x="5740400" y="675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29,818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93704</xdr:rowOff>
    </xdr:from>
    <xdr:to>
      <xdr:col>4</xdr:col>
      <xdr:colOff>520700</xdr:colOff>
      <xdr:row>37</xdr:row>
      <xdr:rowOff>23854</xdr:rowOff>
    </xdr:to>
    <xdr:sp macro="" textlink="">
      <xdr:nvSpPr>
        <xdr:cNvPr id="136" name="円/楕円 135"/>
        <xdr:cNvSpPr/>
      </xdr:nvSpPr>
      <xdr:spPr bwMode="auto">
        <a:xfrm>
          <a:off x="4953000" y="704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205481</xdr:rowOff>
    </xdr:from>
    <xdr:ext cx="736600" cy="259045"/>
    <xdr:sp macro="" textlink="">
      <xdr:nvSpPr>
        <xdr:cNvPr id="137" name="テキスト ボックス 136"/>
        <xdr:cNvSpPr txBox="1"/>
      </xdr:nvSpPr>
      <xdr:spPr>
        <a:xfrm>
          <a:off x="4622800" y="681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25,714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84527</xdr:rowOff>
    </xdr:from>
    <xdr:to>
      <xdr:col>3</xdr:col>
      <xdr:colOff>955675</xdr:colOff>
      <xdr:row>37</xdr:row>
      <xdr:rowOff>14677</xdr:rowOff>
    </xdr:to>
    <xdr:sp macro="" textlink="">
      <xdr:nvSpPr>
        <xdr:cNvPr id="138" name="円/楕円 137"/>
        <xdr:cNvSpPr/>
      </xdr:nvSpPr>
      <xdr:spPr bwMode="auto">
        <a:xfrm>
          <a:off x="4254500" y="703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196304</xdr:rowOff>
    </xdr:from>
    <xdr:ext cx="762000" cy="259045"/>
    <xdr:sp macro="" textlink="">
      <xdr:nvSpPr>
        <xdr:cNvPr id="139" name="テキスト ボックス 138"/>
        <xdr:cNvSpPr txBox="1"/>
      </xdr:nvSpPr>
      <xdr:spPr>
        <a:xfrm>
          <a:off x="3924300" y="680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152454</xdr:rowOff>
    </xdr:from>
    <xdr:to>
      <xdr:col>3</xdr:col>
      <xdr:colOff>257175</xdr:colOff>
      <xdr:row>35</xdr:row>
      <xdr:rowOff>254054</xdr:rowOff>
    </xdr:to>
    <xdr:sp macro="" textlink="">
      <xdr:nvSpPr>
        <xdr:cNvPr id="140" name="円/楕円 139"/>
        <xdr:cNvSpPr/>
      </xdr:nvSpPr>
      <xdr:spPr bwMode="auto">
        <a:xfrm>
          <a:off x="3556000" y="676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264231</xdr:rowOff>
    </xdr:from>
    <xdr:ext cx="762000" cy="259045"/>
    <xdr:sp macro="" textlink="">
      <xdr:nvSpPr>
        <xdr:cNvPr id="141" name="テキスト ボックス 140"/>
        <xdr:cNvSpPr txBox="1"/>
      </xdr:nvSpPr>
      <xdr:spPr>
        <a:xfrm>
          <a:off x="3225800" y="653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142853</xdr:rowOff>
    </xdr:from>
    <xdr:to>
      <xdr:col>2</xdr:col>
      <xdr:colOff>692150</xdr:colOff>
      <xdr:row>35</xdr:row>
      <xdr:rowOff>244453</xdr:rowOff>
    </xdr:to>
    <xdr:sp macro="" textlink="">
      <xdr:nvSpPr>
        <xdr:cNvPr id="142" name="円/楕円 141"/>
        <xdr:cNvSpPr/>
      </xdr:nvSpPr>
      <xdr:spPr bwMode="auto">
        <a:xfrm>
          <a:off x="2857500" y="675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254630</xdr:rowOff>
    </xdr:from>
    <xdr:ext cx="762000" cy="259045"/>
    <xdr:sp macro="" textlink="">
      <xdr:nvSpPr>
        <xdr:cNvPr id="143" name="テキスト ボックス 142"/>
        <xdr:cNvSpPr txBox="1"/>
      </xdr:nvSpPr>
      <xdr:spPr>
        <a:xfrm>
          <a:off x="2527300" y="652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9,834
9,800
144.29
7,339,471
6,976,773
294,799
4,209,623
8,549,127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87307</xdr:rowOff>
    </xdr:from>
    <xdr:to>
      <xdr:col>6</xdr:col>
      <xdr:colOff>511175</xdr:colOff>
      <xdr:row>34</xdr:row>
      <xdr:rowOff>110581</xdr:rowOff>
    </xdr:to>
    <xdr:cxnSp macro="">
      <xdr:nvCxnSpPr>
        <xdr:cNvPr id="63" name="直線コネクタ 62"/>
        <xdr:cNvCxnSpPr/>
      </xdr:nvCxnSpPr>
      <xdr:spPr>
        <a:xfrm>
          <a:off x="3797300" y="5916607"/>
          <a:ext cx="838200" cy="2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87307</xdr:rowOff>
    </xdr:from>
    <xdr:to>
      <xdr:col>5</xdr:col>
      <xdr:colOff>358775</xdr:colOff>
      <xdr:row>34</xdr:row>
      <xdr:rowOff>98399</xdr:rowOff>
    </xdr:to>
    <xdr:cxnSp macro="">
      <xdr:nvCxnSpPr>
        <xdr:cNvPr id="66" name="直線コネクタ 65"/>
        <xdr:cNvCxnSpPr/>
      </xdr:nvCxnSpPr>
      <xdr:spPr>
        <a:xfrm flipV="1">
          <a:off x="2908300" y="5916607"/>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98399</xdr:rowOff>
    </xdr:from>
    <xdr:to>
      <xdr:col>4</xdr:col>
      <xdr:colOff>155575</xdr:colOff>
      <xdr:row>34</xdr:row>
      <xdr:rowOff>124852</xdr:rowOff>
    </xdr:to>
    <xdr:cxnSp macro="">
      <xdr:nvCxnSpPr>
        <xdr:cNvPr id="69" name="直線コネクタ 68"/>
        <xdr:cNvCxnSpPr/>
      </xdr:nvCxnSpPr>
      <xdr:spPr>
        <a:xfrm flipV="1">
          <a:off x="2019300" y="5927699"/>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6421</xdr:rowOff>
    </xdr:from>
    <xdr:ext cx="534377" cy="259045"/>
    <xdr:sp macro="" textlink="">
      <xdr:nvSpPr>
        <xdr:cNvPr id="71" name="テキスト ボックス 70"/>
        <xdr:cNvSpPr txBox="1"/>
      </xdr:nvSpPr>
      <xdr:spPr>
        <a:xfrm>
          <a:off x="2641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90594</xdr:rowOff>
    </xdr:from>
    <xdr:to>
      <xdr:col>2</xdr:col>
      <xdr:colOff>638175</xdr:colOff>
      <xdr:row>34</xdr:row>
      <xdr:rowOff>124852</xdr:rowOff>
    </xdr:to>
    <xdr:cxnSp macro="">
      <xdr:nvCxnSpPr>
        <xdr:cNvPr id="72" name="直線コネクタ 71"/>
        <xdr:cNvCxnSpPr/>
      </xdr:nvCxnSpPr>
      <xdr:spPr>
        <a:xfrm>
          <a:off x="1130300" y="5919894"/>
          <a:ext cx="8890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30958</xdr:rowOff>
    </xdr:from>
    <xdr:ext cx="534377" cy="259045"/>
    <xdr:sp macro="" textlink="">
      <xdr:nvSpPr>
        <xdr:cNvPr id="74" name="テキスト ボックス 73"/>
        <xdr:cNvSpPr txBox="1"/>
      </xdr:nvSpPr>
      <xdr:spPr>
        <a:xfrm>
          <a:off x="1752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11015</xdr:rowOff>
    </xdr:from>
    <xdr:ext cx="534377" cy="259045"/>
    <xdr:sp macro="" textlink="">
      <xdr:nvSpPr>
        <xdr:cNvPr id="76" name="テキスト ボックス 75"/>
        <xdr:cNvSpPr txBox="1"/>
      </xdr:nvSpPr>
      <xdr:spPr>
        <a:xfrm>
          <a:off x="863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59781</xdr:rowOff>
    </xdr:from>
    <xdr:to>
      <xdr:col>6</xdr:col>
      <xdr:colOff>561975</xdr:colOff>
      <xdr:row>34</xdr:row>
      <xdr:rowOff>161381</xdr:rowOff>
    </xdr:to>
    <xdr:sp macro="" textlink="">
      <xdr:nvSpPr>
        <xdr:cNvPr id="82" name="円/楕円 81"/>
        <xdr:cNvSpPr/>
      </xdr:nvSpPr>
      <xdr:spPr>
        <a:xfrm>
          <a:off x="4584700" y="588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82658</xdr:rowOff>
    </xdr:from>
    <xdr:ext cx="599010" cy="259045"/>
    <xdr:sp macro="" textlink="">
      <xdr:nvSpPr>
        <xdr:cNvPr id="83" name="人件費該当値テキスト"/>
        <xdr:cNvSpPr txBox="1"/>
      </xdr:nvSpPr>
      <xdr:spPr>
        <a:xfrm>
          <a:off x="4686300" y="574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36507</xdr:rowOff>
    </xdr:from>
    <xdr:to>
      <xdr:col>5</xdr:col>
      <xdr:colOff>409575</xdr:colOff>
      <xdr:row>34</xdr:row>
      <xdr:rowOff>138107</xdr:rowOff>
    </xdr:to>
    <xdr:sp macro="" textlink="">
      <xdr:nvSpPr>
        <xdr:cNvPr id="84" name="円/楕円 83"/>
        <xdr:cNvSpPr/>
      </xdr:nvSpPr>
      <xdr:spPr>
        <a:xfrm>
          <a:off x="3746500" y="58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154634</xdr:rowOff>
    </xdr:from>
    <xdr:ext cx="599010" cy="259045"/>
    <xdr:sp macro="" textlink="">
      <xdr:nvSpPr>
        <xdr:cNvPr id="85" name="テキスト ボックス 84"/>
        <xdr:cNvSpPr txBox="1"/>
      </xdr:nvSpPr>
      <xdr:spPr>
        <a:xfrm>
          <a:off x="3497794" y="564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47599</xdr:rowOff>
    </xdr:from>
    <xdr:to>
      <xdr:col>4</xdr:col>
      <xdr:colOff>206375</xdr:colOff>
      <xdr:row>34</xdr:row>
      <xdr:rowOff>149199</xdr:rowOff>
    </xdr:to>
    <xdr:sp macro="" textlink="">
      <xdr:nvSpPr>
        <xdr:cNvPr id="86" name="円/楕円 85"/>
        <xdr:cNvSpPr/>
      </xdr:nvSpPr>
      <xdr:spPr>
        <a:xfrm>
          <a:off x="2857500" y="5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165726</xdr:rowOff>
    </xdr:from>
    <xdr:ext cx="599010" cy="259045"/>
    <xdr:sp macro="" textlink="">
      <xdr:nvSpPr>
        <xdr:cNvPr id="87" name="テキスト ボックス 86"/>
        <xdr:cNvSpPr txBox="1"/>
      </xdr:nvSpPr>
      <xdr:spPr>
        <a:xfrm>
          <a:off x="2608794" y="565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74052</xdr:rowOff>
    </xdr:from>
    <xdr:to>
      <xdr:col>3</xdr:col>
      <xdr:colOff>3175</xdr:colOff>
      <xdr:row>35</xdr:row>
      <xdr:rowOff>4202</xdr:rowOff>
    </xdr:to>
    <xdr:sp macro="" textlink="">
      <xdr:nvSpPr>
        <xdr:cNvPr id="88" name="円/楕円 87"/>
        <xdr:cNvSpPr/>
      </xdr:nvSpPr>
      <xdr:spPr>
        <a:xfrm>
          <a:off x="1968500" y="59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20729</xdr:rowOff>
    </xdr:from>
    <xdr:ext cx="599010" cy="259045"/>
    <xdr:sp macro="" textlink="">
      <xdr:nvSpPr>
        <xdr:cNvPr id="89" name="テキスト ボックス 88"/>
        <xdr:cNvSpPr txBox="1"/>
      </xdr:nvSpPr>
      <xdr:spPr>
        <a:xfrm>
          <a:off x="1719794" y="567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39794</xdr:rowOff>
    </xdr:from>
    <xdr:to>
      <xdr:col>1</xdr:col>
      <xdr:colOff>485775</xdr:colOff>
      <xdr:row>34</xdr:row>
      <xdr:rowOff>141394</xdr:rowOff>
    </xdr:to>
    <xdr:sp macro="" textlink="">
      <xdr:nvSpPr>
        <xdr:cNvPr id="90" name="円/楕円 89"/>
        <xdr:cNvSpPr/>
      </xdr:nvSpPr>
      <xdr:spPr>
        <a:xfrm>
          <a:off x="1079500" y="58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157921</xdr:rowOff>
    </xdr:from>
    <xdr:ext cx="599010" cy="259045"/>
    <xdr:sp macro="" textlink="">
      <xdr:nvSpPr>
        <xdr:cNvPr id="91" name="テキスト ボックス 90"/>
        <xdr:cNvSpPr txBox="1"/>
      </xdr:nvSpPr>
      <xdr:spPr>
        <a:xfrm>
          <a:off x="830794" y="564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168138</xdr:rowOff>
    </xdr:from>
    <xdr:to>
      <xdr:col>6</xdr:col>
      <xdr:colOff>511175</xdr:colOff>
      <xdr:row>58</xdr:row>
      <xdr:rowOff>10472</xdr:rowOff>
    </xdr:to>
    <xdr:cxnSp macro="">
      <xdr:nvCxnSpPr>
        <xdr:cNvPr id="121" name="直線コネクタ 120"/>
        <xdr:cNvCxnSpPr/>
      </xdr:nvCxnSpPr>
      <xdr:spPr>
        <a:xfrm flipV="1">
          <a:off x="3797300" y="9940788"/>
          <a:ext cx="8382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10472</xdr:rowOff>
    </xdr:from>
    <xdr:to>
      <xdr:col>5</xdr:col>
      <xdr:colOff>358775</xdr:colOff>
      <xdr:row>58</xdr:row>
      <xdr:rowOff>61664</xdr:rowOff>
    </xdr:to>
    <xdr:cxnSp macro="">
      <xdr:nvCxnSpPr>
        <xdr:cNvPr id="124" name="直線コネクタ 123"/>
        <xdr:cNvCxnSpPr/>
      </xdr:nvCxnSpPr>
      <xdr:spPr>
        <a:xfrm flipV="1">
          <a:off x="2908300" y="9954572"/>
          <a:ext cx="889000" cy="5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61664</xdr:rowOff>
    </xdr:from>
    <xdr:to>
      <xdr:col>4</xdr:col>
      <xdr:colOff>155575</xdr:colOff>
      <xdr:row>58</xdr:row>
      <xdr:rowOff>75768</xdr:rowOff>
    </xdr:to>
    <xdr:cxnSp macro="">
      <xdr:nvCxnSpPr>
        <xdr:cNvPr id="127" name="直線コネクタ 126"/>
        <xdr:cNvCxnSpPr/>
      </xdr:nvCxnSpPr>
      <xdr:spPr>
        <a:xfrm flipV="1">
          <a:off x="2019300" y="10005764"/>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75768</xdr:rowOff>
    </xdr:from>
    <xdr:to>
      <xdr:col>2</xdr:col>
      <xdr:colOff>638175</xdr:colOff>
      <xdr:row>58</xdr:row>
      <xdr:rowOff>116840</xdr:rowOff>
    </xdr:to>
    <xdr:cxnSp macro="">
      <xdr:nvCxnSpPr>
        <xdr:cNvPr id="130" name="直線コネクタ 129"/>
        <xdr:cNvCxnSpPr/>
      </xdr:nvCxnSpPr>
      <xdr:spPr>
        <a:xfrm flipV="1">
          <a:off x="1130300" y="10019868"/>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117338</xdr:rowOff>
    </xdr:from>
    <xdr:to>
      <xdr:col>6</xdr:col>
      <xdr:colOff>561975</xdr:colOff>
      <xdr:row>58</xdr:row>
      <xdr:rowOff>47488</xdr:rowOff>
    </xdr:to>
    <xdr:sp macro="" textlink="">
      <xdr:nvSpPr>
        <xdr:cNvPr id="140" name="円/楕円 139"/>
        <xdr:cNvSpPr/>
      </xdr:nvSpPr>
      <xdr:spPr>
        <a:xfrm>
          <a:off x="4584700" y="98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95765</xdr:rowOff>
    </xdr:from>
    <xdr:ext cx="534377" cy="259045"/>
    <xdr:sp macro="" textlink="">
      <xdr:nvSpPr>
        <xdr:cNvPr id="141" name="物件費該当値テキスト"/>
        <xdr:cNvSpPr txBox="1"/>
      </xdr:nvSpPr>
      <xdr:spPr>
        <a:xfrm>
          <a:off x="4686300" y="98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131122</xdr:rowOff>
    </xdr:from>
    <xdr:to>
      <xdr:col>5</xdr:col>
      <xdr:colOff>409575</xdr:colOff>
      <xdr:row>58</xdr:row>
      <xdr:rowOff>61272</xdr:rowOff>
    </xdr:to>
    <xdr:sp macro="" textlink="">
      <xdr:nvSpPr>
        <xdr:cNvPr id="142" name="円/楕円 141"/>
        <xdr:cNvSpPr/>
      </xdr:nvSpPr>
      <xdr:spPr>
        <a:xfrm>
          <a:off x="3746500" y="99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52399</xdr:rowOff>
    </xdr:from>
    <xdr:ext cx="534377" cy="259045"/>
    <xdr:sp macro="" textlink="">
      <xdr:nvSpPr>
        <xdr:cNvPr id="143" name="テキスト ボックス 142"/>
        <xdr:cNvSpPr txBox="1"/>
      </xdr:nvSpPr>
      <xdr:spPr>
        <a:xfrm>
          <a:off x="3530111" y="99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10864</xdr:rowOff>
    </xdr:from>
    <xdr:to>
      <xdr:col>4</xdr:col>
      <xdr:colOff>206375</xdr:colOff>
      <xdr:row>58</xdr:row>
      <xdr:rowOff>112464</xdr:rowOff>
    </xdr:to>
    <xdr:sp macro="" textlink="">
      <xdr:nvSpPr>
        <xdr:cNvPr id="144" name="円/楕円 143"/>
        <xdr:cNvSpPr/>
      </xdr:nvSpPr>
      <xdr:spPr>
        <a:xfrm>
          <a:off x="2857500" y="99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103591</xdr:rowOff>
    </xdr:from>
    <xdr:ext cx="534377" cy="259045"/>
    <xdr:sp macro="" textlink="">
      <xdr:nvSpPr>
        <xdr:cNvPr id="145" name="テキスト ボックス 144"/>
        <xdr:cNvSpPr txBox="1"/>
      </xdr:nvSpPr>
      <xdr:spPr>
        <a:xfrm>
          <a:off x="2641111" y="100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24968</xdr:rowOff>
    </xdr:from>
    <xdr:to>
      <xdr:col>3</xdr:col>
      <xdr:colOff>3175</xdr:colOff>
      <xdr:row>58</xdr:row>
      <xdr:rowOff>126568</xdr:rowOff>
    </xdr:to>
    <xdr:sp macro="" textlink="">
      <xdr:nvSpPr>
        <xdr:cNvPr id="146" name="円/楕円 145"/>
        <xdr:cNvSpPr/>
      </xdr:nvSpPr>
      <xdr:spPr>
        <a:xfrm>
          <a:off x="1968500" y="99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117695</xdr:rowOff>
    </xdr:from>
    <xdr:ext cx="534377" cy="259045"/>
    <xdr:sp macro="" textlink="">
      <xdr:nvSpPr>
        <xdr:cNvPr id="147" name="テキスト ボックス 146"/>
        <xdr:cNvSpPr txBox="1"/>
      </xdr:nvSpPr>
      <xdr:spPr>
        <a:xfrm>
          <a:off x="1752111" y="100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66040</xdr:rowOff>
    </xdr:from>
    <xdr:to>
      <xdr:col>1</xdr:col>
      <xdr:colOff>485775</xdr:colOff>
      <xdr:row>58</xdr:row>
      <xdr:rowOff>167640</xdr:rowOff>
    </xdr:to>
    <xdr:sp macro="" textlink="">
      <xdr:nvSpPr>
        <xdr:cNvPr id="148" name="円/楕円 147"/>
        <xdr:cNvSpPr/>
      </xdr:nvSpPr>
      <xdr:spPr>
        <a:xfrm>
          <a:off x="1079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158767</xdr:rowOff>
    </xdr:from>
    <xdr:ext cx="534377" cy="259045"/>
    <xdr:sp macro="" textlink="">
      <xdr:nvSpPr>
        <xdr:cNvPr id="149" name="テキスト ボックス 148"/>
        <xdr:cNvSpPr txBox="1"/>
      </xdr:nvSpPr>
      <xdr:spPr>
        <a:xfrm>
          <a:off x="863111" y="1010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128865</xdr:rowOff>
    </xdr:from>
    <xdr:to>
      <xdr:col>6</xdr:col>
      <xdr:colOff>511175</xdr:colOff>
      <xdr:row>78</xdr:row>
      <xdr:rowOff>19228</xdr:rowOff>
    </xdr:to>
    <xdr:cxnSp macro="">
      <xdr:nvCxnSpPr>
        <xdr:cNvPr id="176" name="直線コネクタ 175"/>
        <xdr:cNvCxnSpPr/>
      </xdr:nvCxnSpPr>
      <xdr:spPr>
        <a:xfrm flipV="1">
          <a:off x="3797300" y="13330515"/>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6724</xdr:rowOff>
    </xdr:from>
    <xdr:to>
      <xdr:col>5</xdr:col>
      <xdr:colOff>358775</xdr:colOff>
      <xdr:row>78</xdr:row>
      <xdr:rowOff>19228</xdr:rowOff>
    </xdr:to>
    <xdr:cxnSp macro="">
      <xdr:nvCxnSpPr>
        <xdr:cNvPr id="179" name="直線コネクタ 178"/>
        <xdr:cNvCxnSpPr/>
      </xdr:nvCxnSpPr>
      <xdr:spPr>
        <a:xfrm>
          <a:off x="2908300" y="13379824"/>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6724</xdr:rowOff>
    </xdr:from>
    <xdr:to>
      <xdr:col>4</xdr:col>
      <xdr:colOff>155575</xdr:colOff>
      <xdr:row>78</xdr:row>
      <xdr:rowOff>10061</xdr:rowOff>
    </xdr:to>
    <xdr:cxnSp macro="">
      <xdr:nvCxnSpPr>
        <xdr:cNvPr id="182" name="直線コネクタ 181"/>
        <xdr:cNvCxnSpPr/>
      </xdr:nvCxnSpPr>
      <xdr:spPr>
        <a:xfrm flipV="1">
          <a:off x="2019300" y="13379824"/>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69249</xdr:rowOff>
    </xdr:from>
    <xdr:ext cx="469744" cy="259045"/>
    <xdr:sp macro="" textlink="">
      <xdr:nvSpPr>
        <xdr:cNvPr id="184" name="テキスト ボックス 183"/>
        <xdr:cNvSpPr txBox="1"/>
      </xdr:nvSpPr>
      <xdr:spPr>
        <a:xfrm>
          <a:off x="2673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167932</xdr:rowOff>
    </xdr:from>
    <xdr:to>
      <xdr:col>2</xdr:col>
      <xdr:colOff>638175</xdr:colOff>
      <xdr:row>78</xdr:row>
      <xdr:rowOff>10061</xdr:rowOff>
    </xdr:to>
    <xdr:cxnSp macro="">
      <xdr:nvCxnSpPr>
        <xdr:cNvPr id="185" name="直線コネクタ 184"/>
        <xdr:cNvCxnSpPr/>
      </xdr:nvCxnSpPr>
      <xdr:spPr>
        <a:xfrm>
          <a:off x="1130300" y="13369582"/>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56788</xdr:rowOff>
    </xdr:from>
    <xdr:ext cx="469744" cy="259045"/>
    <xdr:sp macro="" textlink="">
      <xdr:nvSpPr>
        <xdr:cNvPr id="187" name="テキスト ボックス 186"/>
        <xdr:cNvSpPr txBox="1"/>
      </xdr:nvSpPr>
      <xdr:spPr>
        <a:xfrm>
          <a:off x="1784427" y="1342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57200</xdr:rowOff>
    </xdr:from>
    <xdr:ext cx="469744" cy="259045"/>
    <xdr:sp macro="" textlink="">
      <xdr:nvSpPr>
        <xdr:cNvPr id="189" name="テキスト ボックス 188"/>
        <xdr:cNvSpPr txBox="1"/>
      </xdr:nvSpPr>
      <xdr:spPr>
        <a:xfrm>
          <a:off x="895427" y="1343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78065</xdr:rowOff>
    </xdr:from>
    <xdr:to>
      <xdr:col>6</xdr:col>
      <xdr:colOff>561975</xdr:colOff>
      <xdr:row>78</xdr:row>
      <xdr:rowOff>8215</xdr:rowOff>
    </xdr:to>
    <xdr:sp macro="" textlink="">
      <xdr:nvSpPr>
        <xdr:cNvPr id="195" name="円/楕円 194"/>
        <xdr:cNvSpPr/>
      </xdr:nvSpPr>
      <xdr:spPr>
        <a:xfrm>
          <a:off x="4584700" y="132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100942</xdr:rowOff>
    </xdr:from>
    <xdr:ext cx="469744" cy="259045"/>
    <xdr:sp macro="" textlink="">
      <xdr:nvSpPr>
        <xdr:cNvPr id="196" name="維持補修費該当値テキスト"/>
        <xdr:cNvSpPr txBox="1"/>
      </xdr:nvSpPr>
      <xdr:spPr>
        <a:xfrm>
          <a:off x="4686300" y="13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139878</xdr:rowOff>
    </xdr:from>
    <xdr:to>
      <xdr:col>5</xdr:col>
      <xdr:colOff>409575</xdr:colOff>
      <xdr:row>78</xdr:row>
      <xdr:rowOff>70028</xdr:rowOff>
    </xdr:to>
    <xdr:sp macro="" textlink="">
      <xdr:nvSpPr>
        <xdr:cNvPr id="197" name="円/楕円 196"/>
        <xdr:cNvSpPr/>
      </xdr:nvSpPr>
      <xdr:spPr>
        <a:xfrm>
          <a:off x="3746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61155</xdr:rowOff>
    </xdr:from>
    <xdr:ext cx="469744" cy="259045"/>
    <xdr:sp macro="" textlink="">
      <xdr:nvSpPr>
        <xdr:cNvPr id="198" name="テキスト ボックス 197"/>
        <xdr:cNvSpPr txBox="1"/>
      </xdr:nvSpPr>
      <xdr:spPr>
        <a:xfrm>
          <a:off x="3562427" y="134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127374</xdr:rowOff>
    </xdr:from>
    <xdr:to>
      <xdr:col>4</xdr:col>
      <xdr:colOff>206375</xdr:colOff>
      <xdr:row>78</xdr:row>
      <xdr:rowOff>57524</xdr:rowOff>
    </xdr:to>
    <xdr:sp macro="" textlink="">
      <xdr:nvSpPr>
        <xdr:cNvPr id="199" name="円/楕円 198"/>
        <xdr:cNvSpPr/>
      </xdr:nvSpPr>
      <xdr:spPr>
        <a:xfrm>
          <a:off x="28575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48651</xdr:rowOff>
    </xdr:from>
    <xdr:ext cx="469744" cy="259045"/>
    <xdr:sp macro="" textlink="">
      <xdr:nvSpPr>
        <xdr:cNvPr id="200" name="テキスト ボックス 199"/>
        <xdr:cNvSpPr txBox="1"/>
      </xdr:nvSpPr>
      <xdr:spPr>
        <a:xfrm>
          <a:off x="2673427" y="134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130711</xdr:rowOff>
    </xdr:from>
    <xdr:to>
      <xdr:col>3</xdr:col>
      <xdr:colOff>3175</xdr:colOff>
      <xdr:row>78</xdr:row>
      <xdr:rowOff>60861</xdr:rowOff>
    </xdr:to>
    <xdr:sp macro="" textlink="">
      <xdr:nvSpPr>
        <xdr:cNvPr id="201" name="円/楕円 200"/>
        <xdr:cNvSpPr/>
      </xdr:nvSpPr>
      <xdr:spPr>
        <a:xfrm>
          <a:off x="1968500" y="133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77388</xdr:rowOff>
    </xdr:from>
    <xdr:ext cx="469744" cy="259045"/>
    <xdr:sp macro="" textlink="">
      <xdr:nvSpPr>
        <xdr:cNvPr id="202" name="テキスト ボックス 201"/>
        <xdr:cNvSpPr txBox="1"/>
      </xdr:nvSpPr>
      <xdr:spPr>
        <a:xfrm>
          <a:off x="1784427" y="1310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117132</xdr:rowOff>
    </xdr:from>
    <xdr:to>
      <xdr:col>1</xdr:col>
      <xdr:colOff>485775</xdr:colOff>
      <xdr:row>78</xdr:row>
      <xdr:rowOff>47282</xdr:rowOff>
    </xdr:to>
    <xdr:sp macro="" textlink="">
      <xdr:nvSpPr>
        <xdr:cNvPr id="203" name="円/楕円 202"/>
        <xdr:cNvSpPr/>
      </xdr:nvSpPr>
      <xdr:spPr>
        <a:xfrm>
          <a:off x="1079500" y="133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63809</xdr:rowOff>
    </xdr:from>
    <xdr:ext cx="469744" cy="259045"/>
    <xdr:sp macro="" textlink="">
      <xdr:nvSpPr>
        <xdr:cNvPr id="204" name="テキスト ボックス 203"/>
        <xdr:cNvSpPr txBox="1"/>
      </xdr:nvSpPr>
      <xdr:spPr>
        <a:xfrm>
          <a:off x="895427" y="130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16904</xdr:rowOff>
    </xdr:from>
    <xdr:to>
      <xdr:col>6</xdr:col>
      <xdr:colOff>511175</xdr:colOff>
      <xdr:row>93</xdr:row>
      <xdr:rowOff>122955</xdr:rowOff>
    </xdr:to>
    <xdr:cxnSp macro="">
      <xdr:nvCxnSpPr>
        <xdr:cNvPr id="234" name="直線コネクタ 233"/>
        <xdr:cNvCxnSpPr/>
      </xdr:nvCxnSpPr>
      <xdr:spPr>
        <a:xfrm flipV="1">
          <a:off x="3797300" y="15790304"/>
          <a:ext cx="838200" cy="2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122955</xdr:rowOff>
    </xdr:from>
    <xdr:to>
      <xdr:col>5</xdr:col>
      <xdr:colOff>358775</xdr:colOff>
      <xdr:row>94</xdr:row>
      <xdr:rowOff>10540</xdr:rowOff>
    </xdr:to>
    <xdr:cxnSp macro="">
      <xdr:nvCxnSpPr>
        <xdr:cNvPr id="237" name="直線コネクタ 236"/>
        <xdr:cNvCxnSpPr/>
      </xdr:nvCxnSpPr>
      <xdr:spPr>
        <a:xfrm flipV="1">
          <a:off x="2908300" y="16067805"/>
          <a:ext cx="889000" cy="5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10540</xdr:rowOff>
    </xdr:from>
    <xdr:to>
      <xdr:col>4</xdr:col>
      <xdr:colOff>155575</xdr:colOff>
      <xdr:row>95</xdr:row>
      <xdr:rowOff>17456</xdr:rowOff>
    </xdr:to>
    <xdr:cxnSp macro="">
      <xdr:nvCxnSpPr>
        <xdr:cNvPr id="240" name="直線コネクタ 239"/>
        <xdr:cNvCxnSpPr/>
      </xdr:nvCxnSpPr>
      <xdr:spPr>
        <a:xfrm flipV="1">
          <a:off x="2019300" y="16126840"/>
          <a:ext cx="889000" cy="17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37780</xdr:rowOff>
    </xdr:from>
    <xdr:ext cx="534377" cy="259045"/>
    <xdr:sp macro="" textlink="">
      <xdr:nvSpPr>
        <xdr:cNvPr id="242" name="テキスト ボックス 241"/>
        <xdr:cNvSpPr txBox="1"/>
      </xdr:nvSpPr>
      <xdr:spPr>
        <a:xfrm>
          <a:off x="2641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17456</xdr:rowOff>
    </xdr:from>
    <xdr:to>
      <xdr:col>2</xdr:col>
      <xdr:colOff>638175</xdr:colOff>
      <xdr:row>95</xdr:row>
      <xdr:rowOff>45022</xdr:rowOff>
    </xdr:to>
    <xdr:cxnSp macro="">
      <xdr:nvCxnSpPr>
        <xdr:cNvPr id="243" name="直線コネクタ 242"/>
        <xdr:cNvCxnSpPr/>
      </xdr:nvCxnSpPr>
      <xdr:spPr>
        <a:xfrm flipV="1">
          <a:off x="1130300" y="16305206"/>
          <a:ext cx="8890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45" name="テキスト ボックス 244"/>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10349</xdr:rowOff>
    </xdr:from>
    <xdr:ext cx="534377" cy="259045"/>
    <xdr:sp macro="" textlink="">
      <xdr:nvSpPr>
        <xdr:cNvPr id="247" name="テキスト ボックス 246"/>
        <xdr:cNvSpPr txBox="1"/>
      </xdr:nvSpPr>
      <xdr:spPr>
        <a:xfrm>
          <a:off x="863111" y="168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137554</xdr:rowOff>
    </xdr:from>
    <xdr:to>
      <xdr:col>6</xdr:col>
      <xdr:colOff>561975</xdr:colOff>
      <xdr:row>92</xdr:row>
      <xdr:rowOff>67704</xdr:rowOff>
    </xdr:to>
    <xdr:sp macro="" textlink="">
      <xdr:nvSpPr>
        <xdr:cNvPr id="253" name="円/楕円 252"/>
        <xdr:cNvSpPr/>
      </xdr:nvSpPr>
      <xdr:spPr>
        <a:xfrm>
          <a:off x="4584700" y="157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160431</xdr:rowOff>
    </xdr:from>
    <xdr:ext cx="599010" cy="259045"/>
    <xdr:sp macro="" textlink="">
      <xdr:nvSpPr>
        <xdr:cNvPr id="254" name="扶助費該当値テキスト"/>
        <xdr:cNvSpPr txBox="1"/>
      </xdr:nvSpPr>
      <xdr:spPr>
        <a:xfrm>
          <a:off x="4686300" y="1559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104,446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72155</xdr:rowOff>
    </xdr:from>
    <xdr:to>
      <xdr:col>5</xdr:col>
      <xdr:colOff>409575</xdr:colOff>
      <xdr:row>94</xdr:row>
      <xdr:rowOff>2305</xdr:rowOff>
    </xdr:to>
    <xdr:sp macro="" textlink="">
      <xdr:nvSpPr>
        <xdr:cNvPr id="255" name="円/楕円 254"/>
        <xdr:cNvSpPr/>
      </xdr:nvSpPr>
      <xdr:spPr>
        <a:xfrm>
          <a:off x="3746500" y="160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18832</xdr:rowOff>
    </xdr:from>
    <xdr:ext cx="534377" cy="259045"/>
    <xdr:sp macro="" textlink="">
      <xdr:nvSpPr>
        <xdr:cNvPr id="256" name="テキスト ボックス 255"/>
        <xdr:cNvSpPr txBox="1"/>
      </xdr:nvSpPr>
      <xdr:spPr>
        <a:xfrm>
          <a:off x="3530111" y="157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131190</xdr:rowOff>
    </xdr:from>
    <xdr:to>
      <xdr:col>4</xdr:col>
      <xdr:colOff>206375</xdr:colOff>
      <xdr:row>94</xdr:row>
      <xdr:rowOff>61340</xdr:rowOff>
    </xdr:to>
    <xdr:sp macro="" textlink="">
      <xdr:nvSpPr>
        <xdr:cNvPr id="257" name="円/楕円 256"/>
        <xdr:cNvSpPr/>
      </xdr:nvSpPr>
      <xdr:spPr>
        <a:xfrm>
          <a:off x="2857500" y="160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77867</xdr:rowOff>
    </xdr:from>
    <xdr:ext cx="534377" cy="259045"/>
    <xdr:sp macro="" textlink="">
      <xdr:nvSpPr>
        <xdr:cNvPr id="258" name="テキスト ボックス 257"/>
        <xdr:cNvSpPr txBox="1"/>
      </xdr:nvSpPr>
      <xdr:spPr>
        <a:xfrm>
          <a:off x="2641111" y="158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138106</xdr:rowOff>
    </xdr:from>
    <xdr:to>
      <xdr:col>3</xdr:col>
      <xdr:colOff>3175</xdr:colOff>
      <xdr:row>95</xdr:row>
      <xdr:rowOff>68256</xdr:rowOff>
    </xdr:to>
    <xdr:sp macro="" textlink="">
      <xdr:nvSpPr>
        <xdr:cNvPr id="259" name="円/楕円 258"/>
        <xdr:cNvSpPr/>
      </xdr:nvSpPr>
      <xdr:spPr>
        <a:xfrm>
          <a:off x="1968500" y="162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84783</xdr:rowOff>
    </xdr:from>
    <xdr:ext cx="534377" cy="259045"/>
    <xdr:sp macro="" textlink="">
      <xdr:nvSpPr>
        <xdr:cNvPr id="260" name="テキスト ボックス 259"/>
        <xdr:cNvSpPr txBox="1"/>
      </xdr:nvSpPr>
      <xdr:spPr>
        <a:xfrm>
          <a:off x="1752111" y="160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165672</xdr:rowOff>
    </xdr:from>
    <xdr:to>
      <xdr:col>1</xdr:col>
      <xdr:colOff>485775</xdr:colOff>
      <xdr:row>95</xdr:row>
      <xdr:rowOff>95822</xdr:rowOff>
    </xdr:to>
    <xdr:sp macro="" textlink="">
      <xdr:nvSpPr>
        <xdr:cNvPr id="261" name="円/楕円 260"/>
        <xdr:cNvSpPr/>
      </xdr:nvSpPr>
      <xdr:spPr>
        <a:xfrm>
          <a:off x="1079500" y="162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112349</xdr:rowOff>
    </xdr:from>
    <xdr:ext cx="534377" cy="259045"/>
    <xdr:sp macro="" textlink="">
      <xdr:nvSpPr>
        <xdr:cNvPr id="262" name="テキスト ボックス 261"/>
        <xdr:cNvSpPr txBox="1"/>
      </xdr:nvSpPr>
      <xdr:spPr>
        <a:xfrm>
          <a:off x="863111" y="160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12333</xdr:rowOff>
    </xdr:from>
    <xdr:to>
      <xdr:col>15</xdr:col>
      <xdr:colOff>180975</xdr:colOff>
      <xdr:row>36</xdr:row>
      <xdr:rowOff>42778</xdr:rowOff>
    </xdr:to>
    <xdr:cxnSp macro="">
      <xdr:nvCxnSpPr>
        <xdr:cNvPr id="289" name="直線コネクタ 288"/>
        <xdr:cNvCxnSpPr/>
      </xdr:nvCxnSpPr>
      <xdr:spPr>
        <a:xfrm flipV="1">
          <a:off x="9639300" y="6184533"/>
          <a:ext cx="8382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42778</xdr:rowOff>
    </xdr:from>
    <xdr:to>
      <xdr:col>14</xdr:col>
      <xdr:colOff>28575</xdr:colOff>
      <xdr:row>36</xdr:row>
      <xdr:rowOff>44136</xdr:rowOff>
    </xdr:to>
    <xdr:cxnSp macro="">
      <xdr:nvCxnSpPr>
        <xdr:cNvPr id="292" name="直線コネクタ 291"/>
        <xdr:cNvCxnSpPr/>
      </xdr:nvCxnSpPr>
      <xdr:spPr>
        <a:xfrm flipV="1">
          <a:off x="8750300" y="6214978"/>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44136</xdr:rowOff>
    </xdr:from>
    <xdr:to>
      <xdr:col>12</xdr:col>
      <xdr:colOff>511175</xdr:colOff>
      <xdr:row>36</xdr:row>
      <xdr:rowOff>102612</xdr:rowOff>
    </xdr:to>
    <xdr:cxnSp macro="">
      <xdr:nvCxnSpPr>
        <xdr:cNvPr id="295" name="直線コネクタ 294"/>
        <xdr:cNvCxnSpPr/>
      </xdr:nvCxnSpPr>
      <xdr:spPr>
        <a:xfrm flipV="1">
          <a:off x="7861300" y="6216336"/>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297" name="テキスト ボックス 296"/>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102612</xdr:rowOff>
    </xdr:from>
    <xdr:to>
      <xdr:col>11</xdr:col>
      <xdr:colOff>307975</xdr:colOff>
      <xdr:row>36</xdr:row>
      <xdr:rowOff>117224</xdr:rowOff>
    </xdr:to>
    <xdr:cxnSp macro="">
      <xdr:nvCxnSpPr>
        <xdr:cNvPr id="298" name="直線コネクタ 297"/>
        <xdr:cNvCxnSpPr/>
      </xdr:nvCxnSpPr>
      <xdr:spPr>
        <a:xfrm flipV="1">
          <a:off x="6972300" y="6274812"/>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0" name="テキスト ボックス 299"/>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2" name="テキスト ボックス 301"/>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132983</xdr:rowOff>
    </xdr:from>
    <xdr:to>
      <xdr:col>15</xdr:col>
      <xdr:colOff>231775</xdr:colOff>
      <xdr:row>36</xdr:row>
      <xdr:rowOff>63133</xdr:rowOff>
    </xdr:to>
    <xdr:sp macro="" textlink="">
      <xdr:nvSpPr>
        <xdr:cNvPr id="308" name="円/楕円 307"/>
        <xdr:cNvSpPr/>
      </xdr:nvSpPr>
      <xdr:spPr>
        <a:xfrm>
          <a:off x="10426700" y="613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155860</xdr:rowOff>
    </xdr:from>
    <xdr:ext cx="599010" cy="259045"/>
    <xdr:sp macro="" textlink="">
      <xdr:nvSpPr>
        <xdr:cNvPr id="309" name="補助費等該当値テキスト"/>
        <xdr:cNvSpPr txBox="1"/>
      </xdr:nvSpPr>
      <xdr:spPr>
        <a:xfrm>
          <a:off x="10528300" y="598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102,858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163428</xdr:rowOff>
    </xdr:from>
    <xdr:to>
      <xdr:col>14</xdr:col>
      <xdr:colOff>79375</xdr:colOff>
      <xdr:row>36</xdr:row>
      <xdr:rowOff>93578</xdr:rowOff>
    </xdr:to>
    <xdr:sp macro="" textlink="">
      <xdr:nvSpPr>
        <xdr:cNvPr id="310" name="円/楕円 309"/>
        <xdr:cNvSpPr/>
      </xdr:nvSpPr>
      <xdr:spPr>
        <a:xfrm>
          <a:off x="9588500" y="61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110105</xdr:rowOff>
    </xdr:from>
    <xdr:ext cx="534377" cy="259045"/>
    <xdr:sp macro="" textlink="">
      <xdr:nvSpPr>
        <xdr:cNvPr id="311" name="テキスト ボックス 310"/>
        <xdr:cNvSpPr txBox="1"/>
      </xdr:nvSpPr>
      <xdr:spPr>
        <a:xfrm>
          <a:off x="9372111" y="59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164786</xdr:rowOff>
    </xdr:from>
    <xdr:to>
      <xdr:col>12</xdr:col>
      <xdr:colOff>561975</xdr:colOff>
      <xdr:row>36</xdr:row>
      <xdr:rowOff>94936</xdr:rowOff>
    </xdr:to>
    <xdr:sp macro="" textlink="">
      <xdr:nvSpPr>
        <xdr:cNvPr id="312" name="円/楕円 311"/>
        <xdr:cNvSpPr/>
      </xdr:nvSpPr>
      <xdr:spPr>
        <a:xfrm>
          <a:off x="8699500" y="61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111463</xdr:rowOff>
    </xdr:from>
    <xdr:ext cx="534377" cy="259045"/>
    <xdr:sp macro="" textlink="">
      <xdr:nvSpPr>
        <xdr:cNvPr id="313" name="テキスト ボックス 312"/>
        <xdr:cNvSpPr txBox="1"/>
      </xdr:nvSpPr>
      <xdr:spPr>
        <a:xfrm>
          <a:off x="8483111" y="594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51812</xdr:rowOff>
    </xdr:from>
    <xdr:to>
      <xdr:col>11</xdr:col>
      <xdr:colOff>358775</xdr:colOff>
      <xdr:row>36</xdr:row>
      <xdr:rowOff>153412</xdr:rowOff>
    </xdr:to>
    <xdr:sp macro="" textlink="">
      <xdr:nvSpPr>
        <xdr:cNvPr id="314" name="円/楕円 313"/>
        <xdr:cNvSpPr/>
      </xdr:nvSpPr>
      <xdr:spPr>
        <a:xfrm>
          <a:off x="7810500" y="62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169939</xdr:rowOff>
    </xdr:from>
    <xdr:ext cx="534377" cy="259045"/>
    <xdr:sp macro="" textlink="">
      <xdr:nvSpPr>
        <xdr:cNvPr id="315" name="テキスト ボックス 314"/>
        <xdr:cNvSpPr txBox="1"/>
      </xdr:nvSpPr>
      <xdr:spPr>
        <a:xfrm>
          <a:off x="7594111" y="59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66424</xdr:rowOff>
    </xdr:from>
    <xdr:to>
      <xdr:col>10</xdr:col>
      <xdr:colOff>155575</xdr:colOff>
      <xdr:row>36</xdr:row>
      <xdr:rowOff>168024</xdr:rowOff>
    </xdr:to>
    <xdr:sp macro="" textlink="">
      <xdr:nvSpPr>
        <xdr:cNvPr id="316" name="円/楕円 315"/>
        <xdr:cNvSpPr/>
      </xdr:nvSpPr>
      <xdr:spPr>
        <a:xfrm>
          <a:off x="6921500" y="62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13101</xdr:rowOff>
    </xdr:from>
    <xdr:ext cx="534377" cy="259045"/>
    <xdr:sp macro="" textlink="">
      <xdr:nvSpPr>
        <xdr:cNvPr id="317" name="テキスト ボックス 316"/>
        <xdr:cNvSpPr txBox="1"/>
      </xdr:nvSpPr>
      <xdr:spPr>
        <a:xfrm>
          <a:off x="6705111" y="601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116058</xdr:rowOff>
    </xdr:from>
    <xdr:to>
      <xdr:col>15</xdr:col>
      <xdr:colOff>180975</xdr:colOff>
      <xdr:row>58</xdr:row>
      <xdr:rowOff>121931</xdr:rowOff>
    </xdr:to>
    <xdr:cxnSp macro="">
      <xdr:nvCxnSpPr>
        <xdr:cNvPr id="346" name="直線コネクタ 345"/>
        <xdr:cNvCxnSpPr/>
      </xdr:nvCxnSpPr>
      <xdr:spPr>
        <a:xfrm flipV="1">
          <a:off x="9639300" y="10060158"/>
          <a:ext cx="8382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121931</xdr:rowOff>
    </xdr:from>
    <xdr:to>
      <xdr:col>14</xdr:col>
      <xdr:colOff>28575</xdr:colOff>
      <xdr:row>58</xdr:row>
      <xdr:rowOff>124409</xdr:rowOff>
    </xdr:to>
    <xdr:cxnSp macro="">
      <xdr:nvCxnSpPr>
        <xdr:cNvPr id="349" name="直線コネクタ 348"/>
        <xdr:cNvCxnSpPr/>
      </xdr:nvCxnSpPr>
      <xdr:spPr>
        <a:xfrm flipV="1">
          <a:off x="8750300" y="10066031"/>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121786</xdr:rowOff>
    </xdr:from>
    <xdr:to>
      <xdr:col>12</xdr:col>
      <xdr:colOff>511175</xdr:colOff>
      <xdr:row>58</xdr:row>
      <xdr:rowOff>124409</xdr:rowOff>
    </xdr:to>
    <xdr:cxnSp macro="">
      <xdr:nvCxnSpPr>
        <xdr:cNvPr id="352" name="直線コネクタ 351"/>
        <xdr:cNvCxnSpPr/>
      </xdr:nvCxnSpPr>
      <xdr:spPr>
        <a:xfrm>
          <a:off x="7861300" y="10065886"/>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16398</xdr:rowOff>
    </xdr:from>
    <xdr:ext cx="534377" cy="259045"/>
    <xdr:sp macro="" textlink="">
      <xdr:nvSpPr>
        <xdr:cNvPr id="354" name="テキスト ボックス 353"/>
        <xdr:cNvSpPr txBox="1"/>
      </xdr:nvSpPr>
      <xdr:spPr>
        <a:xfrm>
          <a:off x="8483111" y="101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78346</xdr:rowOff>
    </xdr:from>
    <xdr:to>
      <xdr:col>11</xdr:col>
      <xdr:colOff>307975</xdr:colOff>
      <xdr:row>58</xdr:row>
      <xdr:rowOff>121786</xdr:rowOff>
    </xdr:to>
    <xdr:cxnSp macro="">
      <xdr:nvCxnSpPr>
        <xdr:cNvPr id="355" name="直線コネクタ 354"/>
        <xdr:cNvCxnSpPr/>
      </xdr:nvCxnSpPr>
      <xdr:spPr>
        <a:xfrm>
          <a:off x="6972300" y="10022446"/>
          <a:ext cx="889000" cy="4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23323</xdr:rowOff>
    </xdr:from>
    <xdr:ext cx="534377" cy="259045"/>
    <xdr:sp macro="" textlink="">
      <xdr:nvSpPr>
        <xdr:cNvPr id="357" name="テキスト ボックス 356"/>
        <xdr:cNvSpPr txBox="1"/>
      </xdr:nvSpPr>
      <xdr:spPr>
        <a:xfrm>
          <a:off x="7594111" y="101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35707</xdr:rowOff>
    </xdr:from>
    <xdr:ext cx="534377" cy="259045"/>
    <xdr:sp macro="" textlink="">
      <xdr:nvSpPr>
        <xdr:cNvPr id="359" name="テキスト ボックス 358"/>
        <xdr:cNvSpPr txBox="1"/>
      </xdr:nvSpPr>
      <xdr:spPr>
        <a:xfrm>
          <a:off x="6705111" y="101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65258</xdr:rowOff>
    </xdr:from>
    <xdr:to>
      <xdr:col>15</xdr:col>
      <xdr:colOff>231775</xdr:colOff>
      <xdr:row>58</xdr:row>
      <xdr:rowOff>166858</xdr:rowOff>
    </xdr:to>
    <xdr:sp macro="" textlink="">
      <xdr:nvSpPr>
        <xdr:cNvPr id="365" name="円/楕円 364"/>
        <xdr:cNvSpPr/>
      </xdr:nvSpPr>
      <xdr:spPr>
        <a:xfrm>
          <a:off x="10426700" y="100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24635</xdr:rowOff>
    </xdr:from>
    <xdr:ext cx="599010" cy="259045"/>
    <xdr:sp macro="" textlink="">
      <xdr:nvSpPr>
        <xdr:cNvPr id="366" name="普通建設事業費該当値テキスト"/>
        <xdr:cNvSpPr txBox="1"/>
      </xdr:nvSpPr>
      <xdr:spPr>
        <a:xfrm>
          <a:off x="10528300" y="97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71131</xdr:rowOff>
    </xdr:from>
    <xdr:to>
      <xdr:col>14</xdr:col>
      <xdr:colOff>79375</xdr:colOff>
      <xdr:row>59</xdr:row>
      <xdr:rowOff>1281</xdr:rowOff>
    </xdr:to>
    <xdr:sp macro="" textlink="">
      <xdr:nvSpPr>
        <xdr:cNvPr id="367" name="円/楕円 366"/>
        <xdr:cNvSpPr/>
      </xdr:nvSpPr>
      <xdr:spPr>
        <a:xfrm>
          <a:off x="9588500" y="100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17808</xdr:rowOff>
    </xdr:from>
    <xdr:ext cx="599010" cy="259045"/>
    <xdr:sp macro="" textlink="">
      <xdr:nvSpPr>
        <xdr:cNvPr id="368" name="テキスト ボックス 367"/>
        <xdr:cNvSpPr txBox="1"/>
      </xdr:nvSpPr>
      <xdr:spPr>
        <a:xfrm>
          <a:off x="9339794" y="979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73609</xdr:rowOff>
    </xdr:from>
    <xdr:to>
      <xdr:col>12</xdr:col>
      <xdr:colOff>561975</xdr:colOff>
      <xdr:row>59</xdr:row>
      <xdr:rowOff>3759</xdr:rowOff>
    </xdr:to>
    <xdr:sp macro="" textlink="">
      <xdr:nvSpPr>
        <xdr:cNvPr id="369" name="円/楕円 368"/>
        <xdr:cNvSpPr/>
      </xdr:nvSpPr>
      <xdr:spPr>
        <a:xfrm>
          <a:off x="8699500" y="100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20286</xdr:rowOff>
    </xdr:from>
    <xdr:ext cx="599010" cy="259045"/>
    <xdr:sp macro="" textlink="">
      <xdr:nvSpPr>
        <xdr:cNvPr id="370" name="テキスト ボックス 369"/>
        <xdr:cNvSpPr txBox="1"/>
      </xdr:nvSpPr>
      <xdr:spPr>
        <a:xfrm>
          <a:off x="8450794" y="979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70986</xdr:rowOff>
    </xdr:from>
    <xdr:to>
      <xdr:col>11</xdr:col>
      <xdr:colOff>358775</xdr:colOff>
      <xdr:row>59</xdr:row>
      <xdr:rowOff>1136</xdr:rowOff>
    </xdr:to>
    <xdr:sp macro="" textlink="">
      <xdr:nvSpPr>
        <xdr:cNvPr id="371" name="円/楕円 370"/>
        <xdr:cNvSpPr/>
      </xdr:nvSpPr>
      <xdr:spPr>
        <a:xfrm>
          <a:off x="7810500" y="100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17663</xdr:rowOff>
    </xdr:from>
    <xdr:ext cx="599010" cy="259045"/>
    <xdr:sp macro="" textlink="">
      <xdr:nvSpPr>
        <xdr:cNvPr id="372" name="テキスト ボックス 371"/>
        <xdr:cNvSpPr txBox="1"/>
      </xdr:nvSpPr>
      <xdr:spPr>
        <a:xfrm>
          <a:off x="7561794" y="979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27546</xdr:rowOff>
    </xdr:from>
    <xdr:to>
      <xdr:col>10</xdr:col>
      <xdr:colOff>155575</xdr:colOff>
      <xdr:row>58</xdr:row>
      <xdr:rowOff>129146</xdr:rowOff>
    </xdr:to>
    <xdr:sp macro="" textlink="">
      <xdr:nvSpPr>
        <xdr:cNvPr id="373" name="円/楕円 372"/>
        <xdr:cNvSpPr/>
      </xdr:nvSpPr>
      <xdr:spPr>
        <a:xfrm>
          <a:off x="6921500" y="99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145673</xdr:rowOff>
    </xdr:from>
    <xdr:ext cx="599010" cy="259045"/>
    <xdr:sp macro="" textlink="">
      <xdr:nvSpPr>
        <xdr:cNvPr id="374" name="テキスト ボックス 373"/>
        <xdr:cNvSpPr txBox="1"/>
      </xdr:nvSpPr>
      <xdr:spPr>
        <a:xfrm>
          <a:off x="6672794" y="974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168480</xdr:rowOff>
    </xdr:from>
    <xdr:to>
      <xdr:col>15</xdr:col>
      <xdr:colOff>180975</xdr:colOff>
      <xdr:row>79</xdr:row>
      <xdr:rowOff>29246</xdr:rowOff>
    </xdr:to>
    <xdr:cxnSp macro="">
      <xdr:nvCxnSpPr>
        <xdr:cNvPr id="403" name="直線コネクタ 402"/>
        <xdr:cNvCxnSpPr/>
      </xdr:nvCxnSpPr>
      <xdr:spPr>
        <a:xfrm>
          <a:off x="9639300" y="13541580"/>
          <a:ext cx="8382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163412</xdr:rowOff>
    </xdr:from>
    <xdr:to>
      <xdr:col>14</xdr:col>
      <xdr:colOff>28575</xdr:colOff>
      <xdr:row>78</xdr:row>
      <xdr:rowOff>168480</xdr:rowOff>
    </xdr:to>
    <xdr:cxnSp macro="">
      <xdr:nvCxnSpPr>
        <xdr:cNvPr id="406" name="直線コネクタ 405"/>
        <xdr:cNvCxnSpPr/>
      </xdr:nvCxnSpPr>
      <xdr:spPr>
        <a:xfrm>
          <a:off x="8750300" y="13536512"/>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57239</xdr:rowOff>
    </xdr:from>
    <xdr:ext cx="534377" cy="259045"/>
    <xdr:sp macro="" textlink="">
      <xdr:nvSpPr>
        <xdr:cNvPr id="410" name="テキスト ボックス 409"/>
        <xdr:cNvSpPr txBox="1"/>
      </xdr:nvSpPr>
      <xdr:spPr>
        <a:xfrm>
          <a:off x="8483111" y="136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149896</xdr:rowOff>
    </xdr:from>
    <xdr:to>
      <xdr:col>15</xdr:col>
      <xdr:colOff>231775</xdr:colOff>
      <xdr:row>79</xdr:row>
      <xdr:rowOff>80046</xdr:rowOff>
    </xdr:to>
    <xdr:sp macro="" textlink="">
      <xdr:nvSpPr>
        <xdr:cNvPr id="416" name="円/楕円 415"/>
        <xdr:cNvSpPr/>
      </xdr:nvSpPr>
      <xdr:spPr>
        <a:xfrm>
          <a:off x="10426700" y="135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534377" cy="259045"/>
    <xdr:sp macro="" textlink="">
      <xdr:nvSpPr>
        <xdr:cNvPr id="417" name="普通建設事業費 （ うち新規整備　）該当値テキスト"/>
        <xdr:cNvSpPr txBox="1"/>
      </xdr:nvSpPr>
      <xdr:spPr>
        <a:xfrm>
          <a:off x="10528300" y="134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117680</xdr:rowOff>
    </xdr:from>
    <xdr:to>
      <xdr:col>14</xdr:col>
      <xdr:colOff>79375</xdr:colOff>
      <xdr:row>79</xdr:row>
      <xdr:rowOff>47830</xdr:rowOff>
    </xdr:to>
    <xdr:sp macro="" textlink="">
      <xdr:nvSpPr>
        <xdr:cNvPr id="418" name="円/楕円 417"/>
        <xdr:cNvSpPr/>
      </xdr:nvSpPr>
      <xdr:spPr>
        <a:xfrm>
          <a:off x="9588500" y="134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64357</xdr:rowOff>
    </xdr:from>
    <xdr:ext cx="534377" cy="259045"/>
    <xdr:sp macro="" textlink="">
      <xdr:nvSpPr>
        <xdr:cNvPr id="419" name="テキスト ボックス 418"/>
        <xdr:cNvSpPr txBox="1"/>
      </xdr:nvSpPr>
      <xdr:spPr>
        <a:xfrm>
          <a:off x="9372111" y="132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112612</xdr:rowOff>
    </xdr:from>
    <xdr:to>
      <xdr:col>12</xdr:col>
      <xdr:colOff>561975</xdr:colOff>
      <xdr:row>79</xdr:row>
      <xdr:rowOff>42762</xdr:rowOff>
    </xdr:to>
    <xdr:sp macro="" textlink="">
      <xdr:nvSpPr>
        <xdr:cNvPr id="420" name="円/楕円 419"/>
        <xdr:cNvSpPr/>
      </xdr:nvSpPr>
      <xdr:spPr>
        <a:xfrm>
          <a:off x="8699500" y="134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59289</xdr:rowOff>
    </xdr:from>
    <xdr:ext cx="534377" cy="259045"/>
    <xdr:sp macro="" textlink="">
      <xdr:nvSpPr>
        <xdr:cNvPr id="421" name="テキスト ボックス 420"/>
        <xdr:cNvSpPr txBox="1"/>
      </xdr:nvSpPr>
      <xdr:spPr>
        <a:xfrm>
          <a:off x="8483111" y="132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48882</xdr:rowOff>
    </xdr:from>
    <xdr:to>
      <xdr:col>15</xdr:col>
      <xdr:colOff>180975</xdr:colOff>
      <xdr:row>97</xdr:row>
      <xdr:rowOff>87333</xdr:rowOff>
    </xdr:to>
    <xdr:cxnSp macro="">
      <xdr:nvCxnSpPr>
        <xdr:cNvPr id="448" name="直線コネクタ 447"/>
        <xdr:cNvCxnSpPr/>
      </xdr:nvCxnSpPr>
      <xdr:spPr>
        <a:xfrm flipV="1">
          <a:off x="9639300" y="16508082"/>
          <a:ext cx="838200" cy="2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87333</xdr:rowOff>
    </xdr:from>
    <xdr:to>
      <xdr:col>14</xdr:col>
      <xdr:colOff>28575</xdr:colOff>
      <xdr:row>97</xdr:row>
      <xdr:rowOff>143774</xdr:rowOff>
    </xdr:to>
    <xdr:cxnSp macro="">
      <xdr:nvCxnSpPr>
        <xdr:cNvPr id="451" name="直線コネクタ 450"/>
        <xdr:cNvCxnSpPr/>
      </xdr:nvCxnSpPr>
      <xdr:spPr>
        <a:xfrm flipV="1">
          <a:off x="8750300" y="16717983"/>
          <a:ext cx="8890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55" name="テキスト ボックス 454"/>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169532</xdr:rowOff>
    </xdr:from>
    <xdr:to>
      <xdr:col>15</xdr:col>
      <xdr:colOff>231775</xdr:colOff>
      <xdr:row>96</xdr:row>
      <xdr:rowOff>99682</xdr:rowOff>
    </xdr:to>
    <xdr:sp macro="" textlink="">
      <xdr:nvSpPr>
        <xdr:cNvPr id="461" name="円/楕円 460"/>
        <xdr:cNvSpPr/>
      </xdr:nvSpPr>
      <xdr:spPr>
        <a:xfrm>
          <a:off x="10426700" y="16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20959</xdr:rowOff>
    </xdr:from>
    <xdr:ext cx="534377" cy="259045"/>
    <xdr:sp macro="" textlink="">
      <xdr:nvSpPr>
        <xdr:cNvPr id="462" name="普通建設事業費 （ うち更新整備　）該当値テキスト"/>
        <xdr:cNvSpPr txBox="1"/>
      </xdr:nvSpPr>
      <xdr:spPr>
        <a:xfrm>
          <a:off x="10528300" y="1630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36533</xdr:rowOff>
    </xdr:from>
    <xdr:to>
      <xdr:col>14</xdr:col>
      <xdr:colOff>79375</xdr:colOff>
      <xdr:row>97</xdr:row>
      <xdr:rowOff>138133</xdr:rowOff>
    </xdr:to>
    <xdr:sp macro="" textlink="">
      <xdr:nvSpPr>
        <xdr:cNvPr id="463" name="円/楕円 462"/>
        <xdr:cNvSpPr/>
      </xdr:nvSpPr>
      <xdr:spPr>
        <a:xfrm>
          <a:off x="9588500" y="166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154660</xdr:rowOff>
    </xdr:from>
    <xdr:ext cx="534377" cy="259045"/>
    <xdr:sp macro="" textlink="">
      <xdr:nvSpPr>
        <xdr:cNvPr id="464" name="テキスト ボックス 463"/>
        <xdr:cNvSpPr txBox="1"/>
      </xdr:nvSpPr>
      <xdr:spPr>
        <a:xfrm>
          <a:off x="9372111" y="164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92974</xdr:rowOff>
    </xdr:from>
    <xdr:to>
      <xdr:col>12</xdr:col>
      <xdr:colOff>561975</xdr:colOff>
      <xdr:row>98</xdr:row>
      <xdr:rowOff>23124</xdr:rowOff>
    </xdr:to>
    <xdr:sp macro="" textlink="">
      <xdr:nvSpPr>
        <xdr:cNvPr id="465" name="円/楕円 464"/>
        <xdr:cNvSpPr/>
      </xdr:nvSpPr>
      <xdr:spPr>
        <a:xfrm>
          <a:off x="8699500" y="167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14251</xdr:rowOff>
    </xdr:from>
    <xdr:ext cx="534377" cy="259045"/>
    <xdr:sp macro="" textlink="">
      <xdr:nvSpPr>
        <xdr:cNvPr id="466" name="テキスト ボックス 465"/>
        <xdr:cNvSpPr txBox="1"/>
      </xdr:nvSpPr>
      <xdr:spPr>
        <a:xfrm>
          <a:off x="8483111" y="168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135953</xdr:rowOff>
    </xdr:from>
    <xdr:to>
      <xdr:col>23</xdr:col>
      <xdr:colOff>517525</xdr:colOff>
      <xdr:row>38</xdr:row>
      <xdr:rowOff>138857</xdr:rowOff>
    </xdr:to>
    <xdr:cxnSp macro="">
      <xdr:nvCxnSpPr>
        <xdr:cNvPr id="493" name="直線コネクタ 492"/>
        <xdr:cNvCxnSpPr/>
      </xdr:nvCxnSpPr>
      <xdr:spPr>
        <a:xfrm flipV="1">
          <a:off x="15481300" y="6651053"/>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133660</xdr:rowOff>
    </xdr:from>
    <xdr:to>
      <xdr:col>22</xdr:col>
      <xdr:colOff>365125</xdr:colOff>
      <xdr:row>38</xdr:row>
      <xdr:rowOff>138857</xdr:rowOff>
    </xdr:to>
    <xdr:cxnSp macro="">
      <xdr:nvCxnSpPr>
        <xdr:cNvPr id="496" name="直線コネクタ 495"/>
        <xdr:cNvCxnSpPr/>
      </xdr:nvCxnSpPr>
      <xdr:spPr>
        <a:xfrm>
          <a:off x="14592300" y="6648760"/>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133660</xdr:rowOff>
    </xdr:from>
    <xdr:to>
      <xdr:col>21</xdr:col>
      <xdr:colOff>161925</xdr:colOff>
      <xdr:row>38</xdr:row>
      <xdr:rowOff>137521</xdr:rowOff>
    </xdr:to>
    <xdr:cxnSp macro="">
      <xdr:nvCxnSpPr>
        <xdr:cNvPr id="499" name="直線コネクタ 498"/>
        <xdr:cNvCxnSpPr/>
      </xdr:nvCxnSpPr>
      <xdr:spPr>
        <a:xfrm flipV="1">
          <a:off x="13703300" y="664876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1" name="テキスト ボックス 500"/>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137521</xdr:rowOff>
    </xdr:from>
    <xdr:to>
      <xdr:col>19</xdr:col>
      <xdr:colOff>644525</xdr:colOff>
      <xdr:row>38</xdr:row>
      <xdr:rowOff>138361</xdr:rowOff>
    </xdr:to>
    <xdr:cxnSp macro="">
      <xdr:nvCxnSpPr>
        <xdr:cNvPr id="502" name="直線コネクタ 501"/>
        <xdr:cNvCxnSpPr/>
      </xdr:nvCxnSpPr>
      <xdr:spPr>
        <a:xfrm flipV="1">
          <a:off x="12814300" y="6652621"/>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4" name="テキスト ボックス 503"/>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06" name="テキスト ボックス 505"/>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85153</xdr:rowOff>
    </xdr:from>
    <xdr:to>
      <xdr:col>23</xdr:col>
      <xdr:colOff>568325</xdr:colOff>
      <xdr:row>39</xdr:row>
      <xdr:rowOff>15303</xdr:rowOff>
    </xdr:to>
    <xdr:sp macro="" textlink="">
      <xdr:nvSpPr>
        <xdr:cNvPr id="512" name="円/楕円 511"/>
        <xdr:cNvSpPr/>
      </xdr:nvSpPr>
      <xdr:spPr>
        <a:xfrm>
          <a:off x="16268700" y="66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469744" cy="259045"/>
    <xdr:sp macro="" textlink="">
      <xdr:nvSpPr>
        <xdr:cNvPr id="513" name="災害復旧事業費該当値テキスト"/>
        <xdr:cNvSpPr txBox="1"/>
      </xdr:nvSpPr>
      <xdr:spPr>
        <a:xfrm>
          <a:off x="16370300" y="65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88057</xdr:rowOff>
    </xdr:from>
    <xdr:to>
      <xdr:col>22</xdr:col>
      <xdr:colOff>415925</xdr:colOff>
      <xdr:row>39</xdr:row>
      <xdr:rowOff>18207</xdr:rowOff>
    </xdr:to>
    <xdr:sp macro="" textlink="">
      <xdr:nvSpPr>
        <xdr:cNvPr id="514" name="円/楕円 513"/>
        <xdr:cNvSpPr/>
      </xdr:nvSpPr>
      <xdr:spPr>
        <a:xfrm>
          <a:off x="15430500" y="66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9334</xdr:rowOff>
    </xdr:from>
    <xdr:ext cx="378565" cy="259045"/>
    <xdr:sp macro="" textlink="">
      <xdr:nvSpPr>
        <xdr:cNvPr id="515" name="テキスト ボックス 514"/>
        <xdr:cNvSpPr txBox="1"/>
      </xdr:nvSpPr>
      <xdr:spPr>
        <a:xfrm>
          <a:off x="15292017" y="669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82860</xdr:rowOff>
    </xdr:from>
    <xdr:to>
      <xdr:col>21</xdr:col>
      <xdr:colOff>212725</xdr:colOff>
      <xdr:row>39</xdr:row>
      <xdr:rowOff>13010</xdr:rowOff>
    </xdr:to>
    <xdr:sp macro="" textlink="">
      <xdr:nvSpPr>
        <xdr:cNvPr id="516" name="円/楕円 515"/>
        <xdr:cNvSpPr/>
      </xdr:nvSpPr>
      <xdr:spPr>
        <a:xfrm>
          <a:off x="14541500" y="65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4137</xdr:rowOff>
    </xdr:from>
    <xdr:ext cx="469744" cy="259045"/>
    <xdr:sp macro="" textlink="">
      <xdr:nvSpPr>
        <xdr:cNvPr id="517" name="テキスト ボックス 516"/>
        <xdr:cNvSpPr txBox="1"/>
      </xdr:nvSpPr>
      <xdr:spPr>
        <a:xfrm>
          <a:off x="14357427" y="669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86721</xdr:rowOff>
    </xdr:from>
    <xdr:to>
      <xdr:col>20</xdr:col>
      <xdr:colOff>9525</xdr:colOff>
      <xdr:row>39</xdr:row>
      <xdr:rowOff>16871</xdr:rowOff>
    </xdr:to>
    <xdr:sp macro="" textlink="">
      <xdr:nvSpPr>
        <xdr:cNvPr id="518" name="円/楕円 517"/>
        <xdr:cNvSpPr/>
      </xdr:nvSpPr>
      <xdr:spPr>
        <a:xfrm>
          <a:off x="13652500" y="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7998</xdr:rowOff>
    </xdr:from>
    <xdr:ext cx="378565" cy="259045"/>
    <xdr:sp macro="" textlink="">
      <xdr:nvSpPr>
        <xdr:cNvPr id="519" name="テキスト ボックス 518"/>
        <xdr:cNvSpPr txBox="1"/>
      </xdr:nvSpPr>
      <xdr:spPr>
        <a:xfrm>
          <a:off x="13514017" y="669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87561</xdr:rowOff>
    </xdr:from>
    <xdr:to>
      <xdr:col>18</xdr:col>
      <xdr:colOff>492125</xdr:colOff>
      <xdr:row>39</xdr:row>
      <xdr:rowOff>17711</xdr:rowOff>
    </xdr:to>
    <xdr:sp macro="" textlink="">
      <xdr:nvSpPr>
        <xdr:cNvPr id="520" name="円/楕円 519"/>
        <xdr:cNvSpPr/>
      </xdr:nvSpPr>
      <xdr:spPr>
        <a:xfrm>
          <a:off x="12763500" y="66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8838</xdr:rowOff>
    </xdr:from>
    <xdr:ext cx="378565" cy="259045"/>
    <xdr:sp macro="" textlink="">
      <xdr:nvSpPr>
        <xdr:cNvPr id="521" name="テキスト ボックス 520"/>
        <xdr:cNvSpPr txBox="1"/>
      </xdr:nvSpPr>
      <xdr:spPr>
        <a:xfrm>
          <a:off x="12625017" y="669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106675</xdr:rowOff>
    </xdr:from>
    <xdr:to>
      <xdr:col>23</xdr:col>
      <xdr:colOff>517525</xdr:colOff>
      <xdr:row>75</xdr:row>
      <xdr:rowOff>112230</xdr:rowOff>
    </xdr:to>
    <xdr:cxnSp macro="">
      <xdr:nvCxnSpPr>
        <xdr:cNvPr id="599" name="直線コネクタ 598"/>
        <xdr:cNvCxnSpPr/>
      </xdr:nvCxnSpPr>
      <xdr:spPr>
        <a:xfrm flipV="1">
          <a:off x="15481300" y="12965425"/>
          <a:ext cx="8382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99931</xdr:rowOff>
    </xdr:from>
    <xdr:to>
      <xdr:col>22</xdr:col>
      <xdr:colOff>365125</xdr:colOff>
      <xdr:row>75</xdr:row>
      <xdr:rowOff>112230</xdr:rowOff>
    </xdr:to>
    <xdr:cxnSp macro="">
      <xdr:nvCxnSpPr>
        <xdr:cNvPr id="602" name="直線コネクタ 601"/>
        <xdr:cNvCxnSpPr/>
      </xdr:nvCxnSpPr>
      <xdr:spPr>
        <a:xfrm>
          <a:off x="14592300" y="12958681"/>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48420</xdr:rowOff>
    </xdr:from>
    <xdr:to>
      <xdr:col>21</xdr:col>
      <xdr:colOff>161925</xdr:colOff>
      <xdr:row>75</xdr:row>
      <xdr:rowOff>99931</xdr:rowOff>
    </xdr:to>
    <xdr:cxnSp macro="">
      <xdr:nvCxnSpPr>
        <xdr:cNvPr id="605" name="直線コネクタ 604"/>
        <xdr:cNvCxnSpPr/>
      </xdr:nvCxnSpPr>
      <xdr:spPr>
        <a:xfrm>
          <a:off x="13703300" y="12907170"/>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7" name="テキスト ボックス 606"/>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44846</xdr:rowOff>
    </xdr:from>
    <xdr:to>
      <xdr:col>19</xdr:col>
      <xdr:colOff>644525</xdr:colOff>
      <xdr:row>75</xdr:row>
      <xdr:rowOff>48420</xdr:rowOff>
    </xdr:to>
    <xdr:cxnSp macro="">
      <xdr:nvCxnSpPr>
        <xdr:cNvPr id="608" name="直線コネクタ 607"/>
        <xdr:cNvCxnSpPr/>
      </xdr:nvCxnSpPr>
      <xdr:spPr>
        <a:xfrm>
          <a:off x="12814300" y="12903596"/>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10" name="テキスト ボックス 609"/>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2" name="テキスト ボックス 611"/>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55875</xdr:rowOff>
    </xdr:from>
    <xdr:to>
      <xdr:col>23</xdr:col>
      <xdr:colOff>568325</xdr:colOff>
      <xdr:row>75</xdr:row>
      <xdr:rowOff>157476</xdr:rowOff>
    </xdr:to>
    <xdr:sp macro="" textlink="">
      <xdr:nvSpPr>
        <xdr:cNvPr id="618" name="円/楕円 617"/>
        <xdr:cNvSpPr/>
      </xdr:nvSpPr>
      <xdr:spPr>
        <a:xfrm>
          <a:off x="16268700" y="129146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78752</xdr:rowOff>
    </xdr:from>
    <xdr:ext cx="534377" cy="259045"/>
    <xdr:sp macro="" textlink="">
      <xdr:nvSpPr>
        <xdr:cNvPr id="619" name="公債費該当値テキスト"/>
        <xdr:cNvSpPr txBox="1"/>
      </xdr:nvSpPr>
      <xdr:spPr>
        <a:xfrm>
          <a:off x="16370300" y="127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81,834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61430</xdr:rowOff>
    </xdr:from>
    <xdr:to>
      <xdr:col>22</xdr:col>
      <xdr:colOff>415925</xdr:colOff>
      <xdr:row>75</xdr:row>
      <xdr:rowOff>163029</xdr:rowOff>
    </xdr:to>
    <xdr:sp macro="" textlink="">
      <xdr:nvSpPr>
        <xdr:cNvPr id="620" name="円/楕円 619"/>
        <xdr:cNvSpPr/>
      </xdr:nvSpPr>
      <xdr:spPr>
        <a:xfrm>
          <a:off x="15430500" y="12920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8107</xdr:rowOff>
    </xdr:from>
    <xdr:ext cx="534377" cy="259045"/>
    <xdr:sp macro="" textlink="">
      <xdr:nvSpPr>
        <xdr:cNvPr id="621" name="テキスト ボックス 620"/>
        <xdr:cNvSpPr txBox="1"/>
      </xdr:nvSpPr>
      <xdr:spPr>
        <a:xfrm>
          <a:off x="15214111" y="126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49131</xdr:rowOff>
    </xdr:from>
    <xdr:to>
      <xdr:col>21</xdr:col>
      <xdr:colOff>212725</xdr:colOff>
      <xdr:row>75</xdr:row>
      <xdr:rowOff>150732</xdr:rowOff>
    </xdr:to>
    <xdr:sp macro="" textlink="">
      <xdr:nvSpPr>
        <xdr:cNvPr id="622" name="円/楕円 621"/>
        <xdr:cNvSpPr/>
      </xdr:nvSpPr>
      <xdr:spPr>
        <a:xfrm>
          <a:off x="14541500" y="12907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167258</xdr:rowOff>
    </xdr:from>
    <xdr:ext cx="534377" cy="259045"/>
    <xdr:sp macro="" textlink="">
      <xdr:nvSpPr>
        <xdr:cNvPr id="623" name="テキスト ボックス 622"/>
        <xdr:cNvSpPr txBox="1"/>
      </xdr:nvSpPr>
      <xdr:spPr>
        <a:xfrm>
          <a:off x="14325111" y="126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169070</xdr:rowOff>
    </xdr:from>
    <xdr:to>
      <xdr:col>20</xdr:col>
      <xdr:colOff>9525</xdr:colOff>
      <xdr:row>75</xdr:row>
      <xdr:rowOff>99220</xdr:rowOff>
    </xdr:to>
    <xdr:sp macro="" textlink="">
      <xdr:nvSpPr>
        <xdr:cNvPr id="624" name="円/楕円 623"/>
        <xdr:cNvSpPr/>
      </xdr:nvSpPr>
      <xdr:spPr>
        <a:xfrm>
          <a:off x="13652500" y="128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115747</xdr:rowOff>
    </xdr:from>
    <xdr:ext cx="534377" cy="259045"/>
    <xdr:sp macro="" textlink="">
      <xdr:nvSpPr>
        <xdr:cNvPr id="625" name="テキスト ボックス 624"/>
        <xdr:cNvSpPr txBox="1"/>
      </xdr:nvSpPr>
      <xdr:spPr>
        <a:xfrm>
          <a:off x="13436111" y="126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165496</xdr:rowOff>
    </xdr:from>
    <xdr:to>
      <xdr:col>18</xdr:col>
      <xdr:colOff>492125</xdr:colOff>
      <xdr:row>75</xdr:row>
      <xdr:rowOff>95646</xdr:rowOff>
    </xdr:to>
    <xdr:sp macro="" textlink="">
      <xdr:nvSpPr>
        <xdr:cNvPr id="626" name="円/楕円 625"/>
        <xdr:cNvSpPr/>
      </xdr:nvSpPr>
      <xdr:spPr>
        <a:xfrm>
          <a:off x="12763500" y="128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112173</xdr:rowOff>
    </xdr:from>
    <xdr:ext cx="534377" cy="259045"/>
    <xdr:sp macro="" textlink="">
      <xdr:nvSpPr>
        <xdr:cNvPr id="627" name="テキスト ボックス 626"/>
        <xdr:cNvSpPr txBox="1"/>
      </xdr:nvSpPr>
      <xdr:spPr>
        <a:xfrm>
          <a:off x="12547111" y="126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58951</xdr:rowOff>
    </xdr:from>
    <xdr:to>
      <xdr:col>23</xdr:col>
      <xdr:colOff>517525</xdr:colOff>
      <xdr:row>99</xdr:row>
      <xdr:rowOff>65119</xdr:rowOff>
    </xdr:to>
    <xdr:cxnSp macro="">
      <xdr:nvCxnSpPr>
        <xdr:cNvPr id="658" name="直線コネクタ 657"/>
        <xdr:cNvCxnSpPr/>
      </xdr:nvCxnSpPr>
      <xdr:spPr>
        <a:xfrm flipV="1">
          <a:off x="15481300" y="17032501"/>
          <a:ext cx="838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65119</xdr:rowOff>
    </xdr:from>
    <xdr:to>
      <xdr:col>22</xdr:col>
      <xdr:colOff>365125</xdr:colOff>
      <xdr:row>99</xdr:row>
      <xdr:rowOff>68655</xdr:rowOff>
    </xdr:to>
    <xdr:cxnSp macro="">
      <xdr:nvCxnSpPr>
        <xdr:cNvPr id="661" name="直線コネクタ 660"/>
        <xdr:cNvCxnSpPr/>
      </xdr:nvCxnSpPr>
      <xdr:spPr>
        <a:xfrm flipV="1">
          <a:off x="14592300" y="17038669"/>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59910</xdr:rowOff>
    </xdr:from>
    <xdr:to>
      <xdr:col>21</xdr:col>
      <xdr:colOff>161925</xdr:colOff>
      <xdr:row>99</xdr:row>
      <xdr:rowOff>68655</xdr:rowOff>
    </xdr:to>
    <xdr:cxnSp macro="">
      <xdr:nvCxnSpPr>
        <xdr:cNvPr id="664" name="直線コネクタ 663"/>
        <xdr:cNvCxnSpPr/>
      </xdr:nvCxnSpPr>
      <xdr:spPr>
        <a:xfrm>
          <a:off x="13703300" y="17033460"/>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59910</xdr:rowOff>
    </xdr:from>
    <xdr:to>
      <xdr:col>19</xdr:col>
      <xdr:colOff>644525</xdr:colOff>
      <xdr:row>99</xdr:row>
      <xdr:rowOff>69470</xdr:rowOff>
    </xdr:to>
    <xdr:cxnSp macro="">
      <xdr:nvCxnSpPr>
        <xdr:cNvPr id="667" name="直線コネクタ 666"/>
        <xdr:cNvCxnSpPr/>
      </xdr:nvCxnSpPr>
      <xdr:spPr>
        <a:xfrm flipV="1">
          <a:off x="12814300" y="17033460"/>
          <a:ext cx="8890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106419</xdr:rowOff>
    </xdr:from>
    <xdr:ext cx="534377" cy="259045"/>
    <xdr:sp macro="" textlink="">
      <xdr:nvSpPr>
        <xdr:cNvPr id="669" name="テキスト ボックス 668"/>
        <xdr:cNvSpPr txBox="1"/>
      </xdr:nvSpPr>
      <xdr:spPr>
        <a:xfrm>
          <a:off x="13436111" y="16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8151</xdr:rowOff>
    </xdr:from>
    <xdr:to>
      <xdr:col>23</xdr:col>
      <xdr:colOff>568325</xdr:colOff>
      <xdr:row>99</xdr:row>
      <xdr:rowOff>109751</xdr:rowOff>
    </xdr:to>
    <xdr:sp macro="" textlink="">
      <xdr:nvSpPr>
        <xdr:cNvPr id="677" name="円/楕円 676"/>
        <xdr:cNvSpPr/>
      </xdr:nvSpPr>
      <xdr:spPr>
        <a:xfrm>
          <a:off x="16268700" y="169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138978</xdr:rowOff>
    </xdr:from>
    <xdr:ext cx="534377" cy="259045"/>
    <xdr:sp macro="" textlink="">
      <xdr:nvSpPr>
        <xdr:cNvPr id="678" name="積立金該当値テキスト"/>
        <xdr:cNvSpPr txBox="1"/>
      </xdr:nvSpPr>
      <xdr:spPr>
        <a:xfrm>
          <a:off x="16370300" y="1676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24,452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14319</xdr:rowOff>
    </xdr:from>
    <xdr:to>
      <xdr:col>22</xdr:col>
      <xdr:colOff>415925</xdr:colOff>
      <xdr:row>99</xdr:row>
      <xdr:rowOff>115919</xdr:rowOff>
    </xdr:to>
    <xdr:sp macro="" textlink="">
      <xdr:nvSpPr>
        <xdr:cNvPr id="679" name="円/楕円 678"/>
        <xdr:cNvSpPr/>
      </xdr:nvSpPr>
      <xdr:spPr>
        <a:xfrm>
          <a:off x="15430500" y="16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107046</xdr:rowOff>
    </xdr:from>
    <xdr:ext cx="534377" cy="259045"/>
    <xdr:sp macro="" textlink="">
      <xdr:nvSpPr>
        <xdr:cNvPr id="680" name="テキスト ボックス 679"/>
        <xdr:cNvSpPr txBox="1"/>
      </xdr:nvSpPr>
      <xdr:spPr>
        <a:xfrm>
          <a:off x="15214111" y="170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20,675</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17855</xdr:rowOff>
    </xdr:from>
    <xdr:to>
      <xdr:col>21</xdr:col>
      <xdr:colOff>212725</xdr:colOff>
      <xdr:row>99</xdr:row>
      <xdr:rowOff>119455</xdr:rowOff>
    </xdr:to>
    <xdr:sp macro="" textlink="">
      <xdr:nvSpPr>
        <xdr:cNvPr id="681" name="円/楕円 680"/>
        <xdr:cNvSpPr/>
      </xdr:nvSpPr>
      <xdr:spPr>
        <a:xfrm>
          <a:off x="14541500" y="169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110582</xdr:rowOff>
    </xdr:from>
    <xdr:ext cx="534377" cy="259045"/>
    <xdr:sp macro="" textlink="">
      <xdr:nvSpPr>
        <xdr:cNvPr id="682" name="テキスト ボックス 681"/>
        <xdr:cNvSpPr txBox="1"/>
      </xdr:nvSpPr>
      <xdr:spPr>
        <a:xfrm>
          <a:off x="14325111" y="1708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9110</xdr:rowOff>
    </xdr:from>
    <xdr:to>
      <xdr:col>20</xdr:col>
      <xdr:colOff>9525</xdr:colOff>
      <xdr:row>99</xdr:row>
      <xdr:rowOff>110710</xdr:rowOff>
    </xdr:to>
    <xdr:sp macro="" textlink="">
      <xdr:nvSpPr>
        <xdr:cNvPr id="683" name="円/楕円 682"/>
        <xdr:cNvSpPr/>
      </xdr:nvSpPr>
      <xdr:spPr>
        <a:xfrm>
          <a:off x="13652500" y="169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101837</xdr:rowOff>
    </xdr:from>
    <xdr:ext cx="534377" cy="259045"/>
    <xdr:sp macro="" textlink="">
      <xdr:nvSpPr>
        <xdr:cNvPr id="684" name="テキスト ボックス 683"/>
        <xdr:cNvSpPr txBox="1"/>
      </xdr:nvSpPr>
      <xdr:spPr>
        <a:xfrm>
          <a:off x="13436111" y="1707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18670</xdr:rowOff>
    </xdr:from>
    <xdr:to>
      <xdr:col>18</xdr:col>
      <xdr:colOff>492125</xdr:colOff>
      <xdr:row>99</xdr:row>
      <xdr:rowOff>120270</xdr:rowOff>
    </xdr:to>
    <xdr:sp macro="" textlink="">
      <xdr:nvSpPr>
        <xdr:cNvPr id="685" name="円/楕円 684"/>
        <xdr:cNvSpPr/>
      </xdr:nvSpPr>
      <xdr:spPr>
        <a:xfrm>
          <a:off x="12763500" y="169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111397</xdr:rowOff>
    </xdr:from>
    <xdr:ext cx="534377" cy="259045"/>
    <xdr:sp macro="" textlink="">
      <xdr:nvSpPr>
        <xdr:cNvPr id="686" name="テキスト ボックス 685"/>
        <xdr:cNvSpPr txBox="1"/>
      </xdr:nvSpPr>
      <xdr:spPr>
        <a:xfrm>
          <a:off x="12547111" y="170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39154</xdr:rowOff>
    </xdr:from>
    <xdr:to>
      <xdr:col>29</xdr:col>
      <xdr:colOff>517525</xdr:colOff>
      <xdr:row>39</xdr:row>
      <xdr:rowOff>44450</xdr:rowOff>
    </xdr:to>
    <xdr:cxnSp macro="">
      <xdr:nvCxnSpPr>
        <xdr:cNvPr id="721" name="直線コネクタ 720"/>
        <xdr:cNvCxnSpPr/>
      </xdr:nvCxnSpPr>
      <xdr:spPr>
        <a:xfrm>
          <a:off x="19545300" y="672570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23" name="テキスト ボックス 722"/>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39154</xdr:rowOff>
    </xdr:from>
    <xdr:to>
      <xdr:col>28</xdr:col>
      <xdr:colOff>314325</xdr:colOff>
      <xdr:row>39</xdr:row>
      <xdr:rowOff>39345</xdr:rowOff>
    </xdr:to>
    <xdr:cxnSp macro="">
      <xdr:nvCxnSpPr>
        <xdr:cNvPr id="724" name="直線コネクタ 723"/>
        <xdr:cNvCxnSpPr/>
      </xdr:nvCxnSpPr>
      <xdr:spPr>
        <a:xfrm flipV="1">
          <a:off x="18656300" y="672570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56761</xdr:rowOff>
    </xdr:from>
    <xdr:ext cx="469744" cy="259045"/>
    <xdr:sp macro="" textlink="">
      <xdr:nvSpPr>
        <xdr:cNvPr id="726" name="テキスト ボックス 725"/>
        <xdr:cNvSpPr txBox="1"/>
      </xdr:nvSpPr>
      <xdr:spPr>
        <a:xfrm>
          <a:off x="19310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28" name="テキスト ボックス 727"/>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159804</xdr:rowOff>
    </xdr:from>
    <xdr:to>
      <xdr:col>28</xdr:col>
      <xdr:colOff>365125</xdr:colOff>
      <xdr:row>39</xdr:row>
      <xdr:rowOff>89954</xdr:rowOff>
    </xdr:to>
    <xdr:sp macro="" textlink="">
      <xdr:nvSpPr>
        <xdr:cNvPr id="740" name="円/楕円 739"/>
        <xdr:cNvSpPr/>
      </xdr:nvSpPr>
      <xdr:spPr>
        <a:xfrm>
          <a:off x="19494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81081</xdr:rowOff>
    </xdr:from>
    <xdr:ext cx="378565" cy="259045"/>
    <xdr:sp macro="" textlink="">
      <xdr:nvSpPr>
        <xdr:cNvPr id="741" name="テキスト ボックス 740"/>
        <xdr:cNvSpPr txBox="1"/>
      </xdr:nvSpPr>
      <xdr:spPr>
        <a:xfrm>
          <a:off x="19356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159995</xdr:rowOff>
    </xdr:from>
    <xdr:to>
      <xdr:col>27</xdr:col>
      <xdr:colOff>161925</xdr:colOff>
      <xdr:row>39</xdr:row>
      <xdr:rowOff>90145</xdr:rowOff>
    </xdr:to>
    <xdr:sp macro="" textlink="">
      <xdr:nvSpPr>
        <xdr:cNvPr id="742" name="円/楕円 741"/>
        <xdr:cNvSpPr/>
      </xdr:nvSpPr>
      <xdr:spPr>
        <a:xfrm>
          <a:off x="18605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81272</xdr:rowOff>
    </xdr:from>
    <xdr:ext cx="378565" cy="259045"/>
    <xdr:sp macro="" textlink="">
      <xdr:nvSpPr>
        <xdr:cNvPr id="743" name="テキスト ボックス 742"/>
        <xdr:cNvSpPr txBox="1"/>
      </xdr:nvSpPr>
      <xdr:spPr>
        <a:xfrm>
          <a:off x="18467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4" name="直線コネクタ 77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7" name="直線コネクタ 77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0" name="直線コネクタ 77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2" name="テキスト ボックス 781"/>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3" name="直線コネクタ 78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5" name="テキスト ボックス 784"/>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7" name="テキスト ボックス 786"/>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3" name="円/楕円 79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5" name="円/楕円 79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6" name="テキスト ボックス 79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7" name="円/楕円 79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8" name="テキスト ボックス 79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9" name="円/楕円 79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0" name="テキスト ボックス 79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1" name="円/楕円 80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2" name="テキスト ボックス 80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66269</xdr:rowOff>
    </xdr:from>
    <xdr:to>
      <xdr:col>32</xdr:col>
      <xdr:colOff>187325</xdr:colOff>
      <xdr:row>76</xdr:row>
      <xdr:rowOff>67297</xdr:rowOff>
    </xdr:to>
    <xdr:cxnSp macro="">
      <xdr:nvCxnSpPr>
        <xdr:cNvPr id="832" name="直線コネクタ 831"/>
        <xdr:cNvCxnSpPr/>
      </xdr:nvCxnSpPr>
      <xdr:spPr>
        <a:xfrm flipV="1">
          <a:off x="21323300" y="13096469"/>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67297</xdr:rowOff>
    </xdr:from>
    <xdr:to>
      <xdr:col>31</xdr:col>
      <xdr:colOff>34925</xdr:colOff>
      <xdr:row>77</xdr:row>
      <xdr:rowOff>14669</xdr:rowOff>
    </xdr:to>
    <xdr:cxnSp macro="">
      <xdr:nvCxnSpPr>
        <xdr:cNvPr id="835" name="直線コネクタ 834"/>
        <xdr:cNvCxnSpPr/>
      </xdr:nvCxnSpPr>
      <xdr:spPr>
        <a:xfrm flipV="1">
          <a:off x="20434300" y="13097497"/>
          <a:ext cx="889000" cy="1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14669</xdr:rowOff>
    </xdr:from>
    <xdr:to>
      <xdr:col>29</xdr:col>
      <xdr:colOff>517525</xdr:colOff>
      <xdr:row>77</xdr:row>
      <xdr:rowOff>65875</xdr:rowOff>
    </xdr:to>
    <xdr:cxnSp macro="">
      <xdr:nvCxnSpPr>
        <xdr:cNvPr id="838" name="直線コネクタ 837"/>
        <xdr:cNvCxnSpPr/>
      </xdr:nvCxnSpPr>
      <xdr:spPr>
        <a:xfrm flipV="1">
          <a:off x="19545300" y="13216319"/>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40" name="テキスト ボックス 839"/>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60858</xdr:rowOff>
    </xdr:from>
    <xdr:to>
      <xdr:col>28</xdr:col>
      <xdr:colOff>314325</xdr:colOff>
      <xdr:row>77</xdr:row>
      <xdr:rowOff>65875</xdr:rowOff>
    </xdr:to>
    <xdr:cxnSp macro="">
      <xdr:nvCxnSpPr>
        <xdr:cNvPr id="841" name="直線コネクタ 840"/>
        <xdr:cNvCxnSpPr/>
      </xdr:nvCxnSpPr>
      <xdr:spPr>
        <a:xfrm>
          <a:off x="18656300" y="13262508"/>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5" name="テキスト ボックス 844"/>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15469</xdr:rowOff>
    </xdr:from>
    <xdr:to>
      <xdr:col>32</xdr:col>
      <xdr:colOff>238125</xdr:colOff>
      <xdr:row>76</xdr:row>
      <xdr:rowOff>117069</xdr:rowOff>
    </xdr:to>
    <xdr:sp macro="" textlink="">
      <xdr:nvSpPr>
        <xdr:cNvPr id="851" name="円/楕円 850"/>
        <xdr:cNvSpPr/>
      </xdr:nvSpPr>
      <xdr:spPr>
        <a:xfrm>
          <a:off x="22110700" y="130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38346</xdr:rowOff>
    </xdr:from>
    <xdr:ext cx="534377" cy="259045"/>
    <xdr:sp macro="" textlink="">
      <xdr:nvSpPr>
        <xdr:cNvPr id="852" name="繰出金該当値テキスト"/>
        <xdr:cNvSpPr txBox="1"/>
      </xdr:nvSpPr>
      <xdr:spPr>
        <a:xfrm>
          <a:off x="22212300" y="128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16497</xdr:rowOff>
    </xdr:from>
    <xdr:to>
      <xdr:col>31</xdr:col>
      <xdr:colOff>85725</xdr:colOff>
      <xdr:row>76</xdr:row>
      <xdr:rowOff>118097</xdr:rowOff>
    </xdr:to>
    <xdr:sp macro="" textlink="">
      <xdr:nvSpPr>
        <xdr:cNvPr id="853" name="円/楕円 852"/>
        <xdr:cNvSpPr/>
      </xdr:nvSpPr>
      <xdr:spPr>
        <a:xfrm>
          <a:off x="21272500" y="130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134624</xdr:rowOff>
    </xdr:from>
    <xdr:ext cx="534377" cy="259045"/>
    <xdr:sp macro="" textlink="">
      <xdr:nvSpPr>
        <xdr:cNvPr id="854" name="テキスト ボックス 853"/>
        <xdr:cNvSpPr txBox="1"/>
      </xdr:nvSpPr>
      <xdr:spPr>
        <a:xfrm>
          <a:off x="21056111" y="12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135319</xdr:rowOff>
    </xdr:from>
    <xdr:to>
      <xdr:col>29</xdr:col>
      <xdr:colOff>568325</xdr:colOff>
      <xdr:row>77</xdr:row>
      <xdr:rowOff>65469</xdr:rowOff>
    </xdr:to>
    <xdr:sp macro="" textlink="">
      <xdr:nvSpPr>
        <xdr:cNvPr id="855" name="円/楕円 854"/>
        <xdr:cNvSpPr/>
      </xdr:nvSpPr>
      <xdr:spPr>
        <a:xfrm>
          <a:off x="20383500" y="131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56596</xdr:rowOff>
    </xdr:from>
    <xdr:ext cx="534377" cy="259045"/>
    <xdr:sp macro="" textlink="">
      <xdr:nvSpPr>
        <xdr:cNvPr id="856" name="テキスト ボックス 855"/>
        <xdr:cNvSpPr txBox="1"/>
      </xdr:nvSpPr>
      <xdr:spPr>
        <a:xfrm>
          <a:off x="20167111" y="132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15075</xdr:rowOff>
    </xdr:from>
    <xdr:to>
      <xdr:col>28</xdr:col>
      <xdr:colOff>365125</xdr:colOff>
      <xdr:row>77</xdr:row>
      <xdr:rowOff>116675</xdr:rowOff>
    </xdr:to>
    <xdr:sp macro="" textlink="">
      <xdr:nvSpPr>
        <xdr:cNvPr id="857" name="円/楕円 856"/>
        <xdr:cNvSpPr/>
      </xdr:nvSpPr>
      <xdr:spPr>
        <a:xfrm>
          <a:off x="19494500" y="132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107802</xdr:rowOff>
    </xdr:from>
    <xdr:ext cx="534377" cy="259045"/>
    <xdr:sp macro="" textlink="">
      <xdr:nvSpPr>
        <xdr:cNvPr id="858" name="テキスト ボックス 857"/>
        <xdr:cNvSpPr txBox="1"/>
      </xdr:nvSpPr>
      <xdr:spPr>
        <a:xfrm>
          <a:off x="19278111" y="133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10058</xdr:rowOff>
    </xdr:from>
    <xdr:to>
      <xdr:col>27</xdr:col>
      <xdr:colOff>161925</xdr:colOff>
      <xdr:row>77</xdr:row>
      <xdr:rowOff>111658</xdr:rowOff>
    </xdr:to>
    <xdr:sp macro="" textlink="">
      <xdr:nvSpPr>
        <xdr:cNvPr id="859" name="円/楕円 858"/>
        <xdr:cNvSpPr/>
      </xdr:nvSpPr>
      <xdr:spPr>
        <a:xfrm>
          <a:off x="18605500" y="132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102785</xdr:rowOff>
    </xdr:from>
    <xdr:ext cx="534377" cy="259045"/>
    <xdr:sp macro="" textlink="">
      <xdr:nvSpPr>
        <xdr:cNvPr id="860" name="テキスト ボックス 859"/>
        <xdr:cNvSpPr txBox="1"/>
      </xdr:nvSpPr>
      <xdr:spPr>
        <a:xfrm>
          <a:off x="18389111" y="1330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性質別歳出の住民一人当たりのコストで高いものは，①普通建設事業費，②人件費，③</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の順となっている。</a:t>
          </a:r>
          <a:endParaRPr lang="ja-JP" altLang="ja-JP" sz="1400">
            <a:effectLst/>
          </a:endParaRPr>
        </a:p>
        <a:p>
          <a:r>
            <a:rPr kumimoji="1" lang="ja-JP" altLang="ja-JP" sz="1100">
              <a:solidFill>
                <a:schemeClr val="dk1"/>
              </a:solidFill>
              <a:effectLst/>
              <a:latin typeface="+mn-lt"/>
              <a:ea typeface="+mn-ea"/>
              <a:cs typeface="+mn-cs"/>
            </a:rPr>
            <a:t>①普通建設事業費については，住民一人当たり</a:t>
          </a:r>
          <a:r>
            <a:rPr kumimoji="1" lang="en-US" altLang="ja-JP" sz="1100">
              <a:solidFill>
                <a:schemeClr val="dk1"/>
              </a:solidFill>
              <a:effectLst/>
              <a:latin typeface="+mn-lt"/>
              <a:ea typeface="+mn-ea"/>
              <a:cs typeface="+mn-cs"/>
            </a:rPr>
            <a:t>131,026</a:t>
          </a:r>
          <a:r>
            <a:rPr kumimoji="1" lang="ja-JP" altLang="ja-JP" sz="1100">
              <a:solidFill>
                <a:schemeClr val="dk1"/>
              </a:solidFill>
              <a:effectLst/>
              <a:latin typeface="+mn-lt"/>
              <a:ea typeface="+mn-ea"/>
              <a:cs typeface="+mn-cs"/>
            </a:rPr>
            <a:t>円となっており，類似団体と比較しても高い状況である。主な要因は普通建設事業費で割合の高い下場土地区画整理事業</a:t>
          </a:r>
          <a:r>
            <a:rPr kumimoji="1" lang="ja-JP" altLang="en-US" sz="1100">
              <a:solidFill>
                <a:schemeClr val="dk1"/>
              </a:solidFill>
              <a:effectLst/>
              <a:latin typeface="+mn-lt"/>
              <a:ea typeface="+mn-ea"/>
              <a:cs typeface="+mn-cs"/>
            </a:rPr>
            <a:t>，道路法改正による橋梁補修事業を</a:t>
          </a:r>
          <a:r>
            <a:rPr kumimoji="1" lang="ja-JP" altLang="ja-JP" sz="1100">
              <a:solidFill>
                <a:schemeClr val="dk1"/>
              </a:solidFill>
              <a:effectLst/>
              <a:latin typeface="+mn-lt"/>
              <a:ea typeface="+mn-ea"/>
              <a:cs typeface="+mn-cs"/>
            </a:rPr>
            <a:t>実施しているためである。</a:t>
          </a:r>
          <a:endParaRPr lang="ja-JP" altLang="ja-JP" sz="1400">
            <a:effectLst/>
          </a:endParaRPr>
        </a:p>
        <a:p>
          <a:r>
            <a:rPr kumimoji="1" lang="ja-JP" altLang="ja-JP" sz="1100">
              <a:solidFill>
                <a:schemeClr val="dk1"/>
              </a:solidFill>
              <a:effectLst/>
              <a:latin typeface="+mn-lt"/>
              <a:ea typeface="+mn-ea"/>
              <a:cs typeface="+mn-cs"/>
            </a:rPr>
            <a:t>②人件費については，住民一人当たり</a:t>
          </a:r>
          <a:r>
            <a:rPr kumimoji="1" lang="en-US" altLang="ja-JP" sz="1100">
              <a:solidFill>
                <a:schemeClr val="dk1"/>
              </a:solidFill>
              <a:effectLst/>
              <a:latin typeface="+mn-lt"/>
              <a:ea typeface="+mn-ea"/>
              <a:cs typeface="+mn-cs"/>
            </a:rPr>
            <a:t>107,675</a:t>
          </a:r>
          <a:r>
            <a:rPr kumimoji="1" lang="ja-JP" altLang="ja-JP" sz="1100">
              <a:solidFill>
                <a:schemeClr val="dk1"/>
              </a:solidFill>
              <a:effectLst/>
              <a:latin typeface="+mn-lt"/>
              <a:ea typeface="+mn-ea"/>
              <a:cs typeface="+mn-cs"/>
            </a:rPr>
            <a:t>円となっており，類似団体と比較しても高い状況である。人件費決算額は減少しているが，それ以上に人口が減少しているためである。</a:t>
          </a:r>
          <a:endParaRPr lang="ja-JP" altLang="ja-JP" sz="1400">
            <a:effectLst/>
          </a:endParaRPr>
        </a:p>
        <a:p>
          <a:r>
            <a:rPr kumimoji="1" lang="ja-JP" altLang="ja-JP" sz="1100">
              <a:solidFill>
                <a:schemeClr val="dk1"/>
              </a:solidFill>
              <a:effectLst/>
              <a:latin typeface="+mn-lt"/>
              <a:ea typeface="+mn-ea"/>
              <a:cs typeface="+mn-cs"/>
            </a:rPr>
            <a:t>③</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については，住民一人当たり</a:t>
          </a:r>
          <a:r>
            <a:rPr kumimoji="1" lang="en-US" altLang="ja-JP" sz="1100">
              <a:solidFill>
                <a:schemeClr val="dk1"/>
              </a:solidFill>
              <a:effectLst/>
              <a:latin typeface="+mn-lt"/>
              <a:ea typeface="+mn-ea"/>
              <a:cs typeface="+mn-cs"/>
            </a:rPr>
            <a:t>104,446</a:t>
          </a:r>
          <a:r>
            <a:rPr kumimoji="1" lang="ja-JP" altLang="ja-JP" sz="1100">
              <a:solidFill>
                <a:schemeClr val="dk1"/>
              </a:solidFill>
              <a:effectLst/>
              <a:latin typeface="+mn-lt"/>
              <a:ea typeface="+mn-ea"/>
              <a:cs typeface="+mn-cs"/>
            </a:rPr>
            <a:t>円となっており，類似団体と比較しても高い状況である。</a:t>
          </a:r>
          <a:r>
            <a:rPr kumimoji="1" lang="ja-JP" altLang="en-US" sz="1100">
              <a:solidFill>
                <a:schemeClr val="dk1"/>
              </a:solidFill>
              <a:effectLst/>
              <a:latin typeface="+mn-lt"/>
              <a:ea typeface="+mn-ea"/>
              <a:cs typeface="+mn-cs"/>
            </a:rPr>
            <a:t>国の施策による年金生活者等支援臨時福祉給付金，障害者自立支援給付扶助費等</a:t>
          </a:r>
          <a:r>
            <a:rPr kumimoji="1" lang="ja-JP" altLang="ja-JP" sz="1100">
              <a:solidFill>
                <a:schemeClr val="dk1"/>
              </a:solidFill>
              <a:effectLst/>
              <a:latin typeface="+mn-lt"/>
              <a:ea typeface="+mn-ea"/>
              <a:cs typeface="+mn-cs"/>
            </a:rPr>
            <a:t>の割合が大きく影響している。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9,834
9,800
144.29
7,339,471
6,976,773
294,799
4,209,623
8,549,127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57894</xdr:rowOff>
    </xdr:from>
    <xdr:to>
      <xdr:col>6</xdr:col>
      <xdr:colOff>511175</xdr:colOff>
      <xdr:row>35</xdr:row>
      <xdr:rowOff>151457</xdr:rowOff>
    </xdr:to>
    <xdr:cxnSp macro="">
      <xdr:nvCxnSpPr>
        <xdr:cNvPr id="63" name="直線コネクタ 62"/>
        <xdr:cNvCxnSpPr/>
      </xdr:nvCxnSpPr>
      <xdr:spPr>
        <a:xfrm>
          <a:off x="3797300" y="6058644"/>
          <a:ext cx="838200" cy="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57894</xdr:rowOff>
    </xdr:from>
    <xdr:to>
      <xdr:col>5</xdr:col>
      <xdr:colOff>358775</xdr:colOff>
      <xdr:row>35</xdr:row>
      <xdr:rowOff>95123</xdr:rowOff>
    </xdr:to>
    <xdr:cxnSp macro="">
      <xdr:nvCxnSpPr>
        <xdr:cNvPr id="66" name="直線コネクタ 65"/>
        <xdr:cNvCxnSpPr/>
      </xdr:nvCxnSpPr>
      <xdr:spPr>
        <a:xfrm flipV="1">
          <a:off x="2908300" y="6058644"/>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95123</xdr:rowOff>
    </xdr:from>
    <xdr:to>
      <xdr:col>4</xdr:col>
      <xdr:colOff>155575</xdr:colOff>
      <xdr:row>36</xdr:row>
      <xdr:rowOff>57078</xdr:rowOff>
    </xdr:to>
    <xdr:cxnSp macro="">
      <xdr:nvCxnSpPr>
        <xdr:cNvPr id="69" name="直線コネクタ 68"/>
        <xdr:cNvCxnSpPr/>
      </xdr:nvCxnSpPr>
      <xdr:spPr>
        <a:xfrm flipV="1">
          <a:off x="2019300" y="6095873"/>
          <a:ext cx="889000" cy="1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126437</xdr:rowOff>
    </xdr:from>
    <xdr:ext cx="469744" cy="259045"/>
    <xdr:sp macro="" textlink="">
      <xdr:nvSpPr>
        <xdr:cNvPr id="71" name="テキスト ボックス 70"/>
        <xdr:cNvSpPr txBox="1"/>
      </xdr:nvSpPr>
      <xdr:spPr>
        <a:xfrm>
          <a:off x="2673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20828</xdr:rowOff>
    </xdr:from>
    <xdr:to>
      <xdr:col>2</xdr:col>
      <xdr:colOff>638175</xdr:colOff>
      <xdr:row>36</xdr:row>
      <xdr:rowOff>57078</xdr:rowOff>
    </xdr:to>
    <xdr:cxnSp macro="">
      <xdr:nvCxnSpPr>
        <xdr:cNvPr id="72" name="直線コネクタ 71"/>
        <xdr:cNvCxnSpPr/>
      </xdr:nvCxnSpPr>
      <xdr:spPr>
        <a:xfrm>
          <a:off x="1130300" y="6193028"/>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144398</xdr:rowOff>
    </xdr:from>
    <xdr:ext cx="469744" cy="259045"/>
    <xdr:sp macro="" textlink="">
      <xdr:nvSpPr>
        <xdr:cNvPr id="74" name="テキスト ボックス 73"/>
        <xdr:cNvSpPr txBox="1"/>
      </xdr:nvSpPr>
      <xdr:spPr>
        <a:xfrm>
          <a:off x="1784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118109</xdr:rowOff>
    </xdr:from>
    <xdr:ext cx="469744" cy="259045"/>
    <xdr:sp macro="" textlink="">
      <xdr:nvSpPr>
        <xdr:cNvPr id="76" name="テキスト ボックス 75"/>
        <xdr:cNvSpPr txBox="1"/>
      </xdr:nvSpPr>
      <xdr:spPr>
        <a:xfrm>
          <a:off x="895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100657</xdr:rowOff>
    </xdr:from>
    <xdr:to>
      <xdr:col>6</xdr:col>
      <xdr:colOff>561975</xdr:colOff>
      <xdr:row>36</xdr:row>
      <xdr:rowOff>30807</xdr:rowOff>
    </xdr:to>
    <xdr:sp macro="" textlink="">
      <xdr:nvSpPr>
        <xdr:cNvPr id="82" name="円/楕円 81"/>
        <xdr:cNvSpPr/>
      </xdr:nvSpPr>
      <xdr:spPr>
        <a:xfrm>
          <a:off x="4584700" y="61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123534</xdr:rowOff>
    </xdr:from>
    <xdr:ext cx="469744" cy="259045"/>
    <xdr:sp macro="" textlink="">
      <xdr:nvSpPr>
        <xdr:cNvPr id="83" name="議会費該当値テキスト"/>
        <xdr:cNvSpPr txBox="1"/>
      </xdr:nvSpPr>
      <xdr:spPr>
        <a:xfrm>
          <a:off x="4686300" y="595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7094</xdr:rowOff>
    </xdr:from>
    <xdr:to>
      <xdr:col>5</xdr:col>
      <xdr:colOff>409575</xdr:colOff>
      <xdr:row>35</xdr:row>
      <xdr:rowOff>108694</xdr:rowOff>
    </xdr:to>
    <xdr:sp macro="" textlink="">
      <xdr:nvSpPr>
        <xdr:cNvPr id="84" name="円/楕円 83"/>
        <xdr:cNvSpPr/>
      </xdr:nvSpPr>
      <xdr:spPr>
        <a:xfrm>
          <a:off x="3746500" y="6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125221</xdr:rowOff>
    </xdr:from>
    <xdr:ext cx="469744" cy="259045"/>
    <xdr:sp macro="" textlink="">
      <xdr:nvSpPr>
        <xdr:cNvPr id="85" name="テキスト ボックス 84"/>
        <xdr:cNvSpPr txBox="1"/>
      </xdr:nvSpPr>
      <xdr:spPr>
        <a:xfrm>
          <a:off x="3562427" y="578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44323</xdr:rowOff>
    </xdr:from>
    <xdr:to>
      <xdr:col>4</xdr:col>
      <xdr:colOff>206375</xdr:colOff>
      <xdr:row>35</xdr:row>
      <xdr:rowOff>145923</xdr:rowOff>
    </xdr:to>
    <xdr:sp macro="" textlink="">
      <xdr:nvSpPr>
        <xdr:cNvPr id="86" name="円/楕円 85"/>
        <xdr:cNvSpPr/>
      </xdr:nvSpPr>
      <xdr:spPr>
        <a:xfrm>
          <a:off x="2857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162450</xdr:rowOff>
    </xdr:from>
    <xdr:ext cx="469744" cy="259045"/>
    <xdr:sp macro="" textlink="">
      <xdr:nvSpPr>
        <xdr:cNvPr id="87" name="テキスト ボックス 86"/>
        <xdr:cNvSpPr txBox="1"/>
      </xdr:nvSpPr>
      <xdr:spPr>
        <a:xfrm>
          <a:off x="2673427"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6278</xdr:rowOff>
    </xdr:from>
    <xdr:to>
      <xdr:col>3</xdr:col>
      <xdr:colOff>3175</xdr:colOff>
      <xdr:row>36</xdr:row>
      <xdr:rowOff>107878</xdr:rowOff>
    </xdr:to>
    <xdr:sp macro="" textlink="">
      <xdr:nvSpPr>
        <xdr:cNvPr id="88" name="円/楕円 87"/>
        <xdr:cNvSpPr/>
      </xdr:nvSpPr>
      <xdr:spPr>
        <a:xfrm>
          <a:off x="19685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124405</xdr:rowOff>
    </xdr:from>
    <xdr:ext cx="469744" cy="259045"/>
    <xdr:sp macro="" textlink="">
      <xdr:nvSpPr>
        <xdr:cNvPr id="89" name="テキスト ボックス 88"/>
        <xdr:cNvSpPr txBox="1"/>
      </xdr:nvSpPr>
      <xdr:spPr>
        <a:xfrm>
          <a:off x="1784427" y="59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141478</xdr:rowOff>
    </xdr:from>
    <xdr:to>
      <xdr:col>1</xdr:col>
      <xdr:colOff>485775</xdr:colOff>
      <xdr:row>36</xdr:row>
      <xdr:rowOff>71628</xdr:rowOff>
    </xdr:to>
    <xdr:sp macro="" textlink="">
      <xdr:nvSpPr>
        <xdr:cNvPr id="90" name="円/楕円 89"/>
        <xdr:cNvSpPr/>
      </xdr:nvSpPr>
      <xdr:spPr>
        <a:xfrm>
          <a:off x="1079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88155</xdr:rowOff>
    </xdr:from>
    <xdr:ext cx="469744" cy="259045"/>
    <xdr:sp macro="" textlink="">
      <xdr:nvSpPr>
        <xdr:cNvPr id="91" name="テキスト ボックス 90"/>
        <xdr:cNvSpPr txBox="1"/>
      </xdr:nvSpPr>
      <xdr:spPr>
        <a:xfrm>
          <a:off x="895427" y="59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93145</xdr:rowOff>
    </xdr:from>
    <xdr:to>
      <xdr:col>6</xdr:col>
      <xdr:colOff>511175</xdr:colOff>
      <xdr:row>58</xdr:row>
      <xdr:rowOff>98974</xdr:rowOff>
    </xdr:to>
    <xdr:cxnSp macro="">
      <xdr:nvCxnSpPr>
        <xdr:cNvPr id="120" name="直線コネクタ 119"/>
        <xdr:cNvCxnSpPr/>
      </xdr:nvCxnSpPr>
      <xdr:spPr>
        <a:xfrm flipV="1">
          <a:off x="3797300" y="10037245"/>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98974</xdr:rowOff>
    </xdr:from>
    <xdr:to>
      <xdr:col>5</xdr:col>
      <xdr:colOff>358775</xdr:colOff>
      <xdr:row>58</xdr:row>
      <xdr:rowOff>107132</xdr:rowOff>
    </xdr:to>
    <xdr:cxnSp macro="">
      <xdr:nvCxnSpPr>
        <xdr:cNvPr id="123" name="直線コネクタ 122"/>
        <xdr:cNvCxnSpPr/>
      </xdr:nvCxnSpPr>
      <xdr:spPr>
        <a:xfrm flipV="1">
          <a:off x="2908300" y="10043074"/>
          <a:ext cx="889000" cy="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106329</xdr:rowOff>
    </xdr:from>
    <xdr:to>
      <xdr:col>4</xdr:col>
      <xdr:colOff>155575</xdr:colOff>
      <xdr:row>58</xdr:row>
      <xdr:rowOff>107132</xdr:rowOff>
    </xdr:to>
    <xdr:cxnSp macro="">
      <xdr:nvCxnSpPr>
        <xdr:cNvPr id="126" name="直線コネクタ 125"/>
        <xdr:cNvCxnSpPr/>
      </xdr:nvCxnSpPr>
      <xdr:spPr>
        <a:xfrm>
          <a:off x="2019300" y="10050429"/>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82076</xdr:rowOff>
    </xdr:from>
    <xdr:ext cx="599010" cy="259045"/>
    <xdr:sp macro="" textlink="">
      <xdr:nvSpPr>
        <xdr:cNvPr id="128" name="テキスト ボックス 127"/>
        <xdr:cNvSpPr txBox="1"/>
      </xdr:nvSpPr>
      <xdr:spPr>
        <a:xfrm>
          <a:off x="2608794"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106329</xdr:rowOff>
    </xdr:from>
    <xdr:to>
      <xdr:col>2</xdr:col>
      <xdr:colOff>638175</xdr:colOff>
      <xdr:row>58</xdr:row>
      <xdr:rowOff>107000</xdr:rowOff>
    </xdr:to>
    <xdr:cxnSp macro="">
      <xdr:nvCxnSpPr>
        <xdr:cNvPr id="129" name="直線コネクタ 128"/>
        <xdr:cNvCxnSpPr/>
      </xdr:nvCxnSpPr>
      <xdr:spPr>
        <a:xfrm flipV="1">
          <a:off x="1130300" y="10050429"/>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152795</xdr:rowOff>
    </xdr:from>
    <xdr:ext cx="599010" cy="259045"/>
    <xdr:sp macro="" textlink="">
      <xdr:nvSpPr>
        <xdr:cNvPr id="131" name="テキスト ボックス 130"/>
        <xdr:cNvSpPr txBox="1"/>
      </xdr:nvSpPr>
      <xdr:spPr>
        <a:xfrm>
          <a:off x="1719794"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171436</xdr:rowOff>
    </xdr:from>
    <xdr:ext cx="534377" cy="259045"/>
    <xdr:sp macro="" textlink="">
      <xdr:nvSpPr>
        <xdr:cNvPr id="133" name="テキスト ボックス 132"/>
        <xdr:cNvSpPr txBox="1"/>
      </xdr:nvSpPr>
      <xdr:spPr>
        <a:xfrm>
          <a:off x="863111"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42345</xdr:rowOff>
    </xdr:from>
    <xdr:to>
      <xdr:col>6</xdr:col>
      <xdr:colOff>561975</xdr:colOff>
      <xdr:row>58</xdr:row>
      <xdr:rowOff>143945</xdr:rowOff>
    </xdr:to>
    <xdr:sp macro="" textlink="">
      <xdr:nvSpPr>
        <xdr:cNvPr id="139" name="円/楕円 138"/>
        <xdr:cNvSpPr/>
      </xdr:nvSpPr>
      <xdr:spPr>
        <a:xfrm>
          <a:off x="4584700" y="99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1722</xdr:rowOff>
    </xdr:from>
    <xdr:ext cx="534377" cy="259045"/>
    <xdr:sp macro="" textlink="">
      <xdr:nvSpPr>
        <xdr:cNvPr id="140" name="総務費該当値テキスト"/>
        <xdr:cNvSpPr txBox="1"/>
      </xdr:nvSpPr>
      <xdr:spPr>
        <a:xfrm>
          <a:off x="4686300" y="97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48174</xdr:rowOff>
    </xdr:from>
    <xdr:to>
      <xdr:col>5</xdr:col>
      <xdr:colOff>409575</xdr:colOff>
      <xdr:row>58</xdr:row>
      <xdr:rowOff>149774</xdr:rowOff>
    </xdr:to>
    <xdr:sp macro="" textlink="">
      <xdr:nvSpPr>
        <xdr:cNvPr id="141" name="円/楕円 140"/>
        <xdr:cNvSpPr/>
      </xdr:nvSpPr>
      <xdr:spPr>
        <a:xfrm>
          <a:off x="3746500" y="99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140901</xdr:rowOff>
    </xdr:from>
    <xdr:ext cx="534377" cy="259045"/>
    <xdr:sp macro="" textlink="">
      <xdr:nvSpPr>
        <xdr:cNvPr id="142" name="テキスト ボックス 141"/>
        <xdr:cNvSpPr txBox="1"/>
      </xdr:nvSpPr>
      <xdr:spPr>
        <a:xfrm>
          <a:off x="3530111" y="100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56332</xdr:rowOff>
    </xdr:from>
    <xdr:to>
      <xdr:col>4</xdr:col>
      <xdr:colOff>206375</xdr:colOff>
      <xdr:row>58</xdr:row>
      <xdr:rowOff>157932</xdr:rowOff>
    </xdr:to>
    <xdr:sp macro="" textlink="">
      <xdr:nvSpPr>
        <xdr:cNvPr id="143" name="円/楕円 142"/>
        <xdr:cNvSpPr/>
      </xdr:nvSpPr>
      <xdr:spPr>
        <a:xfrm>
          <a:off x="2857500" y="100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149059</xdr:rowOff>
    </xdr:from>
    <xdr:ext cx="534377" cy="259045"/>
    <xdr:sp macro="" textlink="">
      <xdr:nvSpPr>
        <xdr:cNvPr id="144" name="テキスト ボックス 143"/>
        <xdr:cNvSpPr txBox="1"/>
      </xdr:nvSpPr>
      <xdr:spPr>
        <a:xfrm>
          <a:off x="2641111" y="100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55529</xdr:rowOff>
    </xdr:from>
    <xdr:to>
      <xdr:col>3</xdr:col>
      <xdr:colOff>3175</xdr:colOff>
      <xdr:row>58</xdr:row>
      <xdr:rowOff>157129</xdr:rowOff>
    </xdr:to>
    <xdr:sp macro="" textlink="">
      <xdr:nvSpPr>
        <xdr:cNvPr id="145" name="円/楕円 144"/>
        <xdr:cNvSpPr/>
      </xdr:nvSpPr>
      <xdr:spPr>
        <a:xfrm>
          <a:off x="1968500" y="999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148256</xdr:rowOff>
    </xdr:from>
    <xdr:ext cx="534377" cy="259045"/>
    <xdr:sp macro="" textlink="">
      <xdr:nvSpPr>
        <xdr:cNvPr id="146" name="テキスト ボックス 145"/>
        <xdr:cNvSpPr txBox="1"/>
      </xdr:nvSpPr>
      <xdr:spPr>
        <a:xfrm>
          <a:off x="1752111" y="1009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56200</xdr:rowOff>
    </xdr:from>
    <xdr:to>
      <xdr:col>1</xdr:col>
      <xdr:colOff>485775</xdr:colOff>
      <xdr:row>58</xdr:row>
      <xdr:rowOff>157800</xdr:rowOff>
    </xdr:to>
    <xdr:sp macro="" textlink="">
      <xdr:nvSpPr>
        <xdr:cNvPr id="147" name="円/楕円 146"/>
        <xdr:cNvSpPr/>
      </xdr:nvSpPr>
      <xdr:spPr>
        <a:xfrm>
          <a:off x="1079500" y="100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148927</xdr:rowOff>
    </xdr:from>
    <xdr:ext cx="534377" cy="259045"/>
    <xdr:sp macro="" textlink="">
      <xdr:nvSpPr>
        <xdr:cNvPr id="148" name="テキスト ボックス 147"/>
        <xdr:cNvSpPr txBox="1"/>
      </xdr:nvSpPr>
      <xdr:spPr>
        <a:xfrm>
          <a:off x="863111" y="100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27383</xdr:rowOff>
    </xdr:from>
    <xdr:to>
      <xdr:col>6</xdr:col>
      <xdr:colOff>511175</xdr:colOff>
      <xdr:row>74</xdr:row>
      <xdr:rowOff>126921</xdr:rowOff>
    </xdr:to>
    <xdr:cxnSp macro="">
      <xdr:nvCxnSpPr>
        <xdr:cNvPr id="174" name="直線コネクタ 173"/>
        <xdr:cNvCxnSpPr/>
      </xdr:nvCxnSpPr>
      <xdr:spPr>
        <a:xfrm flipV="1">
          <a:off x="3797300" y="12714683"/>
          <a:ext cx="838200" cy="9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126921</xdr:rowOff>
    </xdr:from>
    <xdr:to>
      <xdr:col>5</xdr:col>
      <xdr:colOff>358775</xdr:colOff>
      <xdr:row>75</xdr:row>
      <xdr:rowOff>50752</xdr:rowOff>
    </xdr:to>
    <xdr:cxnSp macro="">
      <xdr:nvCxnSpPr>
        <xdr:cNvPr id="177" name="直線コネクタ 176"/>
        <xdr:cNvCxnSpPr/>
      </xdr:nvCxnSpPr>
      <xdr:spPr>
        <a:xfrm flipV="1">
          <a:off x="2908300" y="12814221"/>
          <a:ext cx="8890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79" name="テキスト ボックス 178"/>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50752</xdr:rowOff>
    </xdr:from>
    <xdr:to>
      <xdr:col>4</xdr:col>
      <xdr:colOff>155575</xdr:colOff>
      <xdr:row>75</xdr:row>
      <xdr:rowOff>143323</xdr:rowOff>
    </xdr:to>
    <xdr:cxnSp macro="">
      <xdr:nvCxnSpPr>
        <xdr:cNvPr id="180" name="直線コネクタ 179"/>
        <xdr:cNvCxnSpPr/>
      </xdr:nvCxnSpPr>
      <xdr:spPr>
        <a:xfrm flipV="1">
          <a:off x="2019300" y="12909502"/>
          <a:ext cx="889000" cy="9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11160</xdr:rowOff>
    </xdr:from>
    <xdr:ext cx="599010" cy="259045"/>
    <xdr:sp macro="" textlink="">
      <xdr:nvSpPr>
        <xdr:cNvPr id="182" name="テキスト ボックス 181"/>
        <xdr:cNvSpPr txBox="1"/>
      </xdr:nvSpPr>
      <xdr:spPr>
        <a:xfrm>
          <a:off x="2608794" y="1321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143323</xdr:rowOff>
    </xdr:from>
    <xdr:to>
      <xdr:col>2</xdr:col>
      <xdr:colOff>638175</xdr:colOff>
      <xdr:row>75</xdr:row>
      <xdr:rowOff>152771</xdr:rowOff>
    </xdr:to>
    <xdr:cxnSp macro="">
      <xdr:nvCxnSpPr>
        <xdr:cNvPr id="183" name="直線コネクタ 182"/>
        <xdr:cNvCxnSpPr/>
      </xdr:nvCxnSpPr>
      <xdr:spPr>
        <a:xfrm flipV="1">
          <a:off x="1130300" y="13002073"/>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76877</xdr:rowOff>
    </xdr:from>
    <xdr:ext cx="599010" cy="259045"/>
    <xdr:sp macro="" textlink="">
      <xdr:nvSpPr>
        <xdr:cNvPr id="185" name="テキスト ボックス 184"/>
        <xdr:cNvSpPr txBox="1"/>
      </xdr:nvSpPr>
      <xdr:spPr>
        <a:xfrm>
          <a:off x="1719794" y="132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82900</xdr:rowOff>
    </xdr:from>
    <xdr:ext cx="599010" cy="259045"/>
    <xdr:sp macro="" textlink="">
      <xdr:nvSpPr>
        <xdr:cNvPr id="187" name="テキスト ボックス 186"/>
        <xdr:cNvSpPr txBox="1"/>
      </xdr:nvSpPr>
      <xdr:spPr>
        <a:xfrm>
          <a:off x="830794" y="132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148033</xdr:rowOff>
    </xdr:from>
    <xdr:to>
      <xdr:col>6</xdr:col>
      <xdr:colOff>561975</xdr:colOff>
      <xdr:row>74</xdr:row>
      <xdr:rowOff>78183</xdr:rowOff>
    </xdr:to>
    <xdr:sp macro="" textlink="">
      <xdr:nvSpPr>
        <xdr:cNvPr id="193" name="円/楕円 192"/>
        <xdr:cNvSpPr/>
      </xdr:nvSpPr>
      <xdr:spPr>
        <a:xfrm>
          <a:off x="4584700" y="126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170910</xdr:rowOff>
    </xdr:from>
    <xdr:ext cx="599010" cy="259045"/>
    <xdr:sp macro="" textlink="">
      <xdr:nvSpPr>
        <xdr:cNvPr id="194" name="民生費該当値テキスト"/>
        <xdr:cNvSpPr txBox="1"/>
      </xdr:nvSpPr>
      <xdr:spPr>
        <a:xfrm>
          <a:off x="4686300" y="1251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219,653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76121</xdr:rowOff>
    </xdr:from>
    <xdr:to>
      <xdr:col>5</xdr:col>
      <xdr:colOff>409575</xdr:colOff>
      <xdr:row>75</xdr:row>
      <xdr:rowOff>6271</xdr:rowOff>
    </xdr:to>
    <xdr:sp macro="" textlink="">
      <xdr:nvSpPr>
        <xdr:cNvPr id="195" name="円/楕円 194"/>
        <xdr:cNvSpPr/>
      </xdr:nvSpPr>
      <xdr:spPr>
        <a:xfrm>
          <a:off x="3746500" y="1276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22798</xdr:rowOff>
    </xdr:from>
    <xdr:ext cx="599010" cy="259045"/>
    <xdr:sp macro="" textlink="">
      <xdr:nvSpPr>
        <xdr:cNvPr id="196" name="テキスト ボックス 195"/>
        <xdr:cNvSpPr txBox="1"/>
      </xdr:nvSpPr>
      <xdr:spPr>
        <a:xfrm>
          <a:off x="3497794" y="1253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202,236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171402</xdr:rowOff>
    </xdr:from>
    <xdr:to>
      <xdr:col>4</xdr:col>
      <xdr:colOff>206375</xdr:colOff>
      <xdr:row>75</xdr:row>
      <xdr:rowOff>101552</xdr:rowOff>
    </xdr:to>
    <xdr:sp macro="" textlink="">
      <xdr:nvSpPr>
        <xdr:cNvPr id="197" name="円/楕円 196"/>
        <xdr:cNvSpPr/>
      </xdr:nvSpPr>
      <xdr:spPr>
        <a:xfrm>
          <a:off x="2857500" y="128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118079</xdr:rowOff>
    </xdr:from>
    <xdr:ext cx="599010" cy="259045"/>
    <xdr:sp macro="" textlink="">
      <xdr:nvSpPr>
        <xdr:cNvPr id="198" name="テキスト ボックス 197"/>
        <xdr:cNvSpPr txBox="1"/>
      </xdr:nvSpPr>
      <xdr:spPr>
        <a:xfrm>
          <a:off x="2608794" y="1263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185,564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92523</xdr:rowOff>
    </xdr:from>
    <xdr:to>
      <xdr:col>3</xdr:col>
      <xdr:colOff>3175</xdr:colOff>
      <xdr:row>76</xdr:row>
      <xdr:rowOff>22673</xdr:rowOff>
    </xdr:to>
    <xdr:sp macro="" textlink="">
      <xdr:nvSpPr>
        <xdr:cNvPr id="199" name="円/楕円 198"/>
        <xdr:cNvSpPr/>
      </xdr:nvSpPr>
      <xdr:spPr>
        <a:xfrm>
          <a:off x="1968500" y="129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39200</xdr:rowOff>
    </xdr:from>
    <xdr:ext cx="599010" cy="259045"/>
    <xdr:sp macro="" textlink="">
      <xdr:nvSpPr>
        <xdr:cNvPr id="200" name="テキスト ボックス 199"/>
        <xdr:cNvSpPr txBox="1"/>
      </xdr:nvSpPr>
      <xdr:spPr>
        <a:xfrm>
          <a:off x="1719794" y="127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169,366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101971</xdr:rowOff>
    </xdr:from>
    <xdr:to>
      <xdr:col>1</xdr:col>
      <xdr:colOff>485775</xdr:colOff>
      <xdr:row>76</xdr:row>
      <xdr:rowOff>32121</xdr:rowOff>
    </xdr:to>
    <xdr:sp macro="" textlink="">
      <xdr:nvSpPr>
        <xdr:cNvPr id="201" name="円/楕円 200"/>
        <xdr:cNvSpPr/>
      </xdr:nvSpPr>
      <xdr:spPr>
        <a:xfrm>
          <a:off x="1079500" y="129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48648</xdr:rowOff>
    </xdr:from>
    <xdr:ext cx="599010" cy="259045"/>
    <xdr:sp macro="" textlink="">
      <xdr:nvSpPr>
        <xdr:cNvPr id="202" name="テキスト ボックス 201"/>
        <xdr:cNvSpPr txBox="1"/>
      </xdr:nvSpPr>
      <xdr:spPr>
        <a:xfrm>
          <a:off x="830794" y="1273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99222</xdr:rowOff>
    </xdr:from>
    <xdr:to>
      <xdr:col>6</xdr:col>
      <xdr:colOff>511175</xdr:colOff>
      <xdr:row>97</xdr:row>
      <xdr:rowOff>31964</xdr:rowOff>
    </xdr:to>
    <xdr:cxnSp macro="">
      <xdr:nvCxnSpPr>
        <xdr:cNvPr id="234" name="直線コネクタ 233"/>
        <xdr:cNvCxnSpPr/>
      </xdr:nvCxnSpPr>
      <xdr:spPr>
        <a:xfrm flipV="1">
          <a:off x="3797300" y="16558422"/>
          <a:ext cx="838200" cy="10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23980</xdr:rowOff>
    </xdr:from>
    <xdr:to>
      <xdr:col>5</xdr:col>
      <xdr:colOff>358775</xdr:colOff>
      <xdr:row>97</xdr:row>
      <xdr:rowOff>31964</xdr:rowOff>
    </xdr:to>
    <xdr:cxnSp macro="">
      <xdr:nvCxnSpPr>
        <xdr:cNvPr id="237" name="直線コネクタ 236"/>
        <xdr:cNvCxnSpPr/>
      </xdr:nvCxnSpPr>
      <xdr:spPr>
        <a:xfrm>
          <a:off x="2908300" y="16654630"/>
          <a:ext cx="8890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7846</xdr:rowOff>
    </xdr:from>
    <xdr:to>
      <xdr:col>4</xdr:col>
      <xdr:colOff>155575</xdr:colOff>
      <xdr:row>97</xdr:row>
      <xdr:rowOff>23980</xdr:rowOff>
    </xdr:to>
    <xdr:cxnSp macro="">
      <xdr:nvCxnSpPr>
        <xdr:cNvPr id="240" name="直線コネクタ 239"/>
        <xdr:cNvCxnSpPr/>
      </xdr:nvCxnSpPr>
      <xdr:spPr>
        <a:xfrm>
          <a:off x="2019300" y="16638496"/>
          <a:ext cx="889000" cy="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145778</xdr:rowOff>
    </xdr:from>
    <xdr:ext cx="534377" cy="259045"/>
    <xdr:sp macro="" textlink="">
      <xdr:nvSpPr>
        <xdr:cNvPr id="242" name="テキスト ボックス 241"/>
        <xdr:cNvSpPr txBox="1"/>
      </xdr:nvSpPr>
      <xdr:spPr>
        <a:xfrm>
          <a:off x="2641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136713</xdr:rowOff>
    </xdr:from>
    <xdr:to>
      <xdr:col>2</xdr:col>
      <xdr:colOff>638175</xdr:colOff>
      <xdr:row>97</xdr:row>
      <xdr:rowOff>7846</xdr:rowOff>
    </xdr:to>
    <xdr:cxnSp macro="">
      <xdr:nvCxnSpPr>
        <xdr:cNvPr id="243" name="直線コネクタ 242"/>
        <xdr:cNvCxnSpPr/>
      </xdr:nvCxnSpPr>
      <xdr:spPr>
        <a:xfrm>
          <a:off x="1130300" y="16595913"/>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37307</xdr:rowOff>
    </xdr:from>
    <xdr:ext cx="534377" cy="259045"/>
    <xdr:sp macro="" textlink="">
      <xdr:nvSpPr>
        <xdr:cNvPr id="245" name="テキスト ボックス 244"/>
        <xdr:cNvSpPr txBox="1"/>
      </xdr:nvSpPr>
      <xdr:spPr>
        <a:xfrm>
          <a:off x="1752111" y="163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41039</xdr:rowOff>
    </xdr:from>
    <xdr:ext cx="534377" cy="259045"/>
    <xdr:sp macro="" textlink="">
      <xdr:nvSpPr>
        <xdr:cNvPr id="247" name="テキスト ボックス 246"/>
        <xdr:cNvSpPr txBox="1"/>
      </xdr:nvSpPr>
      <xdr:spPr>
        <a:xfrm>
          <a:off x="863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48422</xdr:rowOff>
    </xdr:from>
    <xdr:to>
      <xdr:col>6</xdr:col>
      <xdr:colOff>561975</xdr:colOff>
      <xdr:row>96</xdr:row>
      <xdr:rowOff>150022</xdr:rowOff>
    </xdr:to>
    <xdr:sp macro="" textlink="">
      <xdr:nvSpPr>
        <xdr:cNvPr id="253" name="円/楕円 252"/>
        <xdr:cNvSpPr/>
      </xdr:nvSpPr>
      <xdr:spPr>
        <a:xfrm>
          <a:off x="4584700" y="165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71299</xdr:rowOff>
    </xdr:from>
    <xdr:ext cx="534377" cy="259045"/>
    <xdr:sp macro="" textlink="">
      <xdr:nvSpPr>
        <xdr:cNvPr id="254" name="衛生費該当値テキスト"/>
        <xdr:cNvSpPr txBox="1"/>
      </xdr:nvSpPr>
      <xdr:spPr>
        <a:xfrm>
          <a:off x="4686300" y="163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152614</xdr:rowOff>
    </xdr:from>
    <xdr:to>
      <xdr:col>5</xdr:col>
      <xdr:colOff>409575</xdr:colOff>
      <xdr:row>97</xdr:row>
      <xdr:rowOff>82764</xdr:rowOff>
    </xdr:to>
    <xdr:sp macro="" textlink="">
      <xdr:nvSpPr>
        <xdr:cNvPr id="255" name="円/楕円 254"/>
        <xdr:cNvSpPr/>
      </xdr:nvSpPr>
      <xdr:spPr>
        <a:xfrm>
          <a:off x="3746500" y="166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73891</xdr:rowOff>
    </xdr:from>
    <xdr:ext cx="534377" cy="259045"/>
    <xdr:sp macro="" textlink="">
      <xdr:nvSpPr>
        <xdr:cNvPr id="256" name="テキスト ボックス 255"/>
        <xdr:cNvSpPr txBox="1"/>
      </xdr:nvSpPr>
      <xdr:spPr>
        <a:xfrm>
          <a:off x="3530111" y="167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144630</xdr:rowOff>
    </xdr:from>
    <xdr:to>
      <xdr:col>4</xdr:col>
      <xdr:colOff>206375</xdr:colOff>
      <xdr:row>97</xdr:row>
      <xdr:rowOff>74780</xdr:rowOff>
    </xdr:to>
    <xdr:sp macro="" textlink="">
      <xdr:nvSpPr>
        <xdr:cNvPr id="257" name="円/楕円 256"/>
        <xdr:cNvSpPr/>
      </xdr:nvSpPr>
      <xdr:spPr>
        <a:xfrm>
          <a:off x="2857500" y="166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65907</xdr:rowOff>
    </xdr:from>
    <xdr:ext cx="534377" cy="259045"/>
    <xdr:sp macro="" textlink="">
      <xdr:nvSpPr>
        <xdr:cNvPr id="258" name="テキスト ボックス 257"/>
        <xdr:cNvSpPr txBox="1"/>
      </xdr:nvSpPr>
      <xdr:spPr>
        <a:xfrm>
          <a:off x="2641111" y="166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128496</xdr:rowOff>
    </xdr:from>
    <xdr:to>
      <xdr:col>3</xdr:col>
      <xdr:colOff>3175</xdr:colOff>
      <xdr:row>97</xdr:row>
      <xdr:rowOff>58646</xdr:rowOff>
    </xdr:to>
    <xdr:sp macro="" textlink="">
      <xdr:nvSpPr>
        <xdr:cNvPr id="259" name="円/楕円 258"/>
        <xdr:cNvSpPr/>
      </xdr:nvSpPr>
      <xdr:spPr>
        <a:xfrm>
          <a:off x="1968500" y="165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49773</xdr:rowOff>
    </xdr:from>
    <xdr:ext cx="534377" cy="259045"/>
    <xdr:sp macro="" textlink="">
      <xdr:nvSpPr>
        <xdr:cNvPr id="260" name="テキスト ボックス 259"/>
        <xdr:cNvSpPr txBox="1"/>
      </xdr:nvSpPr>
      <xdr:spPr>
        <a:xfrm>
          <a:off x="1752111" y="1668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85913</xdr:rowOff>
    </xdr:from>
    <xdr:to>
      <xdr:col>1</xdr:col>
      <xdr:colOff>485775</xdr:colOff>
      <xdr:row>97</xdr:row>
      <xdr:rowOff>16063</xdr:rowOff>
    </xdr:to>
    <xdr:sp macro="" textlink="">
      <xdr:nvSpPr>
        <xdr:cNvPr id="261" name="円/楕円 260"/>
        <xdr:cNvSpPr/>
      </xdr:nvSpPr>
      <xdr:spPr>
        <a:xfrm>
          <a:off x="1079500" y="165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32590</xdr:rowOff>
    </xdr:from>
    <xdr:ext cx="534377" cy="259045"/>
    <xdr:sp macro="" textlink="">
      <xdr:nvSpPr>
        <xdr:cNvPr id="262" name="テキスト ボックス 261"/>
        <xdr:cNvSpPr txBox="1"/>
      </xdr:nvSpPr>
      <xdr:spPr>
        <a:xfrm>
          <a:off x="863111" y="163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13398</xdr:rowOff>
    </xdr:from>
    <xdr:to>
      <xdr:col>15</xdr:col>
      <xdr:colOff>180975</xdr:colOff>
      <xdr:row>39</xdr:row>
      <xdr:rowOff>44450</xdr:rowOff>
    </xdr:to>
    <xdr:cxnSp macro="">
      <xdr:nvCxnSpPr>
        <xdr:cNvPr id="291" name="直線コネクタ 290"/>
        <xdr:cNvCxnSpPr/>
      </xdr:nvCxnSpPr>
      <xdr:spPr>
        <a:xfrm>
          <a:off x="9639300" y="6699948"/>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125794</xdr:rowOff>
    </xdr:from>
    <xdr:to>
      <xdr:col>14</xdr:col>
      <xdr:colOff>28575</xdr:colOff>
      <xdr:row>39</xdr:row>
      <xdr:rowOff>13398</xdr:rowOff>
    </xdr:to>
    <xdr:cxnSp macro="">
      <xdr:nvCxnSpPr>
        <xdr:cNvPr id="294" name="直線コネクタ 293"/>
        <xdr:cNvCxnSpPr/>
      </xdr:nvCxnSpPr>
      <xdr:spPr>
        <a:xfrm>
          <a:off x="8750300" y="6640894"/>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166941</xdr:rowOff>
    </xdr:from>
    <xdr:to>
      <xdr:col>12</xdr:col>
      <xdr:colOff>511175</xdr:colOff>
      <xdr:row>38</xdr:row>
      <xdr:rowOff>125794</xdr:rowOff>
    </xdr:to>
    <xdr:cxnSp macro="">
      <xdr:nvCxnSpPr>
        <xdr:cNvPr id="297" name="直線コネクタ 296"/>
        <xdr:cNvCxnSpPr/>
      </xdr:nvCxnSpPr>
      <xdr:spPr>
        <a:xfrm>
          <a:off x="7861300" y="6339141"/>
          <a:ext cx="889000" cy="3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120730</xdr:rowOff>
    </xdr:from>
    <xdr:ext cx="378565" cy="259045"/>
    <xdr:sp macro="" textlink="">
      <xdr:nvSpPr>
        <xdr:cNvPr id="299" name="テキスト ボックス 298"/>
        <xdr:cNvSpPr txBox="1"/>
      </xdr:nvSpPr>
      <xdr:spPr>
        <a:xfrm>
          <a:off x="8561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166941</xdr:rowOff>
    </xdr:from>
    <xdr:to>
      <xdr:col>11</xdr:col>
      <xdr:colOff>307975</xdr:colOff>
      <xdr:row>38</xdr:row>
      <xdr:rowOff>33592</xdr:rowOff>
    </xdr:to>
    <xdr:cxnSp macro="">
      <xdr:nvCxnSpPr>
        <xdr:cNvPr id="300" name="直線コネクタ 299"/>
        <xdr:cNvCxnSpPr/>
      </xdr:nvCxnSpPr>
      <xdr:spPr>
        <a:xfrm flipV="1">
          <a:off x="6972300" y="6339141"/>
          <a:ext cx="889000" cy="20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302" name="テキスト ボックス 301"/>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59961</xdr:rowOff>
    </xdr:from>
    <xdr:ext cx="469744" cy="259045"/>
    <xdr:sp macro="" textlink="">
      <xdr:nvSpPr>
        <xdr:cNvPr id="304" name="テキスト ボックス 303"/>
        <xdr:cNvSpPr txBox="1"/>
      </xdr:nvSpPr>
      <xdr:spPr>
        <a:xfrm>
          <a:off x="6737427" y="60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134048</xdr:rowOff>
    </xdr:from>
    <xdr:to>
      <xdr:col>14</xdr:col>
      <xdr:colOff>79375</xdr:colOff>
      <xdr:row>39</xdr:row>
      <xdr:rowOff>64198</xdr:rowOff>
    </xdr:to>
    <xdr:sp macro="" textlink="">
      <xdr:nvSpPr>
        <xdr:cNvPr id="312" name="円/楕円 311"/>
        <xdr:cNvSpPr/>
      </xdr:nvSpPr>
      <xdr:spPr>
        <a:xfrm>
          <a:off x="9588500" y="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55325</xdr:rowOff>
    </xdr:from>
    <xdr:ext cx="378565" cy="259045"/>
    <xdr:sp macro="" textlink="">
      <xdr:nvSpPr>
        <xdr:cNvPr id="313" name="テキスト ボックス 312"/>
        <xdr:cNvSpPr txBox="1"/>
      </xdr:nvSpPr>
      <xdr:spPr>
        <a:xfrm>
          <a:off x="9450017" y="674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74994</xdr:rowOff>
    </xdr:from>
    <xdr:to>
      <xdr:col>12</xdr:col>
      <xdr:colOff>561975</xdr:colOff>
      <xdr:row>39</xdr:row>
      <xdr:rowOff>5144</xdr:rowOff>
    </xdr:to>
    <xdr:sp macro="" textlink="">
      <xdr:nvSpPr>
        <xdr:cNvPr id="314" name="円/楕円 313"/>
        <xdr:cNvSpPr/>
      </xdr:nvSpPr>
      <xdr:spPr>
        <a:xfrm>
          <a:off x="8699500" y="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167721</xdr:rowOff>
    </xdr:from>
    <xdr:ext cx="378565" cy="259045"/>
    <xdr:sp macro="" textlink="">
      <xdr:nvSpPr>
        <xdr:cNvPr id="315" name="テキスト ボックス 314"/>
        <xdr:cNvSpPr txBox="1"/>
      </xdr:nvSpPr>
      <xdr:spPr>
        <a:xfrm>
          <a:off x="8561017" y="668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116141</xdr:rowOff>
    </xdr:from>
    <xdr:to>
      <xdr:col>11</xdr:col>
      <xdr:colOff>358775</xdr:colOff>
      <xdr:row>37</xdr:row>
      <xdr:rowOff>46291</xdr:rowOff>
    </xdr:to>
    <xdr:sp macro="" textlink="">
      <xdr:nvSpPr>
        <xdr:cNvPr id="316" name="円/楕円 315"/>
        <xdr:cNvSpPr/>
      </xdr:nvSpPr>
      <xdr:spPr>
        <a:xfrm>
          <a:off x="78105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62818</xdr:rowOff>
    </xdr:from>
    <xdr:ext cx="469744" cy="259045"/>
    <xdr:sp macro="" textlink="">
      <xdr:nvSpPr>
        <xdr:cNvPr id="317" name="テキスト ボックス 316"/>
        <xdr:cNvSpPr txBox="1"/>
      </xdr:nvSpPr>
      <xdr:spPr>
        <a:xfrm>
          <a:off x="7626427" y="606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154241</xdr:rowOff>
    </xdr:from>
    <xdr:to>
      <xdr:col>10</xdr:col>
      <xdr:colOff>155575</xdr:colOff>
      <xdr:row>38</xdr:row>
      <xdr:rowOff>84392</xdr:rowOff>
    </xdr:to>
    <xdr:sp macro="" textlink="">
      <xdr:nvSpPr>
        <xdr:cNvPr id="318" name="円/楕円 317"/>
        <xdr:cNvSpPr/>
      </xdr:nvSpPr>
      <xdr:spPr>
        <a:xfrm>
          <a:off x="6921500" y="649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75519</xdr:rowOff>
    </xdr:from>
    <xdr:ext cx="378565" cy="259045"/>
    <xdr:sp macro="" textlink="">
      <xdr:nvSpPr>
        <xdr:cNvPr id="319" name="テキスト ボックス 318"/>
        <xdr:cNvSpPr txBox="1"/>
      </xdr:nvSpPr>
      <xdr:spPr>
        <a:xfrm>
          <a:off x="6783017" y="659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112474</xdr:rowOff>
    </xdr:from>
    <xdr:to>
      <xdr:col>15</xdr:col>
      <xdr:colOff>180975</xdr:colOff>
      <xdr:row>57</xdr:row>
      <xdr:rowOff>128476</xdr:rowOff>
    </xdr:to>
    <xdr:cxnSp macro="">
      <xdr:nvCxnSpPr>
        <xdr:cNvPr id="346" name="直線コネクタ 345"/>
        <xdr:cNvCxnSpPr/>
      </xdr:nvCxnSpPr>
      <xdr:spPr>
        <a:xfrm flipV="1">
          <a:off x="9639300" y="988512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108487</xdr:rowOff>
    </xdr:from>
    <xdr:to>
      <xdr:col>14</xdr:col>
      <xdr:colOff>28575</xdr:colOff>
      <xdr:row>57</xdr:row>
      <xdr:rowOff>128476</xdr:rowOff>
    </xdr:to>
    <xdr:cxnSp macro="">
      <xdr:nvCxnSpPr>
        <xdr:cNvPr id="349" name="直線コネクタ 348"/>
        <xdr:cNvCxnSpPr/>
      </xdr:nvCxnSpPr>
      <xdr:spPr>
        <a:xfrm>
          <a:off x="8750300" y="9881137"/>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85165</xdr:rowOff>
    </xdr:from>
    <xdr:to>
      <xdr:col>12</xdr:col>
      <xdr:colOff>511175</xdr:colOff>
      <xdr:row>57</xdr:row>
      <xdr:rowOff>108487</xdr:rowOff>
    </xdr:to>
    <xdr:cxnSp macro="">
      <xdr:nvCxnSpPr>
        <xdr:cNvPr id="352" name="直線コネクタ 351"/>
        <xdr:cNvCxnSpPr/>
      </xdr:nvCxnSpPr>
      <xdr:spPr>
        <a:xfrm>
          <a:off x="7861300" y="9857815"/>
          <a:ext cx="889000" cy="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55819</xdr:rowOff>
    </xdr:from>
    <xdr:ext cx="534377" cy="259045"/>
    <xdr:sp macro="" textlink="">
      <xdr:nvSpPr>
        <xdr:cNvPr id="354" name="テキスト ボックス 353"/>
        <xdr:cNvSpPr txBox="1"/>
      </xdr:nvSpPr>
      <xdr:spPr>
        <a:xfrm>
          <a:off x="8483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85165</xdr:rowOff>
    </xdr:from>
    <xdr:to>
      <xdr:col>11</xdr:col>
      <xdr:colOff>307975</xdr:colOff>
      <xdr:row>57</xdr:row>
      <xdr:rowOff>107111</xdr:rowOff>
    </xdr:to>
    <xdr:cxnSp macro="">
      <xdr:nvCxnSpPr>
        <xdr:cNvPr id="355" name="直線コネクタ 354"/>
        <xdr:cNvCxnSpPr/>
      </xdr:nvCxnSpPr>
      <xdr:spPr>
        <a:xfrm flipV="1">
          <a:off x="6972300" y="985781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54050</xdr:rowOff>
    </xdr:from>
    <xdr:ext cx="534377" cy="259045"/>
    <xdr:sp macro="" textlink="">
      <xdr:nvSpPr>
        <xdr:cNvPr id="357" name="テキスト ボックス 356"/>
        <xdr:cNvSpPr txBox="1"/>
      </xdr:nvSpPr>
      <xdr:spPr>
        <a:xfrm>
          <a:off x="7594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64986</xdr:rowOff>
    </xdr:from>
    <xdr:ext cx="534377" cy="259045"/>
    <xdr:sp macro="" textlink="">
      <xdr:nvSpPr>
        <xdr:cNvPr id="359" name="テキスト ボックス 358"/>
        <xdr:cNvSpPr txBox="1"/>
      </xdr:nvSpPr>
      <xdr:spPr>
        <a:xfrm>
          <a:off x="6705111" y="10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61674</xdr:rowOff>
    </xdr:from>
    <xdr:to>
      <xdr:col>15</xdr:col>
      <xdr:colOff>231775</xdr:colOff>
      <xdr:row>57</xdr:row>
      <xdr:rowOff>163274</xdr:rowOff>
    </xdr:to>
    <xdr:sp macro="" textlink="">
      <xdr:nvSpPr>
        <xdr:cNvPr id="365" name="円/楕円 364"/>
        <xdr:cNvSpPr/>
      </xdr:nvSpPr>
      <xdr:spPr>
        <a:xfrm>
          <a:off x="10426700" y="98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84551</xdr:rowOff>
    </xdr:from>
    <xdr:ext cx="534377" cy="259045"/>
    <xdr:sp macro="" textlink="">
      <xdr:nvSpPr>
        <xdr:cNvPr id="366" name="農林水産業費該当値テキスト"/>
        <xdr:cNvSpPr txBox="1"/>
      </xdr:nvSpPr>
      <xdr:spPr>
        <a:xfrm>
          <a:off x="10528300" y="96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77676</xdr:rowOff>
    </xdr:from>
    <xdr:to>
      <xdr:col>14</xdr:col>
      <xdr:colOff>79375</xdr:colOff>
      <xdr:row>58</xdr:row>
      <xdr:rowOff>7826</xdr:rowOff>
    </xdr:to>
    <xdr:sp macro="" textlink="">
      <xdr:nvSpPr>
        <xdr:cNvPr id="367" name="円/楕円 366"/>
        <xdr:cNvSpPr/>
      </xdr:nvSpPr>
      <xdr:spPr>
        <a:xfrm>
          <a:off x="9588500" y="98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24353</xdr:rowOff>
    </xdr:from>
    <xdr:ext cx="534377" cy="259045"/>
    <xdr:sp macro="" textlink="">
      <xdr:nvSpPr>
        <xdr:cNvPr id="368" name="テキスト ボックス 367"/>
        <xdr:cNvSpPr txBox="1"/>
      </xdr:nvSpPr>
      <xdr:spPr>
        <a:xfrm>
          <a:off x="9372111" y="96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57687</xdr:rowOff>
    </xdr:from>
    <xdr:to>
      <xdr:col>12</xdr:col>
      <xdr:colOff>561975</xdr:colOff>
      <xdr:row>57</xdr:row>
      <xdr:rowOff>159287</xdr:rowOff>
    </xdr:to>
    <xdr:sp macro="" textlink="">
      <xdr:nvSpPr>
        <xdr:cNvPr id="369" name="円/楕円 368"/>
        <xdr:cNvSpPr/>
      </xdr:nvSpPr>
      <xdr:spPr>
        <a:xfrm>
          <a:off x="8699500" y="98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4364</xdr:rowOff>
    </xdr:from>
    <xdr:ext cx="534377" cy="259045"/>
    <xdr:sp macro="" textlink="">
      <xdr:nvSpPr>
        <xdr:cNvPr id="370" name="テキスト ボックス 369"/>
        <xdr:cNvSpPr txBox="1"/>
      </xdr:nvSpPr>
      <xdr:spPr>
        <a:xfrm>
          <a:off x="8483111" y="96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34365</xdr:rowOff>
    </xdr:from>
    <xdr:to>
      <xdr:col>11</xdr:col>
      <xdr:colOff>358775</xdr:colOff>
      <xdr:row>57</xdr:row>
      <xdr:rowOff>135965</xdr:rowOff>
    </xdr:to>
    <xdr:sp macro="" textlink="">
      <xdr:nvSpPr>
        <xdr:cNvPr id="371" name="円/楕円 370"/>
        <xdr:cNvSpPr/>
      </xdr:nvSpPr>
      <xdr:spPr>
        <a:xfrm>
          <a:off x="7810500" y="98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152492</xdr:rowOff>
    </xdr:from>
    <xdr:ext cx="534377" cy="259045"/>
    <xdr:sp macro="" textlink="">
      <xdr:nvSpPr>
        <xdr:cNvPr id="372" name="テキスト ボックス 371"/>
        <xdr:cNvSpPr txBox="1"/>
      </xdr:nvSpPr>
      <xdr:spPr>
        <a:xfrm>
          <a:off x="7594111" y="95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56311</xdr:rowOff>
    </xdr:from>
    <xdr:to>
      <xdr:col>10</xdr:col>
      <xdr:colOff>155575</xdr:colOff>
      <xdr:row>57</xdr:row>
      <xdr:rowOff>157911</xdr:rowOff>
    </xdr:to>
    <xdr:sp macro="" textlink="">
      <xdr:nvSpPr>
        <xdr:cNvPr id="373" name="円/楕円 372"/>
        <xdr:cNvSpPr/>
      </xdr:nvSpPr>
      <xdr:spPr>
        <a:xfrm>
          <a:off x="6921500" y="98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2988</xdr:rowOff>
    </xdr:from>
    <xdr:ext cx="534377" cy="259045"/>
    <xdr:sp macro="" textlink="">
      <xdr:nvSpPr>
        <xdr:cNvPr id="374" name="テキスト ボックス 373"/>
        <xdr:cNvSpPr txBox="1"/>
      </xdr:nvSpPr>
      <xdr:spPr>
        <a:xfrm>
          <a:off x="6705111" y="9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34838</xdr:rowOff>
    </xdr:from>
    <xdr:to>
      <xdr:col>15</xdr:col>
      <xdr:colOff>180975</xdr:colOff>
      <xdr:row>77</xdr:row>
      <xdr:rowOff>11227</xdr:rowOff>
    </xdr:to>
    <xdr:cxnSp macro="">
      <xdr:nvCxnSpPr>
        <xdr:cNvPr id="405" name="直線コネクタ 404"/>
        <xdr:cNvCxnSpPr/>
      </xdr:nvCxnSpPr>
      <xdr:spPr>
        <a:xfrm flipV="1">
          <a:off x="9639300" y="12893588"/>
          <a:ext cx="838200" cy="31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11227</xdr:rowOff>
    </xdr:from>
    <xdr:to>
      <xdr:col>14</xdr:col>
      <xdr:colOff>28575</xdr:colOff>
      <xdr:row>77</xdr:row>
      <xdr:rowOff>169255</xdr:rowOff>
    </xdr:to>
    <xdr:cxnSp macro="">
      <xdr:nvCxnSpPr>
        <xdr:cNvPr id="408" name="直線コネクタ 407"/>
        <xdr:cNvCxnSpPr/>
      </xdr:nvCxnSpPr>
      <xdr:spPr>
        <a:xfrm flipV="1">
          <a:off x="8750300" y="13212877"/>
          <a:ext cx="889000" cy="15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114357</xdr:rowOff>
    </xdr:from>
    <xdr:to>
      <xdr:col>12</xdr:col>
      <xdr:colOff>511175</xdr:colOff>
      <xdr:row>77</xdr:row>
      <xdr:rowOff>169255</xdr:rowOff>
    </xdr:to>
    <xdr:cxnSp macro="">
      <xdr:nvCxnSpPr>
        <xdr:cNvPr id="411" name="直線コネクタ 410"/>
        <xdr:cNvCxnSpPr/>
      </xdr:nvCxnSpPr>
      <xdr:spPr>
        <a:xfrm>
          <a:off x="7861300" y="13316007"/>
          <a:ext cx="889000" cy="5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158460</xdr:rowOff>
    </xdr:from>
    <xdr:to>
      <xdr:col>12</xdr:col>
      <xdr:colOff>561975</xdr:colOff>
      <xdr:row>77</xdr:row>
      <xdr:rowOff>88610</xdr:rowOff>
    </xdr:to>
    <xdr:sp macro="" textlink="">
      <xdr:nvSpPr>
        <xdr:cNvPr id="412" name="フローチャート : 判断 411"/>
        <xdr:cNvSpPr/>
      </xdr:nvSpPr>
      <xdr:spPr>
        <a:xfrm>
          <a:off x="8699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105137</xdr:rowOff>
    </xdr:from>
    <xdr:ext cx="534377" cy="259045"/>
    <xdr:sp macro="" textlink="">
      <xdr:nvSpPr>
        <xdr:cNvPr id="413" name="テキスト ボックス 412"/>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114357</xdr:rowOff>
    </xdr:from>
    <xdr:to>
      <xdr:col>11</xdr:col>
      <xdr:colOff>307975</xdr:colOff>
      <xdr:row>77</xdr:row>
      <xdr:rowOff>120531</xdr:rowOff>
    </xdr:to>
    <xdr:cxnSp macro="">
      <xdr:nvCxnSpPr>
        <xdr:cNvPr id="414" name="直線コネクタ 413"/>
        <xdr:cNvCxnSpPr/>
      </xdr:nvCxnSpPr>
      <xdr:spPr>
        <a:xfrm flipV="1">
          <a:off x="6972300" y="13316007"/>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170673</xdr:rowOff>
    </xdr:from>
    <xdr:to>
      <xdr:col>11</xdr:col>
      <xdr:colOff>358775</xdr:colOff>
      <xdr:row>77</xdr:row>
      <xdr:rowOff>100823</xdr:rowOff>
    </xdr:to>
    <xdr:sp macro="" textlink="">
      <xdr:nvSpPr>
        <xdr:cNvPr id="415" name="フローチャート : 判断 414"/>
        <xdr:cNvSpPr/>
      </xdr:nvSpPr>
      <xdr:spPr>
        <a:xfrm>
          <a:off x="7810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117350</xdr:rowOff>
    </xdr:from>
    <xdr:ext cx="534377" cy="259045"/>
    <xdr:sp macro="" textlink="">
      <xdr:nvSpPr>
        <xdr:cNvPr id="416" name="テキスト ボックス 415"/>
        <xdr:cNvSpPr txBox="1"/>
      </xdr:nvSpPr>
      <xdr:spPr>
        <a:xfrm>
          <a:off x="7594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13788</xdr:rowOff>
    </xdr:from>
    <xdr:to>
      <xdr:col>10</xdr:col>
      <xdr:colOff>155575</xdr:colOff>
      <xdr:row>77</xdr:row>
      <xdr:rowOff>115388</xdr:rowOff>
    </xdr:to>
    <xdr:sp macro="" textlink="">
      <xdr:nvSpPr>
        <xdr:cNvPr id="417" name="フローチャート : 判断 416"/>
        <xdr:cNvSpPr/>
      </xdr:nvSpPr>
      <xdr:spPr>
        <a:xfrm>
          <a:off x="6921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131915</xdr:rowOff>
    </xdr:from>
    <xdr:ext cx="534377" cy="259045"/>
    <xdr:sp macro="" textlink="">
      <xdr:nvSpPr>
        <xdr:cNvPr id="418" name="テキスト ボックス 417"/>
        <xdr:cNvSpPr txBox="1"/>
      </xdr:nvSpPr>
      <xdr:spPr>
        <a:xfrm>
          <a:off x="6705111" y="129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155488</xdr:rowOff>
    </xdr:from>
    <xdr:to>
      <xdr:col>15</xdr:col>
      <xdr:colOff>231775</xdr:colOff>
      <xdr:row>75</xdr:row>
      <xdr:rowOff>85638</xdr:rowOff>
    </xdr:to>
    <xdr:sp macro="" textlink="">
      <xdr:nvSpPr>
        <xdr:cNvPr id="424" name="円/楕円 423"/>
        <xdr:cNvSpPr/>
      </xdr:nvSpPr>
      <xdr:spPr>
        <a:xfrm>
          <a:off x="10426700" y="1284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6915</xdr:rowOff>
    </xdr:from>
    <xdr:ext cx="534377" cy="259045"/>
    <xdr:sp macro="" textlink="">
      <xdr:nvSpPr>
        <xdr:cNvPr id="425" name="商工費該当値テキスト"/>
        <xdr:cNvSpPr txBox="1"/>
      </xdr:nvSpPr>
      <xdr:spPr>
        <a:xfrm>
          <a:off x="10528300" y="1269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131877</xdr:rowOff>
    </xdr:from>
    <xdr:to>
      <xdr:col>14</xdr:col>
      <xdr:colOff>79375</xdr:colOff>
      <xdr:row>77</xdr:row>
      <xdr:rowOff>62027</xdr:rowOff>
    </xdr:to>
    <xdr:sp macro="" textlink="">
      <xdr:nvSpPr>
        <xdr:cNvPr id="426" name="円/楕円 425"/>
        <xdr:cNvSpPr/>
      </xdr:nvSpPr>
      <xdr:spPr>
        <a:xfrm>
          <a:off x="9588500" y="131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53154</xdr:rowOff>
    </xdr:from>
    <xdr:ext cx="534377" cy="259045"/>
    <xdr:sp macro="" textlink="">
      <xdr:nvSpPr>
        <xdr:cNvPr id="427" name="テキスト ボックス 426"/>
        <xdr:cNvSpPr txBox="1"/>
      </xdr:nvSpPr>
      <xdr:spPr>
        <a:xfrm>
          <a:off x="9372111" y="1325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118455</xdr:rowOff>
    </xdr:from>
    <xdr:to>
      <xdr:col>12</xdr:col>
      <xdr:colOff>561975</xdr:colOff>
      <xdr:row>78</xdr:row>
      <xdr:rowOff>48605</xdr:rowOff>
    </xdr:to>
    <xdr:sp macro="" textlink="">
      <xdr:nvSpPr>
        <xdr:cNvPr id="428" name="円/楕円 427"/>
        <xdr:cNvSpPr/>
      </xdr:nvSpPr>
      <xdr:spPr>
        <a:xfrm>
          <a:off x="8699500" y="133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39732</xdr:rowOff>
    </xdr:from>
    <xdr:ext cx="469744" cy="259045"/>
    <xdr:sp macro="" textlink="">
      <xdr:nvSpPr>
        <xdr:cNvPr id="429" name="テキスト ボックス 428"/>
        <xdr:cNvSpPr txBox="1"/>
      </xdr:nvSpPr>
      <xdr:spPr>
        <a:xfrm>
          <a:off x="8515427"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63557</xdr:rowOff>
    </xdr:from>
    <xdr:to>
      <xdr:col>11</xdr:col>
      <xdr:colOff>358775</xdr:colOff>
      <xdr:row>77</xdr:row>
      <xdr:rowOff>165157</xdr:rowOff>
    </xdr:to>
    <xdr:sp macro="" textlink="">
      <xdr:nvSpPr>
        <xdr:cNvPr id="430" name="円/楕円 429"/>
        <xdr:cNvSpPr/>
      </xdr:nvSpPr>
      <xdr:spPr>
        <a:xfrm>
          <a:off x="7810500" y="132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156284</xdr:rowOff>
    </xdr:from>
    <xdr:ext cx="534377" cy="259045"/>
    <xdr:sp macro="" textlink="">
      <xdr:nvSpPr>
        <xdr:cNvPr id="431" name="テキスト ボックス 430"/>
        <xdr:cNvSpPr txBox="1"/>
      </xdr:nvSpPr>
      <xdr:spPr>
        <a:xfrm>
          <a:off x="7594111" y="1335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69731</xdr:rowOff>
    </xdr:from>
    <xdr:to>
      <xdr:col>10</xdr:col>
      <xdr:colOff>155575</xdr:colOff>
      <xdr:row>77</xdr:row>
      <xdr:rowOff>171331</xdr:rowOff>
    </xdr:to>
    <xdr:sp macro="" textlink="">
      <xdr:nvSpPr>
        <xdr:cNvPr id="432" name="円/楕円 431"/>
        <xdr:cNvSpPr/>
      </xdr:nvSpPr>
      <xdr:spPr>
        <a:xfrm>
          <a:off x="6921500" y="132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162458</xdr:rowOff>
    </xdr:from>
    <xdr:ext cx="469744" cy="259045"/>
    <xdr:sp macro="" textlink="">
      <xdr:nvSpPr>
        <xdr:cNvPr id="433" name="テキスト ボックス 432"/>
        <xdr:cNvSpPr txBox="1"/>
      </xdr:nvSpPr>
      <xdr:spPr>
        <a:xfrm>
          <a:off x="6737427" y="1336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146751</xdr:rowOff>
    </xdr:from>
    <xdr:to>
      <xdr:col>15</xdr:col>
      <xdr:colOff>180975</xdr:colOff>
      <xdr:row>98</xdr:row>
      <xdr:rowOff>148439</xdr:rowOff>
    </xdr:to>
    <xdr:cxnSp macro="">
      <xdr:nvCxnSpPr>
        <xdr:cNvPr id="462" name="直線コネクタ 461"/>
        <xdr:cNvCxnSpPr/>
      </xdr:nvCxnSpPr>
      <xdr:spPr>
        <a:xfrm flipV="1">
          <a:off x="9639300" y="16948851"/>
          <a:ext cx="8382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148439</xdr:rowOff>
    </xdr:from>
    <xdr:to>
      <xdr:col>14</xdr:col>
      <xdr:colOff>28575</xdr:colOff>
      <xdr:row>98</xdr:row>
      <xdr:rowOff>154304</xdr:rowOff>
    </xdr:to>
    <xdr:cxnSp macro="">
      <xdr:nvCxnSpPr>
        <xdr:cNvPr id="465" name="直線コネクタ 464"/>
        <xdr:cNvCxnSpPr/>
      </xdr:nvCxnSpPr>
      <xdr:spPr>
        <a:xfrm flipV="1">
          <a:off x="8750300" y="16950539"/>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67" name="テキスト ボックス 466"/>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151719</xdr:rowOff>
    </xdr:from>
    <xdr:to>
      <xdr:col>12</xdr:col>
      <xdr:colOff>511175</xdr:colOff>
      <xdr:row>98</xdr:row>
      <xdr:rowOff>154304</xdr:rowOff>
    </xdr:to>
    <xdr:cxnSp macro="">
      <xdr:nvCxnSpPr>
        <xdr:cNvPr id="468" name="直線コネクタ 467"/>
        <xdr:cNvCxnSpPr/>
      </xdr:nvCxnSpPr>
      <xdr:spPr>
        <a:xfrm>
          <a:off x="7861300" y="16953819"/>
          <a:ext cx="8890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9" name="フローチャート : 判断 468"/>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45452</xdr:rowOff>
    </xdr:from>
    <xdr:ext cx="534377" cy="259045"/>
    <xdr:sp macro="" textlink="">
      <xdr:nvSpPr>
        <xdr:cNvPr id="470" name="テキスト ボックス 469"/>
        <xdr:cNvSpPr txBox="1"/>
      </xdr:nvSpPr>
      <xdr:spPr>
        <a:xfrm>
          <a:off x="8483111" y="170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133845</xdr:rowOff>
    </xdr:from>
    <xdr:to>
      <xdr:col>11</xdr:col>
      <xdr:colOff>307975</xdr:colOff>
      <xdr:row>98</xdr:row>
      <xdr:rowOff>151719</xdr:rowOff>
    </xdr:to>
    <xdr:cxnSp macro="">
      <xdr:nvCxnSpPr>
        <xdr:cNvPr id="471" name="直線コネクタ 470"/>
        <xdr:cNvCxnSpPr/>
      </xdr:nvCxnSpPr>
      <xdr:spPr>
        <a:xfrm>
          <a:off x="6972300" y="16935945"/>
          <a:ext cx="889000" cy="1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72" name="フローチャート : 判断 471"/>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44668</xdr:rowOff>
    </xdr:from>
    <xdr:ext cx="534377" cy="259045"/>
    <xdr:sp macro="" textlink="">
      <xdr:nvSpPr>
        <xdr:cNvPr id="473" name="テキスト ボックス 472"/>
        <xdr:cNvSpPr txBox="1"/>
      </xdr:nvSpPr>
      <xdr:spPr>
        <a:xfrm>
          <a:off x="7594111" y="170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4" name="フローチャート : 判断 473"/>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50289</xdr:rowOff>
    </xdr:from>
    <xdr:ext cx="534377" cy="259045"/>
    <xdr:sp macro="" textlink="">
      <xdr:nvSpPr>
        <xdr:cNvPr id="475" name="テキスト ボックス 474"/>
        <xdr:cNvSpPr txBox="1"/>
      </xdr:nvSpPr>
      <xdr:spPr>
        <a:xfrm>
          <a:off x="6705111" y="170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95951</xdr:rowOff>
    </xdr:from>
    <xdr:to>
      <xdr:col>15</xdr:col>
      <xdr:colOff>231775</xdr:colOff>
      <xdr:row>99</xdr:row>
      <xdr:rowOff>26101</xdr:rowOff>
    </xdr:to>
    <xdr:sp macro="" textlink="">
      <xdr:nvSpPr>
        <xdr:cNvPr id="481" name="円/楕円 480"/>
        <xdr:cNvSpPr/>
      </xdr:nvSpPr>
      <xdr:spPr>
        <a:xfrm>
          <a:off x="10426700" y="168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55328</xdr:rowOff>
    </xdr:from>
    <xdr:ext cx="534377" cy="259045"/>
    <xdr:sp macro="" textlink="">
      <xdr:nvSpPr>
        <xdr:cNvPr id="482" name="土木費該当値テキスト"/>
        <xdr:cNvSpPr txBox="1"/>
      </xdr:nvSpPr>
      <xdr:spPr>
        <a:xfrm>
          <a:off x="10528300" y="16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97639</xdr:rowOff>
    </xdr:from>
    <xdr:to>
      <xdr:col>14</xdr:col>
      <xdr:colOff>79375</xdr:colOff>
      <xdr:row>99</xdr:row>
      <xdr:rowOff>27789</xdr:rowOff>
    </xdr:to>
    <xdr:sp macro="" textlink="">
      <xdr:nvSpPr>
        <xdr:cNvPr id="483" name="円/楕円 482"/>
        <xdr:cNvSpPr/>
      </xdr:nvSpPr>
      <xdr:spPr>
        <a:xfrm>
          <a:off x="9588500" y="168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44316</xdr:rowOff>
    </xdr:from>
    <xdr:ext cx="534377" cy="259045"/>
    <xdr:sp macro="" textlink="">
      <xdr:nvSpPr>
        <xdr:cNvPr id="484" name="テキスト ボックス 483"/>
        <xdr:cNvSpPr txBox="1"/>
      </xdr:nvSpPr>
      <xdr:spPr>
        <a:xfrm>
          <a:off x="9372111" y="166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103504</xdr:rowOff>
    </xdr:from>
    <xdr:to>
      <xdr:col>12</xdr:col>
      <xdr:colOff>561975</xdr:colOff>
      <xdr:row>99</xdr:row>
      <xdr:rowOff>33654</xdr:rowOff>
    </xdr:to>
    <xdr:sp macro="" textlink="">
      <xdr:nvSpPr>
        <xdr:cNvPr id="485" name="円/楕円 484"/>
        <xdr:cNvSpPr/>
      </xdr:nvSpPr>
      <xdr:spPr>
        <a:xfrm>
          <a:off x="8699500" y="169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50181</xdr:rowOff>
    </xdr:from>
    <xdr:ext cx="534377" cy="259045"/>
    <xdr:sp macro="" textlink="">
      <xdr:nvSpPr>
        <xdr:cNvPr id="486" name="テキスト ボックス 485"/>
        <xdr:cNvSpPr txBox="1"/>
      </xdr:nvSpPr>
      <xdr:spPr>
        <a:xfrm>
          <a:off x="8483111" y="166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100919</xdr:rowOff>
    </xdr:from>
    <xdr:to>
      <xdr:col>11</xdr:col>
      <xdr:colOff>358775</xdr:colOff>
      <xdr:row>99</xdr:row>
      <xdr:rowOff>31069</xdr:rowOff>
    </xdr:to>
    <xdr:sp macro="" textlink="">
      <xdr:nvSpPr>
        <xdr:cNvPr id="487" name="円/楕円 486"/>
        <xdr:cNvSpPr/>
      </xdr:nvSpPr>
      <xdr:spPr>
        <a:xfrm>
          <a:off x="7810500" y="169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47596</xdr:rowOff>
    </xdr:from>
    <xdr:ext cx="534377" cy="259045"/>
    <xdr:sp macro="" textlink="">
      <xdr:nvSpPr>
        <xdr:cNvPr id="488" name="テキスト ボックス 487"/>
        <xdr:cNvSpPr txBox="1"/>
      </xdr:nvSpPr>
      <xdr:spPr>
        <a:xfrm>
          <a:off x="7594111" y="166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83045</xdr:rowOff>
    </xdr:from>
    <xdr:to>
      <xdr:col>10</xdr:col>
      <xdr:colOff>155575</xdr:colOff>
      <xdr:row>99</xdr:row>
      <xdr:rowOff>13195</xdr:rowOff>
    </xdr:to>
    <xdr:sp macro="" textlink="">
      <xdr:nvSpPr>
        <xdr:cNvPr id="489" name="円/楕円 488"/>
        <xdr:cNvSpPr/>
      </xdr:nvSpPr>
      <xdr:spPr>
        <a:xfrm>
          <a:off x="6921500" y="168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29722</xdr:rowOff>
    </xdr:from>
    <xdr:ext cx="599010" cy="259045"/>
    <xdr:sp macro="" textlink="">
      <xdr:nvSpPr>
        <xdr:cNvPr id="490" name="テキスト ボックス 489"/>
        <xdr:cNvSpPr txBox="1"/>
      </xdr:nvSpPr>
      <xdr:spPr>
        <a:xfrm>
          <a:off x="6672794" y="1666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105051</xdr:rowOff>
    </xdr:from>
    <xdr:to>
      <xdr:col>23</xdr:col>
      <xdr:colOff>517525</xdr:colOff>
      <xdr:row>36</xdr:row>
      <xdr:rowOff>34691</xdr:rowOff>
    </xdr:to>
    <xdr:cxnSp macro="">
      <xdr:nvCxnSpPr>
        <xdr:cNvPr id="521" name="直線コネクタ 520"/>
        <xdr:cNvCxnSpPr/>
      </xdr:nvCxnSpPr>
      <xdr:spPr>
        <a:xfrm>
          <a:off x="15481300" y="6105801"/>
          <a:ext cx="8382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22"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40243</xdr:rowOff>
    </xdr:from>
    <xdr:to>
      <xdr:col>22</xdr:col>
      <xdr:colOff>365125</xdr:colOff>
      <xdr:row>35</xdr:row>
      <xdr:rowOff>105051</xdr:rowOff>
    </xdr:to>
    <xdr:cxnSp macro="">
      <xdr:nvCxnSpPr>
        <xdr:cNvPr id="524" name="直線コネクタ 523"/>
        <xdr:cNvCxnSpPr/>
      </xdr:nvCxnSpPr>
      <xdr:spPr>
        <a:xfrm>
          <a:off x="14592300" y="6040993"/>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40243</xdr:rowOff>
    </xdr:from>
    <xdr:to>
      <xdr:col>21</xdr:col>
      <xdr:colOff>161925</xdr:colOff>
      <xdr:row>36</xdr:row>
      <xdr:rowOff>10182</xdr:rowOff>
    </xdr:to>
    <xdr:cxnSp macro="">
      <xdr:nvCxnSpPr>
        <xdr:cNvPr id="527" name="直線コネクタ 526"/>
        <xdr:cNvCxnSpPr/>
      </xdr:nvCxnSpPr>
      <xdr:spPr>
        <a:xfrm flipV="1">
          <a:off x="13703300" y="6040993"/>
          <a:ext cx="8890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8" name="フローチャート : 判断 527"/>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9" name="テキスト ボックス 528"/>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10182</xdr:rowOff>
    </xdr:from>
    <xdr:to>
      <xdr:col>19</xdr:col>
      <xdr:colOff>644525</xdr:colOff>
      <xdr:row>36</xdr:row>
      <xdr:rowOff>87400</xdr:rowOff>
    </xdr:to>
    <xdr:cxnSp macro="">
      <xdr:nvCxnSpPr>
        <xdr:cNvPr id="530" name="直線コネクタ 529"/>
        <xdr:cNvCxnSpPr/>
      </xdr:nvCxnSpPr>
      <xdr:spPr>
        <a:xfrm flipV="1">
          <a:off x="12814300" y="6182382"/>
          <a:ext cx="889000" cy="7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31" name="フローチャート : 判断 530"/>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32" name="テキスト ボックス 531"/>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33" name="フローチャート : 判断 532"/>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34" name="テキスト ボックス 533"/>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155341</xdr:rowOff>
    </xdr:from>
    <xdr:to>
      <xdr:col>23</xdr:col>
      <xdr:colOff>568325</xdr:colOff>
      <xdr:row>36</xdr:row>
      <xdr:rowOff>85491</xdr:rowOff>
    </xdr:to>
    <xdr:sp macro="" textlink="">
      <xdr:nvSpPr>
        <xdr:cNvPr id="540" name="円/楕円 539"/>
        <xdr:cNvSpPr/>
      </xdr:nvSpPr>
      <xdr:spPr>
        <a:xfrm>
          <a:off x="16268700" y="61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6768</xdr:rowOff>
    </xdr:from>
    <xdr:ext cx="534377" cy="259045"/>
    <xdr:sp macro="" textlink="">
      <xdr:nvSpPr>
        <xdr:cNvPr id="541" name="消防費該当値テキスト"/>
        <xdr:cNvSpPr txBox="1"/>
      </xdr:nvSpPr>
      <xdr:spPr>
        <a:xfrm>
          <a:off x="16370300" y="60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35,431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54251</xdr:rowOff>
    </xdr:from>
    <xdr:to>
      <xdr:col>22</xdr:col>
      <xdr:colOff>415925</xdr:colOff>
      <xdr:row>35</xdr:row>
      <xdr:rowOff>155851</xdr:rowOff>
    </xdr:to>
    <xdr:sp macro="" textlink="">
      <xdr:nvSpPr>
        <xdr:cNvPr id="542" name="円/楕円 541"/>
        <xdr:cNvSpPr/>
      </xdr:nvSpPr>
      <xdr:spPr>
        <a:xfrm>
          <a:off x="15430500" y="60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928</xdr:rowOff>
    </xdr:from>
    <xdr:ext cx="534377" cy="259045"/>
    <xdr:sp macro="" textlink="">
      <xdr:nvSpPr>
        <xdr:cNvPr id="543" name="テキスト ボックス 542"/>
        <xdr:cNvSpPr txBox="1"/>
      </xdr:nvSpPr>
      <xdr:spPr>
        <a:xfrm>
          <a:off x="15214111" y="583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160893</xdr:rowOff>
    </xdr:from>
    <xdr:to>
      <xdr:col>21</xdr:col>
      <xdr:colOff>212725</xdr:colOff>
      <xdr:row>35</xdr:row>
      <xdr:rowOff>91043</xdr:rowOff>
    </xdr:to>
    <xdr:sp macro="" textlink="">
      <xdr:nvSpPr>
        <xdr:cNvPr id="544" name="円/楕円 543"/>
        <xdr:cNvSpPr/>
      </xdr:nvSpPr>
      <xdr:spPr>
        <a:xfrm>
          <a:off x="14541500" y="59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107570</xdr:rowOff>
    </xdr:from>
    <xdr:ext cx="534377" cy="259045"/>
    <xdr:sp macro="" textlink="">
      <xdr:nvSpPr>
        <xdr:cNvPr id="545" name="テキスト ボックス 544"/>
        <xdr:cNvSpPr txBox="1"/>
      </xdr:nvSpPr>
      <xdr:spPr>
        <a:xfrm>
          <a:off x="14325111" y="57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130832</xdr:rowOff>
    </xdr:from>
    <xdr:to>
      <xdr:col>20</xdr:col>
      <xdr:colOff>9525</xdr:colOff>
      <xdr:row>36</xdr:row>
      <xdr:rowOff>60982</xdr:rowOff>
    </xdr:to>
    <xdr:sp macro="" textlink="">
      <xdr:nvSpPr>
        <xdr:cNvPr id="546" name="円/楕円 545"/>
        <xdr:cNvSpPr/>
      </xdr:nvSpPr>
      <xdr:spPr>
        <a:xfrm>
          <a:off x="13652500" y="61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77509</xdr:rowOff>
    </xdr:from>
    <xdr:ext cx="534377" cy="259045"/>
    <xdr:sp macro="" textlink="">
      <xdr:nvSpPr>
        <xdr:cNvPr id="547" name="テキスト ボックス 546"/>
        <xdr:cNvSpPr txBox="1"/>
      </xdr:nvSpPr>
      <xdr:spPr>
        <a:xfrm>
          <a:off x="13436111" y="59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36600</xdr:rowOff>
    </xdr:from>
    <xdr:to>
      <xdr:col>18</xdr:col>
      <xdr:colOff>492125</xdr:colOff>
      <xdr:row>36</xdr:row>
      <xdr:rowOff>138200</xdr:rowOff>
    </xdr:to>
    <xdr:sp macro="" textlink="">
      <xdr:nvSpPr>
        <xdr:cNvPr id="548" name="円/楕円 547"/>
        <xdr:cNvSpPr/>
      </xdr:nvSpPr>
      <xdr:spPr>
        <a:xfrm>
          <a:off x="12763500" y="62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154727</xdr:rowOff>
    </xdr:from>
    <xdr:ext cx="534377" cy="259045"/>
    <xdr:sp macro="" textlink="">
      <xdr:nvSpPr>
        <xdr:cNvPr id="549" name="テキスト ボックス 548"/>
        <xdr:cNvSpPr txBox="1"/>
      </xdr:nvSpPr>
      <xdr:spPr>
        <a:xfrm>
          <a:off x="12547111" y="59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39070</xdr:rowOff>
    </xdr:from>
    <xdr:to>
      <xdr:col>23</xdr:col>
      <xdr:colOff>517525</xdr:colOff>
      <xdr:row>57</xdr:row>
      <xdr:rowOff>47258</xdr:rowOff>
    </xdr:to>
    <xdr:cxnSp macro="">
      <xdr:nvCxnSpPr>
        <xdr:cNvPr id="576" name="直線コネクタ 575"/>
        <xdr:cNvCxnSpPr/>
      </xdr:nvCxnSpPr>
      <xdr:spPr>
        <a:xfrm>
          <a:off x="15481300" y="9811720"/>
          <a:ext cx="838200" cy="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32862</xdr:rowOff>
    </xdr:from>
    <xdr:to>
      <xdr:col>22</xdr:col>
      <xdr:colOff>365125</xdr:colOff>
      <xdr:row>57</xdr:row>
      <xdr:rowOff>39070</xdr:rowOff>
    </xdr:to>
    <xdr:cxnSp macro="">
      <xdr:nvCxnSpPr>
        <xdr:cNvPr id="579" name="直線コネクタ 578"/>
        <xdr:cNvCxnSpPr/>
      </xdr:nvCxnSpPr>
      <xdr:spPr>
        <a:xfrm>
          <a:off x="14592300" y="9805512"/>
          <a:ext cx="889000" cy="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32862</xdr:rowOff>
    </xdr:from>
    <xdr:to>
      <xdr:col>21</xdr:col>
      <xdr:colOff>161925</xdr:colOff>
      <xdr:row>57</xdr:row>
      <xdr:rowOff>75756</xdr:rowOff>
    </xdr:to>
    <xdr:cxnSp macro="">
      <xdr:nvCxnSpPr>
        <xdr:cNvPr id="582" name="直線コネクタ 581"/>
        <xdr:cNvCxnSpPr/>
      </xdr:nvCxnSpPr>
      <xdr:spPr>
        <a:xfrm flipV="1">
          <a:off x="13703300" y="9805512"/>
          <a:ext cx="889000" cy="4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83" name="フローチャート : 判断 582"/>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84" name="テキスト ボックス 583"/>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101067</xdr:rowOff>
    </xdr:from>
    <xdr:to>
      <xdr:col>19</xdr:col>
      <xdr:colOff>644525</xdr:colOff>
      <xdr:row>57</xdr:row>
      <xdr:rowOff>75756</xdr:rowOff>
    </xdr:to>
    <xdr:cxnSp macro="">
      <xdr:nvCxnSpPr>
        <xdr:cNvPr id="585" name="直線コネクタ 584"/>
        <xdr:cNvCxnSpPr/>
      </xdr:nvCxnSpPr>
      <xdr:spPr>
        <a:xfrm>
          <a:off x="12814300" y="9702267"/>
          <a:ext cx="889000" cy="1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6" name="フローチャート : 判断 585"/>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7" name="テキスト ボックス 586"/>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8" name="フローチャート : 判断 587"/>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9" name="テキスト ボックス 588"/>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167908</xdr:rowOff>
    </xdr:from>
    <xdr:to>
      <xdr:col>23</xdr:col>
      <xdr:colOff>568325</xdr:colOff>
      <xdr:row>57</xdr:row>
      <xdr:rowOff>98058</xdr:rowOff>
    </xdr:to>
    <xdr:sp macro="" textlink="">
      <xdr:nvSpPr>
        <xdr:cNvPr id="595" name="円/楕円 594"/>
        <xdr:cNvSpPr/>
      </xdr:nvSpPr>
      <xdr:spPr>
        <a:xfrm>
          <a:off x="16268700" y="9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146335</xdr:rowOff>
    </xdr:from>
    <xdr:ext cx="534377" cy="259045"/>
    <xdr:sp macro="" textlink="">
      <xdr:nvSpPr>
        <xdr:cNvPr id="596" name="教育費該当値テキスト"/>
        <xdr:cNvSpPr txBox="1"/>
      </xdr:nvSpPr>
      <xdr:spPr>
        <a:xfrm>
          <a:off x="16370300" y="974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159720</xdr:rowOff>
    </xdr:from>
    <xdr:to>
      <xdr:col>22</xdr:col>
      <xdr:colOff>415925</xdr:colOff>
      <xdr:row>57</xdr:row>
      <xdr:rowOff>89870</xdr:rowOff>
    </xdr:to>
    <xdr:sp macro="" textlink="">
      <xdr:nvSpPr>
        <xdr:cNvPr id="597" name="円/楕円 596"/>
        <xdr:cNvSpPr/>
      </xdr:nvSpPr>
      <xdr:spPr>
        <a:xfrm>
          <a:off x="15430500" y="97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80997</xdr:rowOff>
    </xdr:from>
    <xdr:ext cx="534377" cy="259045"/>
    <xdr:sp macro="" textlink="">
      <xdr:nvSpPr>
        <xdr:cNvPr id="598" name="テキスト ボックス 597"/>
        <xdr:cNvSpPr txBox="1"/>
      </xdr:nvSpPr>
      <xdr:spPr>
        <a:xfrm>
          <a:off x="15214111" y="985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153512</xdr:rowOff>
    </xdr:from>
    <xdr:to>
      <xdr:col>21</xdr:col>
      <xdr:colOff>212725</xdr:colOff>
      <xdr:row>57</xdr:row>
      <xdr:rowOff>83662</xdr:rowOff>
    </xdr:to>
    <xdr:sp macro="" textlink="">
      <xdr:nvSpPr>
        <xdr:cNvPr id="599" name="円/楕円 598"/>
        <xdr:cNvSpPr/>
      </xdr:nvSpPr>
      <xdr:spPr>
        <a:xfrm>
          <a:off x="14541500" y="97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74789</xdr:rowOff>
    </xdr:from>
    <xdr:ext cx="534377" cy="259045"/>
    <xdr:sp macro="" textlink="">
      <xdr:nvSpPr>
        <xdr:cNvPr id="600" name="テキスト ボックス 599"/>
        <xdr:cNvSpPr txBox="1"/>
      </xdr:nvSpPr>
      <xdr:spPr>
        <a:xfrm>
          <a:off x="14325111" y="98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24956</xdr:rowOff>
    </xdr:from>
    <xdr:to>
      <xdr:col>20</xdr:col>
      <xdr:colOff>9525</xdr:colOff>
      <xdr:row>57</xdr:row>
      <xdr:rowOff>126556</xdr:rowOff>
    </xdr:to>
    <xdr:sp macro="" textlink="">
      <xdr:nvSpPr>
        <xdr:cNvPr id="601" name="円/楕円 600"/>
        <xdr:cNvSpPr/>
      </xdr:nvSpPr>
      <xdr:spPr>
        <a:xfrm>
          <a:off x="13652500" y="97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117683</xdr:rowOff>
    </xdr:from>
    <xdr:ext cx="534377" cy="259045"/>
    <xdr:sp macro="" textlink="">
      <xdr:nvSpPr>
        <xdr:cNvPr id="602" name="テキスト ボックス 601"/>
        <xdr:cNvSpPr txBox="1"/>
      </xdr:nvSpPr>
      <xdr:spPr>
        <a:xfrm>
          <a:off x="13436111" y="98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50267</xdr:rowOff>
    </xdr:from>
    <xdr:to>
      <xdr:col>18</xdr:col>
      <xdr:colOff>492125</xdr:colOff>
      <xdr:row>56</xdr:row>
      <xdr:rowOff>151867</xdr:rowOff>
    </xdr:to>
    <xdr:sp macro="" textlink="">
      <xdr:nvSpPr>
        <xdr:cNvPr id="603" name="円/楕円 602"/>
        <xdr:cNvSpPr/>
      </xdr:nvSpPr>
      <xdr:spPr>
        <a:xfrm>
          <a:off x="12763500" y="96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168394</xdr:rowOff>
    </xdr:from>
    <xdr:ext cx="534377" cy="259045"/>
    <xdr:sp macro="" textlink="">
      <xdr:nvSpPr>
        <xdr:cNvPr id="604" name="テキスト ボックス 603"/>
        <xdr:cNvSpPr txBox="1"/>
      </xdr:nvSpPr>
      <xdr:spPr>
        <a:xfrm>
          <a:off x="12547111" y="94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135953</xdr:rowOff>
    </xdr:from>
    <xdr:to>
      <xdr:col>23</xdr:col>
      <xdr:colOff>517525</xdr:colOff>
      <xdr:row>78</xdr:row>
      <xdr:rowOff>138857</xdr:rowOff>
    </xdr:to>
    <xdr:cxnSp macro="">
      <xdr:nvCxnSpPr>
        <xdr:cNvPr id="631" name="直線コネクタ 630"/>
        <xdr:cNvCxnSpPr/>
      </xdr:nvCxnSpPr>
      <xdr:spPr>
        <a:xfrm flipV="1">
          <a:off x="15481300" y="13509053"/>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133660</xdr:rowOff>
    </xdr:from>
    <xdr:to>
      <xdr:col>22</xdr:col>
      <xdr:colOff>365125</xdr:colOff>
      <xdr:row>78</xdr:row>
      <xdr:rowOff>138857</xdr:rowOff>
    </xdr:to>
    <xdr:cxnSp macro="">
      <xdr:nvCxnSpPr>
        <xdr:cNvPr id="634" name="直線コネクタ 633"/>
        <xdr:cNvCxnSpPr/>
      </xdr:nvCxnSpPr>
      <xdr:spPr>
        <a:xfrm>
          <a:off x="14592300" y="13506760"/>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133660</xdr:rowOff>
    </xdr:from>
    <xdr:to>
      <xdr:col>21</xdr:col>
      <xdr:colOff>161925</xdr:colOff>
      <xdr:row>78</xdr:row>
      <xdr:rowOff>137522</xdr:rowOff>
    </xdr:to>
    <xdr:cxnSp macro="">
      <xdr:nvCxnSpPr>
        <xdr:cNvPr id="637" name="直線コネクタ 636"/>
        <xdr:cNvCxnSpPr/>
      </xdr:nvCxnSpPr>
      <xdr:spPr>
        <a:xfrm flipV="1">
          <a:off x="13703300" y="13506760"/>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8" name="フローチャート : 判断 637"/>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9" name="テキスト ボックス 638"/>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137522</xdr:rowOff>
    </xdr:from>
    <xdr:to>
      <xdr:col>19</xdr:col>
      <xdr:colOff>644525</xdr:colOff>
      <xdr:row>78</xdr:row>
      <xdr:rowOff>138361</xdr:rowOff>
    </xdr:to>
    <xdr:cxnSp macro="">
      <xdr:nvCxnSpPr>
        <xdr:cNvPr id="640" name="直線コネクタ 639"/>
        <xdr:cNvCxnSpPr/>
      </xdr:nvCxnSpPr>
      <xdr:spPr>
        <a:xfrm flipV="1">
          <a:off x="12814300" y="13510622"/>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41" name="フローチャート : 判断 640"/>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42" name="テキスト ボックス 641"/>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43" name="フローチャート : 判断 642"/>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44" name="テキスト ボックス 643"/>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85153</xdr:rowOff>
    </xdr:from>
    <xdr:to>
      <xdr:col>23</xdr:col>
      <xdr:colOff>568325</xdr:colOff>
      <xdr:row>79</xdr:row>
      <xdr:rowOff>15303</xdr:rowOff>
    </xdr:to>
    <xdr:sp macro="" textlink="">
      <xdr:nvSpPr>
        <xdr:cNvPr id="650" name="円/楕円 649"/>
        <xdr:cNvSpPr/>
      </xdr:nvSpPr>
      <xdr:spPr>
        <a:xfrm>
          <a:off x="16268700" y="134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51" name="災害復旧費該当値テキスト"/>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88057</xdr:rowOff>
    </xdr:from>
    <xdr:to>
      <xdr:col>22</xdr:col>
      <xdr:colOff>415925</xdr:colOff>
      <xdr:row>79</xdr:row>
      <xdr:rowOff>18207</xdr:rowOff>
    </xdr:to>
    <xdr:sp macro="" textlink="">
      <xdr:nvSpPr>
        <xdr:cNvPr id="652" name="円/楕円 651"/>
        <xdr:cNvSpPr/>
      </xdr:nvSpPr>
      <xdr:spPr>
        <a:xfrm>
          <a:off x="15430500" y="134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9334</xdr:rowOff>
    </xdr:from>
    <xdr:ext cx="378565" cy="259045"/>
    <xdr:sp macro="" textlink="">
      <xdr:nvSpPr>
        <xdr:cNvPr id="653" name="テキスト ボックス 652"/>
        <xdr:cNvSpPr txBox="1"/>
      </xdr:nvSpPr>
      <xdr:spPr>
        <a:xfrm>
          <a:off x="15292017" y="13553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82860</xdr:rowOff>
    </xdr:from>
    <xdr:to>
      <xdr:col>21</xdr:col>
      <xdr:colOff>212725</xdr:colOff>
      <xdr:row>79</xdr:row>
      <xdr:rowOff>13010</xdr:rowOff>
    </xdr:to>
    <xdr:sp macro="" textlink="">
      <xdr:nvSpPr>
        <xdr:cNvPr id="654" name="円/楕円 653"/>
        <xdr:cNvSpPr/>
      </xdr:nvSpPr>
      <xdr:spPr>
        <a:xfrm>
          <a:off x="14541500" y="134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4137</xdr:rowOff>
    </xdr:from>
    <xdr:ext cx="469744" cy="259045"/>
    <xdr:sp macro="" textlink="">
      <xdr:nvSpPr>
        <xdr:cNvPr id="655" name="テキスト ボックス 654"/>
        <xdr:cNvSpPr txBox="1"/>
      </xdr:nvSpPr>
      <xdr:spPr>
        <a:xfrm>
          <a:off x="14357427" y="135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86722</xdr:rowOff>
    </xdr:from>
    <xdr:to>
      <xdr:col>20</xdr:col>
      <xdr:colOff>9525</xdr:colOff>
      <xdr:row>79</xdr:row>
      <xdr:rowOff>16872</xdr:rowOff>
    </xdr:to>
    <xdr:sp macro="" textlink="">
      <xdr:nvSpPr>
        <xdr:cNvPr id="656" name="円/楕円 655"/>
        <xdr:cNvSpPr/>
      </xdr:nvSpPr>
      <xdr:spPr>
        <a:xfrm>
          <a:off x="13652500" y="134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7999</xdr:rowOff>
    </xdr:from>
    <xdr:ext cx="378565" cy="259045"/>
    <xdr:sp macro="" textlink="">
      <xdr:nvSpPr>
        <xdr:cNvPr id="657" name="テキスト ボックス 656"/>
        <xdr:cNvSpPr txBox="1"/>
      </xdr:nvSpPr>
      <xdr:spPr>
        <a:xfrm>
          <a:off x="13514017" y="13552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87561</xdr:rowOff>
    </xdr:from>
    <xdr:to>
      <xdr:col>18</xdr:col>
      <xdr:colOff>492125</xdr:colOff>
      <xdr:row>79</xdr:row>
      <xdr:rowOff>17711</xdr:rowOff>
    </xdr:to>
    <xdr:sp macro="" textlink="">
      <xdr:nvSpPr>
        <xdr:cNvPr id="658" name="円/楕円 657"/>
        <xdr:cNvSpPr/>
      </xdr:nvSpPr>
      <xdr:spPr>
        <a:xfrm>
          <a:off x="12763500" y="134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8838</xdr:rowOff>
    </xdr:from>
    <xdr:ext cx="378565" cy="259045"/>
    <xdr:sp macro="" textlink="">
      <xdr:nvSpPr>
        <xdr:cNvPr id="659" name="テキスト ボックス 658"/>
        <xdr:cNvSpPr txBox="1"/>
      </xdr:nvSpPr>
      <xdr:spPr>
        <a:xfrm>
          <a:off x="12625017" y="1355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106676</xdr:rowOff>
    </xdr:from>
    <xdr:to>
      <xdr:col>23</xdr:col>
      <xdr:colOff>517525</xdr:colOff>
      <xdr:row>95</xdr:row>
      <xdr:rowOff>112230</xdr:rowOff>
    </xdr:to>
    <xdr:cxnSp macro="">
      <xdr:nvCxnSpPr>
        <xdr:cNvPr id="688" name="直線コネクタ 687"/>
        <xdr:cNvCxnSpPr/>
      </xdr:nvCxnSpPr>
      <xdr:spPr>
        <a:xfrm flipV="1">
          <a:off x="15481300" y="16394426"/>
          <a:ext cx="8382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99932</xdr:rowOff>
    </xdr:from>
    <xdr:to>
      <xdr:col>22</xdr:col>
      <xdr:colOff>365125</xdr:colOff>
      <xdr:row>95</xdr:row>
      <xdr:rowOff>112230</xdr:rowOff>
    </xdr:to>
    <xdr:cxnSp macro="">
      <xdr:nvCxnSpPr>
        <xdr:cNvPr id="691" name="直線コネクタ 690"/>
        <xdr:cNvCxnSpPr/>
      </xdr:nvCxnSpPr>
      <xdr:spPr>
        <a:xfrm>
          <a:off x="14592300" y="16387682"/>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48420</xdr:rowOff>
    </xdr:from>
    <xdr:to>
      <xdr:col>21</xdr:col>
      <xdr:colOff>161925</xdr:colOff>
      <xdr:row>95</xdr:row>
      <xdr:rowOff>99932</xdr:rowOff>
    </xdr:to>
    <xdr:cxnSp macro="">
      <xdr:nvCxnSpPr>
        <xdr:cNvPr id="694" name="直線コネクタ 693"/>
        <xdr:cNvCxnSpPr/>
      </xdr:nvCxnSpPr>
      <xdr:spPr>
        <a:xfrm>
          <a:off x="13703300" y="16336170"/>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5" name="フローチャート : 判断 694"/>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96" name="テキスト ボックス 695"/>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44847</xdr:rowOff>
    </xdr:from>
    <xdr:to>
      <xdr:col>19</xdr:col>
      <xdr:colOff>644525</xdr:colOff>
      <xdr:row>95</xdr:row>
      <xdr:rowOff>48420</xdr:rowOff>
    </xdr:to>
    <xdr:cxnSp macro="">
      <xdr:nvCxnSpPr>
        <xdr:cNvPr id="697" name="直線コネクタ 696"/>
        <xdr:cNvCxnSpPr/>
      </xdr:nvCxnSpPr>
      <xdr:spPr>
        <a:xfrm>
          <a:off x="12814300" y="16332597"/>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8" name="フローチャート : 判断 697"/>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9" name="テキスト ボックス 698"/>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700" name="フローチャート : 判断 699"/>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701" name="テキスト ボックス 700"/>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55876</xdr:rowOff>
    </xdr:from>
    <xdr:to>
      <xdr:col>23</xdr:col>
      <xdr:colOff>568325</xdr:colOff>
      <xdr:row>95</xdr:row>
      <xdr:rowOff>157476</xdr:rowOff>
    </xdr:to>
    <xdr:sp macro="" textlink="">
      <xdr:nvSpPr>
        <xdr:cNvPr id="707" name="円/楕円 706"/>
        <xdr:cNvSpPr/>
      </xdr:nvSpPr>
      <xdr:spPr>
        <a:xfrm>
          <a:off x="16268700" y="163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78753</xdr:rowOff>
    </xdr:from>
    <xdr:ext cx="534377" cy="259045"/>
    <xdr:sp macro="" textlink="">
      <xdr:nvSpPr>
        <xdr:cNvPr id="708" name="公債費該当値テキスト"/>
        <xdr:cNvSpPr txBox="1"/>
      </xdr:nvSpPr>
      <xdr:spPr>
        <a:xfrm>
          <a:off x="16370300" y="161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81,834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61430</xdr:rowOff>
    </xdr:from>
    <xdr:to>
      <xdr:col>22</xdr:col>
      <xdr:colOff>415925</xdr:colOff>
      <xdr:row>95</xdr:row>
      <xdr:rowOff>163030</xdr:rowOff>
    </xdr:to>
    <xdr:sp macro="" textlink="">
      <xdr:nvSpPr>
        <xdr:cNvPr id="709" name="円/楕円 708"/>
        <xdr:cNvSpPr/>
      </xdr:nvSpPr>
      <xdr:spPr>
        <a:xfrm>
          <a:off x="15430500" y="163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8107</xdr:rowOff>
    </xdr:from>
    <xdr:ext cx="534377" cy="259045"/>
    <xdr:sp macro="" textlink="">
      <xdr:nvSpPr>
        <xdr:cNvPr id="710" name="テキスト ボックス 709"/>
        <xdr:cNvSpPr txBox="1"/>
      </xdr:nvSpPr>
      <xdr:spPr>
        <a:xfrm>
          <a:off x="15214111" y="161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49132</xdr:rowOff>
    </xdr:from>
    <xdr:to>
      <xdr:col>21</xdr:col>
      <xdr:colOff>212725</xdr:colOff>
      <xdr:row>95</xdr:row>
      <xdr:rowOff>150732</xdr:rowOff>
    </xdr:to>
    <xdr:sp macro="" textlink="">
      <xdr:nvSpPr>
        <xdr:cNvPr id="711" name="円/楕円 710"/>
        <xdr:cNvSpPr/>
      </xdr:nvSpPr>
      <xdr:spPr>
        <a:xfrm>
          <a:off x="14541500" y="163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167259</xdr:rowOff>
    </xdr:from>
    <xdr:ext cx="534377" cy="259045"/>
    <xdr:sp macro="" textlink="">
      <xdr:nvSpPr>
        <xdr:cNvPr id="712" name="テキスト ボックス 711"/>
        <xdr:cNvSpPr txBox="1"/>
      </xdr:nvSpPr>
      <xdr:spPr>
        <a:xfrm>
          <a:off x="14325111" y="161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169070</xdr:rowOff>
    </xdr:from>
    <xdr:to>
      <xdr:col>20</xdr:col>
      <xdr:colOff>9525</xdr:colOff>
      <xdr:row>95</xdr:row>
      <xdr:rowOff>99220</xdr:rowOff>
    </xdr:to>
    <xdr:sp macro="" textlink="">
      <xdr:nvSpPr>
        <xdr:cNvPr id="713" name="円/楕円 712"/>
        <xdr:cNvSpPr/>
      </xdr:nvSpPr>
      <xdr:spPr>
        <a:xfrm>
          <a:off x="13652500" y="162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115747</xdr:rowOff>
    </xdr:from>
    <xdr:ext cx="534377" cy="259045"/>
    <xdr:sp macro="" textlink="">
      <xdr:nvSpPr>
        <xdr:cNvPr id="714" name="テキスト ボックス 713"/>
        <xdr:cNvSpPr txBox="1"/>
      </xdr:nvSpPr>
      <xdr:spPr>
        <a:xfrm>
          <a:off x="13436111" y="1606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165497</xdr:rowOff>
    </xdr:from>
    <xdr:to>
      <xdr:col>18</xdr:col>
      <xdr:colOff>492125</xdr:colOff>
      <xdr:row>95</xdr:row>
      <xdr:rowOff>95647</xdr:rowOff>
    </xdr:to>
    <xdr:sp macro="" textlink="">
      <xdr:nvSpPr>
        <xdr:cNvPr id="715" name="円/楕円 714"/>
        <xdr:cNvSpPr/>
      </xdr:nvSpPr>
      <xdr:spPr>
        <a:xfrm>
          <a:off x="12763500" y="162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112174</xdr:rowOff>
    </xdr:from>
    <xdr:ext cx="534377" cy="259045"/>
    <xdr:sp macro="" textlink="">
      <xdr:nvSpPr>
        <xdr:cNvPr id="716" name="テキスト ボックス 715"/>
        <xdr:cNvSpPr txBox="1"/>
      </xdr:nvSpPr>
      <xdr:spPr>
        <a:xfrm>
          <a:off x="12547111" y="160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52" name="フローチャート : 判断 751"/>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53" name="テキスト ボックス 752"/>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5" name="フローチャート :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6" name="テキスト ボックス 755"/>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7" name="フローチャート : 判断 75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8" name="テキスト ボックス 75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9" name="フローチャート : 判断 80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10" name="テキスト ボックス 80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フローチャート :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6" name="テキスト ボックス 82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0" name="テキスト ボックス 82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目的別歳出の住民一人当たりのコストで高いものは，①民生費，②総務費，③土木費の順となっている。</a:t>
          </a:r>
          <a:endParaRPr lang="ja-JP" altLang="ja-JP" sz="1400">
            <a:effectLst/>
          </a:endParaRPr>
        </a:p>
        <a:p>
          <a:r>
            <a:rPr kumimoji="1" lang="ja-JP" altLang="ja-JP" sz="1100">
              <a:solidFill>
                <a:schemeClr val="dk1"/>
              </a:solidFill>
              <a:effectLst/>
              <a:latin typeface="+mn-lt"/>
              <a:ea typeface="+mn-ea"/>
              <a:cs typeface="+mn-cs"/>
            </a:rPr>
            <a:t>①民生費については，住民一人当たり</a:t>
          </a:r>
          <a:r>
            <a:rPr kumimoji="1" lang="en-US" altLang="ja-JP" sz="1100">
              <a:solidFill>
                <a:schemeClr val="dk1"/>
              </a:solidFill>
              <a:effectLst/>
              <a:latin typeface="+mn-lt"/>
              <a:ea typeface="+mn-ea"/>
              <a:cs typeface="+mn-cs"/>
            </a:rPr>
            <a:t>219,653</a:t>
          </a:r>
          <a:r>
            <a:rPr kumimoji="1" lang="ja-JP" altLang="ja-JP" sz="1100">
              <a:solidFill>
                <a:schemeClr val="dk1"/>
              </a:solidFill>
              <a:effectLst/>
              <a:latin typeface="+mn-lt"/>
              <a:ea typeface="+mn-ea"/>
              <a:cs typeface="+mn-cs"/>
            </a:rPr>
            <a:t>円となっており，類似団体と比較しても高い状況である。主な要因は扶助費で民生費の約半数を占めている。近年，特に児童福祉，障害福祉関係の割合が高い。</a:t>
          </a:r>
          <a:endParaRPr lang="ja-JP" altLang="ja-JP" sz="1400">
            <a:effectLst/>
          </a:endParaRPr>
        </a:p>
        <a:p>
          <a:r>
            <a:rPr kumimoji="1" lang="ja-JP" altLang="ja-JP" sz="1100">
              <a:solidFill>
                <a:schemeClr val="dk1"/>
              </a:solidFill>
              <a:effectLst/>
              <a:latin typeface="+mn-lt"/>
              <a:ea typeface="+mn-ea"/>
              <a:cs typeface="+mn-cs"/>
            </a:rPr>
            <a:t>②総務費については，住民一人当たり</a:t>
          </a:r>
          <a:r>
            <a:rPr kumimoji="1" lang="en-US" altLang="ja-JP" sz="1100">
              <a:solidFill>
                <a:schemeClr val="dk1"/>
              </a:solidFill>
              <a:effectLst/>
              <a:latin typeface="+mn-lt"/>
              <a:ea typeface="+mn-ea"/>
              <a:cs typeface="+mn-cs"/>
            </a:rPr>
            <a:t>96,658</a:t>
          </a:r>
          <a:r>
            <a:rPr kumimoji="1" lang="ja-JP" altLang="ja-JP" sz="1100">
              <a:solidFill>
                <a:schemeClr val="dk1"/>
              </a:solidFill>
              <a:effectLst/>
              <a:latin typeface="+mn-lt"/>
              <a:ea typeface="+mn-ea"/>
              <a:cs typeface="+mn-cs"/>
            </a:rPr>
            <a:t>円となっており，類似団体と比較しても高い状況である。</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庁舎改修事業（耐震）</a:t>
          </a:r>
          <a:r>
            <a:rPr kumimoji="1" lang="ja-JP" altLang="ja-JP" sz="1100">
              <a:solidFill>
                <a:schemeClr val="dk1"/>
              </a:solidFill>
              <a:effectLst/>
              <a:latin typeface="+mn-lt"/>
              <a:ea typeface="+mn-ea"/>
              <a:cs typeface="+mn-cs"/>
            </a:rPr>
            <a:t>，情報セキュリティ強化対策事業等の影響により，前年度より増加している。</a:t>
          </a:r>
          <a:endParaRPr lang="ja-JP" altLang="ja-JP" sz="1400">
            <a:effectLst/>
          </a:endParaRPr>
        </a:p>
        <a:p>
          <a:r>
            <a:rPr kumimoji="1" lang="ja-JP" altLang="ja-JP" sz="1100">
              <a:solidFill>
                <a:schemeClr val="dk1"/>
              </a:solidFill>
              <a:effectLst/>
              <a:latin typeface="+mn-lt"/>
              <a:ea typeface="+mn-ea"/>
              <a:cs typeface="+mn-cs"/>
            </a:rPr>
            <a:t>③土木費については，住民一人当たり</a:t>
          </a:r>
          <a:r>
            <a:rPr kumimoji="1" lang="en-US" altLang="ja-JP" sz="1100">
              <a:solidFill>
                <a:schemeClr val="dk1"/>
              </a:solidFill>
              <a:effectLst/>
              <a:latin typeface="+mn-lt"/>
              <a:ea typeface="+mn-ea"/>
              <a:cs typeface="+mn-cs"/>
            </a:rPr>
            <a:t>90,747</a:t>
          </a:r>
          <a:r>
            <a:rPr kumimoji="1" lang="ja-JP" altLang="ja-JP" sz="1100">
              <a:solidFill>
                <a:schemeClr val="dk1"/>
              </a:solidFill>
              <a:effectLst/>
              <a:latin typeface="+mn-lt"/>
              <a:ea typeface="+mn-ea"/>
              <a:cs typeface="+mn-cs"/>
            </a:rPr>
            <a:t>円となっており，類似団体と比較しても高い状況である。主な要因は，事業費の大きい下場土地区画整理事業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道路法改正による橋梁補修事業をに行っているためである。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年度の実質収支比率は</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％で適正な規模以上を確保できた</a:t>
          </a:r>
          <a:r>
            <a:rPr lang="ja-JP" altLang="en-US" sz="1100" b="0" i="0" baseline="0">
              <a:solidFill>
                <a:schemeClr val="dk1"/>
              </a:solidFill>
              <a:effectLst/>
              <a:latin typeface="+mn-lt"/>
              <a:ea typeface="+mn-ea"/>
              <a:cs typeface="+mn-cs"/>
            </a:rPr>
            <a:t>ものの，実質単年度収支はマイナスとなった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これは，下場土地区画整理事業などの大型の普通建設事業費が増額となり，財政調整基金の繰り入れを行ったためである。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財政調整基金の残高については</a:t>
          </a:r>
          <a:r>
            <a:rPr lang="ja-JP" altLang="en-US" sz="1100" b="0" i="0" baseline="0">
              <a:solidFill>
                <a:schemeClr val="dk1"/>
              </a:solidFill>
              <a:effectLst/>
              <a:latin typeface="+mn-lt"/>
              <a:ea typeface="+mn-ea"/>
              <a:cs typeface="+mn-cs"/>
            </a:rPr>
            <a:t>，財源不足を補うため，</a:t>
          </a:r>
          <a:r>
            <a:rPr lang="ja-JP" altLang="ja-JP" sz="1100" b="0" i="0" baseline="0">
              <a:solidFill>
                <a:schemeClr val="dk1"/>
              </a:solidFill>
              <a:effectLst/>
              <a:latin typeface="+mn-lt"/>
              <a:ea typeface="+mn-ea"/>
              <a:cs typeface="+mn-cs"/>
            </a:rPr>
            <a:t>基金</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取り崩</a:t>
          </a:r>
          <a:r>
            <a:rPr lang="ja-JP" altLang="en-US" sz="1100" b="0" i="0" baseline="0">
              <a:solidFill>
                <a:schemeClr val="dk1"/>
              </a:solidFill>
              <a:effectLst/>
              <a:latin typeface="+mn-lt"/>
              <a:ea typeface="+mn-ea"/>
              <a:cs typeface="+mn-cs"/>
            </a:rPr>
            <a:t>したものの，繰越金等の積立額が取り崩し額より多かったため，微増となった。</a:t>
          </a:r>
          <a:r>
            <a:rPr lang="ja-JP" altLang="ja-JP" sz="1100" b="0" i="0" baseline="0">
              <a:solidFill>
                <a:schemeClr val="dk1"/>
              </a:solidFill>
              <a:effectLst/>
              <a:latin typeface="+mn-lt"/>
              <a:ea typeface="+mn-ea"/>
              <a:cs typeface="+mn-cs"/>
            </a:rPr>
            <a:t>今後，普通交付税の合併算定替措置が終了することを考えると，残高はまだ少ない状況である</a:t>
          </a:r>
          <a:r>
            <a:rPr lang="ja-JP" altLang="en-US" sz="1100" b="0" i="0" baseline="0">
              <a:solidFill>
                <a:schemeClr val="dk1"/>
              </a:solidFill>
              <a:effectLst/>
              <a:latin typeface="+mn-lt"/>
              <a:ea typeface="+mn-ea"/>
              <a:cs typeface="+mn-cs"/>
            </a:rPr>
            <a:t>が，歳出全般の見直しを行い，基金に依存しない財政運営を図る必要がある。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28</a:t>
          </a:r>
          <a:r>
            <a:rPr lang="ja-JP" altLang="ja-JP" sz="1400" b="0" i="0" baseline="0">
              <a:solidFill>
                <a:schemeClr val="dk1"/>
              </a:solidFill>
              <a:effectLst/>
              <a:latin typeface="+mn-lt"/>
              <a:ea typeface="+mn-ea"/>
              <a:cs typeface="+mn-cs"/>
            </a:rPr>
            <a:t>年度までの全会計における実質収支は黒字となっている</a:t>
          </a:r>
          <a:r>
            <a:rPr lang="ja-JP" altLang="en-US" sz="1400" b="0" i="0" baseline="0">
              <a:solidFill>
                <a:schemeClr val="dk1"/>
              </a:solidFill>
              <a:effectLst/>
              <a:latin typeface="+mn-lt"/>
              <a:ea typeface="+mn-ea"/>
              <a:cs typeface="+mn-cs"/>
            </a:rPr>
            <a:t>が，国民健康保険特別会計においては，加入者の保険税など独自の収入だけでは運営できず，一般会計からの法定外繰り入れを行っている状況にある。</a:t>
          </a:r>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は税率の改正等も検討しながら</a:t>
          </a:r>
          <a:r>
            <a:rPr lang="ja-JP" altLang="ja-JP" sz="1400" b="0" i="0" baseline="0">
              <a:solidFill>
                <a:schemeClr val="dk1"/>
              </a:solidFill>
              <a:effectLst/>
              <a:latin typeface="+mn-lt"/>
              <a:ea typeface="+mn-ea"/>
              <a:cs typeface="+mn-cs"/>
            </a:rPr>
            <a:t>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7339471</v>
      </c>
      <c r="BO4" s="381"/>
      <c r="BP4" s="381"/>
      <c r="BQ4" s="381"/>
      <c r="BR4" s="381"/>
      <c r="BS4" s="381"/>
      <c r="BT4" s="381"/>
      <c r="BU4" s="382"/>
      <c r="BV4" s="380">
        <v>7190592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v>
      </c>
      <c r="CU4" s="387"/>
      <c r="CV4" s="387"/>
      <c r="CW4" s="387"/>
      <c r="CX4" s="387"/>
      <c r="CY4" s="387"/>
      <c r="CZ4" s="387"/>
      <c r="DA4" s="388"/>
      <c r="DB4" s="386">
        <v>8.1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6976773</v>
      </c>
      <c r="BO5" s="418"/>
      <c r="BP5" s="418"/>
      <c r="BQ5" s="418"/>
      <c r="BR5" s="418"/>
      <c r="BS5" s="418"/>
      <c r="BT5" s="418"/>
      <c r="BU5" s="419"/>
      <c r="BV5" s="417">
        <v>6763921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88.6</v>
      </c>
      <c r="CU5" s="415"/>
      <c r="CV5" s="415"/>
      <c r="CW5" s="415"/>
      <c r="CX5" s="415"/>
      <c r="CY5" s="415"/>
      <c r="CZ5" s="415"/>
      <c r="DA5" s="416"/>
      <c r="DB5" s="414">
        <v>85.5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362698</v>
      </c>
      <c r="BO6" s="418"/>
      <c r="BP6" s="418"/>
      <c r="BQ6" s="418"/>
      <c r="BR6" s="418"/>
      <c r="BS6" s="418"/>
      <c r="BT6" s="418"/>
      <c r="BU6" s="419"/>
      <c r="BV6" s="417">
        <v>426671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92.3</v>
      </c>
      <c r="CU6" s="455"/>
      <c r="CV6" s="455"/>
      <c r="CW6" s="455"/>
      <c r="CX6" s="455"/>
      <c r="CY6" s="455"/>
      <c r="CZ6" s="455"/>
      <c r="DA6" s="456"/>
      <c r="DB6" s="454">
        <v>89.9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67899</v>
      </c>
      <c r="BO7" s="418"/>
      <c r="BP7" s="418"/>
      <c r="BQ7" s="418"/>
      <c r="BR7" s="418"/>
      <c r="BS7" s="418"/>
      <c r="BT7" s="418"/>
      <c r="BU7" s="419"/>
      <c r="BV7" s="417">
        <v>74565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4209623</v>
      </c>
      <c r="CU7" s="418"/>
      <c r="CV7" s="418"/>
      <c r="CW7" s="418"/>
      <c r="CX7" s="418"/>
      <c r="CY7" s="418"/>
      <c r="CZ7" s="418"/>
      <c r="DA7" s="419"/>
      <c r="DB7" s="417">
        <v>4352044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294799</v>
      </c>
      <c r="BO8" s="418"/>
      <c r="BP8" s="418"/>
      <c r="BQ8" s="418"/>
      <c r="BR8" s="418"/>
      <c r="BS8" s="418"/>
      <c r="BT8" s="418"/>
      <c r="BU8" s="419"/>
      <c r="BV8" s="417">
        <v>352106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0.28000000000000003</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10327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-57307</v>
      </c>
      <c r="BO9" s="418"/>
      <c r="BP9" s="418"/>
      <c r="BQ9" s="418"/>
      <c r="BR9" s="418"/>
      <c r="BS9" s="418"/>
      <c r="BT9" s="418"/>
      <c r="BU9" s="419"/>
      <c r="BV9" s="417">
        <v>56536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14.6</v>
      </c>
      <c r="CU9" s="415"/>
      <c r="CV9" s="415"/>
      <c r="CW9" s="415"/>
      <c r="CX9" s="415"/>
      <c r="CY9" s="415"/>
      <c r="CZ9" s="415"/>
      <c r="DA9" s="416"/>
      <c r="DB9" s="414">
        <v>14.6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11595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64039</v>
      </c>
      <c r="BO10" s="418"/>
      <c r="BP10" s="418"/>
      <c r="BQ10" s="418"/>
      <c r="BR10" s="418"/>
      <c r="BS10" s="418"/>
      <c r="BT10" s="418"/>
      <c r="BU10" s="419"/>
      <c r="BV10" s="417">
        <v>80087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9834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50000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9800</v>
      </c>
      <c r="S13" s="499"/>
      <c r="T13" s="499"/>
      <c r="U13" s="499"/>
      <c r="V13" s="500"/>
      <c r="W13" s="433" t="s">
        <v>123</v>
      </c>
      <c r="X13" s="434"/>
      <c r="Y13" s="434"/>
      <c r="Z13" s="434"/>
      <c r="AA13" s="434"/>
      <c r="AB13" s="424"/>
      <c r="AC13" s="468">
        <v>779</v>
      </c>
      <c r="AD13" s="469"/>
      <c r="AE13" s="469"/>
      <c r="AF13" s="469"/>
      <c r="AG13" s="508"/>
      <c r="AH13" s="468">
        <v>783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-43268</v>
      </c>
      <c r="BO13" s="418"/>
      <c r="BP13" s="418"/>
      <c r="BQ13" s="418"/>
      <c r="BR13" s="418"/>
      <c r="BS13" s="418"/>
      <c r="BT13" s="418"/>
      <c r="BU13" s="419"/>
      <c r="BV13" s="417">
        <v>136623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7.4</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10061</v>
      </c>
      <c r="S14" s="499"/>
      <c r="T14" s="499"/>
      <c r="U14" s="499"/>
      <c r="V14" s="500"/>
      <c r="W14" s="407"/>
      <c r="X14" s="408"/>
      <c r="Y14" s="408"/>
      <c r="Z14" s="408"/>
      <c r="AA14" s="408"/>
      <c r="AB14" s="397"/>
      <c r="AC14" s="501">
        <v>17.7</v>
      </c>
      <c r="AD14" s="502"/>
      <c r="AE14" s="502"/>
      <c r="AF14" s="502"/>
      <c r="AG14" s="503"/>
      <c r="AH14" s="501">
        <v>16.7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24.5</v>
      </c>
      <c r="CU14" s="513"/>
      <c r="CV14" s="513"/>
      <c r="CW14" s="513"/>
      <c r="CX14" s="513"/>
      <c r="CY14" s="513"/>
      <c r="CZ14" s="513"/>
      <c r="DA14" s="514"/>
      <c r="DB14" s="512">
        <v>23.3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10025</v>
      </c>
      <c r="S15" s="499"/>
      <c r="T15" s="499"/>
      <c r="U15" s="499"/>
      <c r="V15" s="500"/>
      <c r="W15" s="433" t="s">
        <v>130</v>
      </c>
      <c r="X15" s="434"/>
      <c r="Y15" s="434"/>
      <c r="Z15" s="434"/>
      <c r="AA15" s="434"/>
      <c r="AB15" s="424"/>
      <c r="AC15" s="468">
        <v>1027</v>
      </c>
      <c r="AD15" s="469"/>
      <c r="AE15" s="469"/>
      <c r="AF15" s="469"/>
      <c r="AG15" s="508"/>
      <c r="AH15" s="468">
        <v>1235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993422</v>
      </c>
      <c r="BO15" s="381"/>
      <c r="BP15" s="381"/>
      <c r="BQ15" s="381"/>
      <c r="BR15" s="381"/>
      <c r="BS15" s="381"/>
      <c r="BT15" s="381"/>
      <c r="BU15" s="382"/>
      <c r="BV15" s="380">
        <v>990593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23.3</v>
      </c>
      <c r="AD16" s="502"/>
      <c r="AE16" s="502"/>
      <c r="AF16" s="502"/>
      <c r="AG16" s="503"/>
      <c r="AH16" s="501">
        <v>26.4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3541482</v>
      </c>
      <c r="BO16" s="418"/>
      <c r="BP16" s="418"/>
      <c r="BQ16" s="418"/>
      <c r="BR16" s="418"/>
      <c r="BS16" s="418"/>
      <c r="BT16" s="418"/>
      <c r="BU16" s="419"/>
      <c r="BV16" s="417">
        <v>3503476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2605</v>
      </c>
      <c r="AD17" s="469"/>
      <c r="AE17" s="469"/>
      <c r="AF17" s="469"/>
      <c r="AG17" s="508"/>
      <c r="AH17" s="468">
        <v>2659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1250207</v>
      </c>
      <c r="BO17" s="418"/>
      <c r="BP17" s="418"/>
      <c r="BQ17" s="418"/>
      <c r="BR17" s="418"/>
      <c r="BS17" s="418"/>
      <c r="BT17" s="418"/>
      <c r="BU17" s="419"/>
      <c r="BV17" s="417">
        <v>1244622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144.29</v>
      </c>
      <c r="M18" s="530"/>
      <c r="N18" s="530"/>
      <c r="O18" s="530"/>
      <c r="P18" s="530"/>
      <c r="Q18" s="530"/>
      <c r="R18" s="531"/>
      <c r="S18" s="531"/>
      <c r="T18" s="531"/>
      <c r="U18" s="531"/>
      <c r="V18" s="532"/>
      <c r="W18" s="435"/>
      <c r="X18" s="436"/>
      <c r="Y18" s="436"/>
      <c r="Z18" s="436"/>
      <c r="AA18" s="436"/>
      <c r="AB18" s="427"/>
      <c r="AC18" s="533">
        <v>59.1</v>
      </c>
      <c r="AD18" s="534"/>
      <c r="AE18" s="534"/>
      <c r="AF18" s="534"/>
      <c r="AG18" s="535"/>
      <c r="AH18" s="533">
        <v>56.9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3737019</v>
      </c>
      <c r="BO18" s="418"/>
      <c r="BP18" s="418"/>
      <c r="BQ18" s="418"/>
      <c r="BR18" s="418"/>
      <c r="BS18" s="418"/>
      <c r="BT18" s="418"/>
      <c r="BU18" s="419"/>
      <c r="BV18" s="417">
        <v>3740866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72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5261736</v>
      </c>
      <c r="BO19" s="418"/>
      <c r="BP19" s="418"/>
      <c r="BQ19" s="418"/>
      <c r="BR19" s="418"/>
      <c r="BS19" s="418"/>
      <c r="BT19" s="418"/>
      <c r="BU19" s="419"/>
      <c r="BV19" s="417">
        <v>5256454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4323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8549127</v>
      </c>
      <c r="BO23" s="418"/>
      <c r="BP23" s="418"/>
      <c r="BQ23" s="418"/>
      <c r="BR23" s="418"/>
      <c r="BS23" s="418"/>
      <c r="BT23" s="418"/>
      <c r="BU23" s="419"/>
      <c r="BV23" s="417">
        <v>8670733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7640</v>
      </c>
      <c r="R24" s="469"/>
      <c r="S24" s="469"/>
      <c r="T24" s="469"/>
      <c r="U24" s="469"/>
      <c r="V24" s="508"/>
      <c r="W24" s="563"/>
      <c r="X24" s="551"/>
      <c r="Y24" s="552"/>
      <c r="Z24" s="467" t="s">
        <v>154</v>
      </c>
      <c r="AA24" s="447"/>
      <c r="AB24" s="447"/>
      <c r="AC24" s="447"/>
      <c r="AD24" s="447"/>
      <c r="AE24" s="447"/>
      <c r="AF24" s="447"/>
      <c r="AG24" s="448"/>
      <c r="AH24" s="468">
        <v>122</v>
      </c>
      <c r="AI24" s="469"/>
      <c r="AJ24" s="469"/>
      <c r="AK24" s="469"/>
      <c r="AL24" s="508"/>
      <c r="AM24" s="468">
        <v>387960</v>
      </c>
      <c r="AN24" s="469"/>
      <c r="AO24" s="469"/>
      <c r="AP24" s="469"/>
      <c r="AQ24" s="469"/>
      <c r="AR24" s="508"/>
      <c r="AS24" s="468">
        <v>3180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7151366</v>
      </c>
      <c r="BO24" s="418"/>
      <c r="BP24" s="418"/>
      <c r="BQ24" s="418"/>
      <c r="BR24" s="418"/>
      <c r="BS24" s="418"/>
      <c r="BT24" s="418"/>
      <c r="BU24" s="419"/>
      <c r="BV24" s="417">
        <v>7167440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6080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66636</v>
      </c>
      <c r="BO25" s="381"/>
      <c r="BP25" s="381"/>
      <c r="BQ25" s="381"/>
      <c r="BR25" s="381"/>
      <c r="BS25" s="381"/>
      <c r="BT25" s="381"/>
      <c r="BU25" s="382"/>
      <c r="BV25" s="380">
        <v>84924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5740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3050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12900</v>
      </c>
      <c r="AN27" s="469"/>
      <c r="AO27" s="469"/>
      <c r="AP27" s="469"/>
      <c r="AQ27" s="469"/>
      <c r="AR27" s="508"/>
      <c r="AS27" s="468">
        <v>3225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398365</v>
      </c>
      <c r="BO27" s="587"/>
      <c r="BP27" s="587"/>
      <c r="BQ27" s="587"/>
      <c r="BR27" s="587"/>
      <c r="BS27" s="587"/>
      <c r="BT27" s="587"/>
      <c r="BU27" s="588"/>
      <c r="BV27" s="586">
        <v>398212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2520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1276413</v>
      </c>
      <c r="BO28" s="381"/>
      <c r="BP28" s="381"/>
      <c r="BQ28" s="381"/>
      <c r="BR28" s="381"/>
      <c r="BS28" s="381"/>
      <c r="BT28" s="381"/>
      <c r="BU28" s="382"/>
      <c r="BV28" s="380">
        <v>1262374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10</v>
      </c>
      <c r="M29" s="469"/>
      <c r="N29" s="469"/>
      <c r="O29" s="469"/>
      <c r="P29" s="508"/>
      <c r="Q29" s="468">
        <v>2290</v>
      </c>
      <c r="R29" s="469"/>
      <c r="S29" s="469"/>
      <c r="T29" s="469"/>
      <c r="U29" s="469"/>
      <c r="V29" s="508"/>
      <c r="W29" s="564"/>
      <c r="X29" s="565"/>
      <c r="Y29" s="566"/>
      <c r="Z29" s="467" t="s">
        <v>170</v>
      </c>
      <c r="AA29" s="447"/>
      <c r="AB29" s="447"/>
      <c r="AC29" s="447"/>
      <c r="AD29" s="447"/>
      <c r="AE29" s="447"/>
      <c r="AF29" s="447"/>
      <c r="AG29" s="448"/>
      <c r="AH29" s="468">
        <v>126</v>
      </c>
      <c r="AI29" s="469"/>
      <c r="AJ29" s="469"/>
      <c r="AK29" s="469"/>
      <c r="AL29" s="508"/>
      <c r="AM29" s="468">
        <v>400860</v>
      </c>
      <c r="AN29" s="469"/>
      <c r="AO29" s="469"/>
      <c r="AP29" s="469"/>
      <c r="AQ29" s="469"/>
      <c r="AR29" s="508"/>
      <c r="AS29" s="468">
        <v>3181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468147</v>
      </c>
      <c r="BO29" s="418"/>
      <c r="BP29" s="418"/>
      <c r="BQ29" s="418"/>
      <c r="BR29" s="418"/>
      <c r="BS29" s="418"/>
      <c r="BT29" s="418"/>
      <c r="BU29" s="419"/>
      <c r="BV29" s="417">
        <v>539264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1064971</v>
      </c>
      <c r="BO30" s="587"/>
      <c r="BP30" s="587"/>
      <c r="BQ30" s="587"/>
      <c r="BR30" s="587"/>
      <c r="BS30" s="587"/>
      <c r="BT30" s="587"/>
      <c r="BU30" s="588"/>
      <c r="BV30" s="586">
        <v>1064212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湧水町国民健康保険特別会計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湧水町水道事業</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湧水町土地開発公社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湧水町介護保険特別会計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伊佐湧水消防組合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湧水町後期高齢者医療特別会計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伊佐北姶良環境管理組合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伊佐北姶良火葬場管理組合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姶良・伊佐地区介護保険組合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鹿児島県後期高齢者医療広域連合（一般会計）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鹿児島県後期高齢者医療広域連合（特別会計）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大口地方卸売市場管理組合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523</v>
      </c>
      <c r="D34" s="1184"/>
      <c r="E34" s="1185"/>
      <c r="F34" s="32">
        <v>14.89</v>
      </c>
      <c r="G34" s="33">
        <v>14.94</v>
      </c>
      <c r="H34" s="33">
        <v>13.97</v>
      </c>
      <c r="I34" s="33">
        <v>14.43</v>
      </c>
      <c r="J34" s="34">
        <v>18.420000000000002</v>
      </c>
      <c r="K34" s="22"/>
      <c r="L34" s="22"/>
      <c r="M34" s="22"/>
      <c r="N34" s="22"/>
      <c r="O34" s="22"/>
      <c r="P34" s="22"/>
    </row>
    <row r="35" spans="1:16" ht="39" customHeight="1">
      <c r="A35" s="22"/>
      <c r="B35" s="35"/>
      <c r="C35" s="1178" t="s">
        <v>524</v>
      </c>
      <c r="D35" s="1179"/>
      <c r="E35" s="1180"/>
      <c r="F35" s="36">
        <v>5.4</v>
      </c>
      <c r="G35" s="37">
        <v>5.54</v>
      </c>
      <c r="H35" s="37">
        <v>5.22</v>
      </c>
      <c r="I35" s="37">
        <v>6.49</v>
      </c>
      <c r="J35" s="38">
        <v>5.39</v>
      </c>
      <c r="K35" s="22"/>
      <c r="L35" s="22"/>
      <c r="M35" s="22"/>
      <c r="N35" s="22"/>
      <c r="O35" s="22"/>
      <c r="P35" s="22"/>
    </row>
    <row r="36" spans="1:16" ht="39" customHeight="1">
      <c r="A36" s="22"/>
      <c r="B36" s="35"/>
      <c r="C36" s="1178" t="s">
        <v>525</v>
      </c>
      <c r="D36" s="1179"/>
      <c r="E36" s="1180"/>
      <c r="F36" s="36">
        <v>0.64</v>
      </c>
      <c r="G36" s="37">
        <v>1.33</v>
      </c>
      <c r="H36" s="37">
        <v>0.12</v>
      </c>
      <c r="I36" s="37">
        <v>1.1299999999999999</v>
      </c>
      <c r="J36" s="38">
        <v>0.85</v>
      </c>
      <c r="K36" s="22"/>
      <c r="L36" s="22"/>
      <c r="M36" s="22"/>
      <c r="N36" s="22"/>
      <c r="O36" s="22"/>
      <c r="P36" s="22"/>
    </row>
    <row r="37" spans="1:16" ht="39" customHeight="1">
      <c r="A37" s="22"/>
      <c r="B37" s="35"/>
      <c r="C37" s="1178" t="s">
        <v>526</v>
      </c>
      <c r="D37" s="1179"/>
      <c r="E37" s="1180"/>
      <c r="F37" s="36">
        <v>0.32</v>
      </c>
      <c r="G37" s="37">
        <v>0.35</v>
      </c>
      <c r="H37" s="37">
        <v>0.34</v>
      </c>
      <c r="I37" s="37">
        <v>0.65</v>
      </c>
      <c r="J37" s="38">
        <v>0.81</v>
      </c>
      <c r="K37" s="22"/>
      <c r="L37" s="22"/>
      <c r="M37" s="22"/>
      <c r="N37" s="22"/>
      <c r="O37" s="22"/>
      <c r="P37" s="22"/>
    </row>
    <row r="38" spans="1:16" ht="39" customHeight="1">
      <c r="A38" s="22"/>
      <c r="B38" s="35"/>
      <c r="C38" s="1178" t="s">
        <v>527</v>
      </c>
      <c r="D38" s="1179"/>
      <c r="E38" s="1180"/>
      <c r="F38" s="36">
        <v>0</v>
      </c>
      <c r="G38" s="37">
        <v>0</v>
      </c>
      <c r="H38" s="37">
        <v>0</v>
      </c>
      <c r="I38" s="37">
        <v>0</v>
      </c>
      <c r="J38" s="38">
        <v>0</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528</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529</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958</v>
      </c>
      <c r="L45" s="60">
        <v>940</v>
      </c>
      <c r="M45" s="60">
        <v>852</v>
      </c>
      <c r="N45" s="60">
        <v>816</v>
      </c>
      <c r="O45" s="61">
        <v>805</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89</v>
      </c>
      <c r="L48" s="64">
        <v>76</v>
      </c>
      <c r="M48" s="64">
        <v>29</v>
      </c>
      <c r="N48" s="64">
        <v>30</v>
      </c>
      <c r="O48" s="65">
        <v>47</v>
      </c>
      <c r="P48" s="48"/>
      <c r="Q48" s="48"/>
      <c r="R48" s="48"/>
      <c r="S48" s="48"/>
      <c r="T48" s="48"/>
      <c r="U48" s="48"/>
    </row>
    <row r="49" spans="1:21" ht="30.75" customHeight="1">
      <c r="A49" s="48"/>
      <c r="B49" s="1196"/>
      <c r="C49" s="1197"/>
      <c r="D49" s="62"/>
      <c r="E49" s="1188" t="s">
        <v>16</v>
      </c>
      <c r="F49" s="1188"/>
      <c r="G49" s="1188"/>
      <c r="H49" s="1188"/>
      <c r="I49" s="1188"/>
      <c r="J49" s="1189"/>
      <c r="K49" s="63">
        <v>61</v>
      </c>
      <c r="L49" s="64">
        <v>68</v>
      </c>
      <c r="M49" s="64">
        <v>66</v>
      </c>
      <c r="N49" s="64">
        <v>69</v>
      </c>
      <c r="O49" s="65">
        <v>71</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738</v>
      </c>
      <c r="L52" s="64">
        <v>722</v>
      </c>
      <c r="M52" s="64">
        <v>680</v>
      </c>
      <c r="N52" s="64">
        <v>656</v>
      </c>
      <c r="O52" s="65">
        <v>630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370</v>
      </c>
      <c r="L53" s="69">
        <v>362</v>
      </c>
      <c r="M53" s="69">
        <v>267</v>
      </c>
      <c r="N53" s="69">
        <v>259</v>
      </c>
      <c r="O53" s="70">
        <v>293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9102</v>
      </c>
      <c r="J41" s="83">
        <v>8867</v>
      </c>
      <c r="K41" s="83">
        <v>8791</v>
      </c>
      <c r="L41" s="83">
        <v>8671</v>
      </c>
      <c r="M41" s="84">
        <v>8549</v>
      </c>
    </row>
    <row r="42" spans="2:13" ht="27.75" customHeight="1">
      <c r="B42" s="1204"/>
      <c r="C42" s="1205"/>
      <c r="D42" s="85"/>
      <c r="E42" s="1210" t="s">
        <v>26</v>
      </c>
      <c r="F42" s="1210"/>
      <c r="G42" s="1210"/>
      <c r="H42" s="1211"/>
      <c r="I42" s="86" t="s">
        <v>477</v>
      </c>
      <c r="J42" s="87" t="s">
        <v>477</v>
      </c>
      <c r="K42" s="87" t="s">
        <v>477</v>
      </c>
      <c r="L42" s="87" t="s">
        <v>477</v>
      </c>
      <c r="M42" s="88" t="s">
        <v>477</v>
      </c>
    </row>
    <row r="43" spans="2:13" ht="27.75" customHeight="1">
      <c r="B43" s="1204"/>
      <c r="C43" s="1205"/>
      <c r="D43" s="85"/>
      <c r="E43" s="1210" t="s">
        <v>27</v>
      </c>
      <c r="F43" s="1210"/>
      <c r="G43" s="1210"/>
      <c r="H43" s="1211"/>
      <c r="I43" s="86">
        <v>513</v>
      </c>
      <c r="J43" s="87">
        <v>441</v>
      </c>
      <c r="K43" s="87">
        <v>425</v>
      </c>
      <c r="L43" s="87">
        <v>368</v>
      </c>
      <c r="M43" s="88">
        <v>413</v>
      </c>
    </row>
    <row r="44" spans="2:13" ht="27.75" customHeight="1">
      <c r="B44" s="1204"/>
      <c r="C44" s="1205"/>
      <c r="D44" s="85"/>
      <c r="E44" s="1210" t="s">
        <v>28</v>
      </c>
      <c r="F44" s="1210"/>
      <c r="G44" s="1210"/>
      <c r="H44" s="1211"/>
      <c r="I44" s="86">
        <v>235</v>
      </c>
      <c r="J44" s="87">
        <v>181</v>
      </c>
      <c r="K44" s="87">
        <v>129</v>
      </c>
      <c r="L44" s="87">
        <v>78</v>
      </c>
      <c r="M44" s="88">
        <v>28</v>
      </c>
    </row>
    <row r="45" spans="2:13" ht="27.75" customHeight="1">
      <c r="B45" s="1204"/>
      <c r="C45" s="1205"/>
      <c r="D45" s="85"/>
      <c r="E45" s="1210" t="s">
        <v>29</v>
      </c>
      <c r="F45" s="1210"/>
      <c r="G45" s="1210"/>
      <c r="H45" s="1211"/>
      <c r="I45" s="86">
        <v>1574</v>
      </c>
      <c r="J45" s="87">
        <v>1521</v>
      </c>
      <c r="K45" s="87">
        <v>1395</v>
      </c>
      <c r="L45" s="87">
        <v>1358</v>
      </c>
      <c r="M45" s="88">
        <v>1385</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2855</v>
      </c>
      <c r="J50" s="87">
        <v>3105</v>
      </c>
      <c r="K50" s="87">
        <v>3117</v>
      </c>
      <c r="L50" s="87">
        <v>3242</v>
      </c>
      <c r="M50" s="88">
        <v>3212</v>
      </c>
    </row>
    <row r="51" spans="2:13" ht="27.75" customHeight="1">
      <c r="B51" s="1204"/>
      <c r="C51" s="1205"/>
      <c r="D51" s="85"/>
      <c r="E51" s="1210" t="s">
        <v>36</v>
      </c>
      <c r="F51" s="1210"/>
      <c r="G51" s="1210"/>
      <c r="H51" s="1211"/>
      <c r="I51" s="86">
        <v>303</v>
      </c>
      <c r="J51" s="87">
        <v>246</v>
      </c>
      <c r="K51" s="87">
        <v>197</v>
      </c>
      <c r="L51" s="87">
        <v>155</v>
      </c>
      <c r="M51" s="88">
        <v>140</v>
      </c>
    </row>
    <row r="52" spans="2:13" ht="27.75" customHeight="1">
      <c r="B52" s="1206"/>
      <c r="C52" s="1207"/>
      <c r="D52" s="85"/>
      <c r="E52" s="1210" t="s">
        <v>37</v>
      </c>
      <c r="F52" s="1210"/>
      <c r="G52" s="1210"/>
      <c r="H52" s="1211"/>
      <c r="I52" s="86">
        <v>6449</v>
      </c>
      <c r="J52" s="87">
        <v>6313</v>
      </c>
      <c r="K52" s="87">
        <v>6267</v>
      </c>
      <c r="L52" s="87">
        <v>6202</v>
      </c>
      <c r="M52" s="88">
        <v>6136</v>
      </c>
    </row>
    <row r="53" spans="2:13" ht="27.75" customHeight="1" thickBot="1">
      <c r="B53" s="1217" t="s">
        <v>21</v>
      </c>
      <c r="C53" s="1218"/>
      <c r="D53" s="92"/>
      <c r="E53" s="1219" t="s">
        <v>38</v>
      </c>
      <c r="F53" s="1219"/>
      <c r="G53" s="1219"/>
      <c r="H53" s="1220"/>
      <c r="I53" s="93">
        <v>1817</v>
      </c>
      <c r="J53" s="94">
        <v>1345</v>
      </c>
      <c r="K53" s="94">
        <v>1159</v>
      </c>
      <c r="L53" s="94">
        <v>876</v>
      </c>
      <c r="M53" s="95">
        <v>887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547</v>
      </c>
    </row>
    <row r="50" spans="1:17">
      <c r="B50" s="250"/>
      <c r="C50" s="246"/>
      <c r="D50" s="246"/>
      <c r="E50" s="246"/>
      <c r="F50" s="246"/>
      <c r="G50" s="1242"/>
      <c r="H50" s="1243"/>
      <c r="I50" s="1243"/>
      <c r="J50" s="1244"/>
      <c r="K50" s="356" t="s">
        <v>517</v>
      </c>
      <c r="L50" s="356" t="s">
        <v>518</v>
      </c>
      <c r="M50" s="356" t="s">
        <v>519</v>
      </c>
      <c r="N50" s="356" t="s">
        <v>520</v>
      </c>
      <c r="O50" s="356" t="s">
        <v>521</v>
      </c>
    </row>
    <row r="51" spans="1:17">
      <c r="B51" s="250"/>
      <c r="C51" s="246"/>
      <c r="D51" s="246"/>
      <c r="E51" s="246"/>
      <c r="F51" s="246"/>
      <c r="G51" s="1245" t="s">
        <v>548</v>
      </c>
      <c r="H51" s="1246"/>
      <c r="I51" s="1251" t="s">
        <v>549</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550</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551</v>
      </c>
      <c r="H55" s="1226"/>
      <c r="I55" s="1231" t="s">
        <v>549</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550</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ht="13.5" customHeight="1">
      <c r="B65" s="250"/>
      <c r="C65" s="246"/>
      <c r="D65" s="246"/>
      <c r="E65" s="246"/>
      <c r="F65" s="246"/>
      <c r="G65" s="1233" t="s">
        <v>555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553</v>
      </c>
      <c r="I71" s="370"/>
      <c r="J71" s="366"/>
      <c r="K71" s="366"/>
      <c r="L71" s="367"/>
      <c r="M71" s="366"/>
      <c r="N71" s="367"/>
      <c r="O71" s="368"/>
    </row>
    <row r="72" spans="2:30">
      <c r="B72" s="250"/>
      <c r="C72" s="246"/>
      <c r="D72" s="246"/>
      <c r="E72" s="246"/>
      <c r="F72" s="246"/>
      <c r="G72" s="1242"/>
      <c r="H72" s="1243"/>
      <c r="I72" s="1243"/>
      <c r="J72" s="1244"/>
      <c r="K72" s="356" t="s">
        <v>517</v>
      </c>
      <c r="L72" s="356" t="s">
        <v>518</v>
      </c>
      <c r="M72" s="356" t="s">
        <v>519</v>
      </c>
      <c r="N72" s="356" t="s">
        <v>520</v>
      </c>
      <c r="O72" s="356" t="s">
        <v>521</v>
      </c>
    </row>
    <row r="73" spans="2:30">
      <c r="B73" s="250"/>
      <c r="C73" s="246"/>
      <c r="D73" s="246"/>
      <c r="E73" s="246"/>
      <c r="F73" s="246"/>
      <c r="G73" s="1245" t="s">
        <v>548</v>
      </c>
      <c r="H73" s="1246"/>
      <c r="I73" s="1251" t="s">
        <v>549</v>
      </c>
      <c r="J73" s="1251"/>
      <c r="K73" s="1232">
        <v>48.2</v>
      </c>
      <c r="L73" s="1232">
        <v>36.1</v>
      </c>
      <c r="M73" s="1221">
        <v>31.5</v>
      </c>
      <c r="N73" s="1221">
        <v>23.3</v>
      </c>
      <c r="O73" s="1221">
        <v>24.5</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554</v>
      </c>
      <c r="J75" s="1231"/>
      <c r="K75" s="1253">
        <v>11.7</v>
      </c>
      <c r="L75" s="1253">
        <v>10.6</v>
      </c>
      <c r="M75" s="1253">
        <v>8.9</v>
      </c>
      <c r="N75" s="1253">
        <v>7.9</v>
      </c>
      <c r="O75" s="1253">
        <v>7.4</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551</v>
      </c>
      <c r="H77" s="1226"/>
      <c r="I77" s="1231" t="s">
        <v>549</v>
      </c>
      <c r="J77" s="1231"/>
      <c r="K77" s="1232">
        <v>29.4</v>
      </c>
      <c r="L77" s="1232">
        <v>18.899999999999999</v>
      </c>
      <c r="M77" s="1221">
        <v>10.199999999999999</v>
      </c>
      <c r="N77" s="1221">
        <v>20.2</v>
      </c>
      <c r="O77" s="1221">
        <v>38.5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554</v>
      </c>
      <c r="J79" s="1223"/>
      <c r="K79" s="1224">
        <v>10.9</v>
      </c>
      <c r="L79" s="1224">
        <v>10.1</v>
      </c>
      <c r="M79" s="1224">
        <v>9.1</v>
      </c>
      <c r="N79" s="1224">
        <v>9.3000000000000007</v>
      </c>
      <c r="O79" s="1224">
        <v>9.1999999999999993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180518</v>
      </c>
      <c r="E3" s="118"/>
      <c r="F3" s="119">
        <v>66496</v>
      </c>
      <c r="G3" s="120"/>
      <c r="H3" s="121"/>
    </row>
    <row r="4" spans="1:8">
      <c r="A4" s="122"/>
      <c r="B4" s="123"/>
      <c r="C4" s="124"/>
      <c r="D4" s="125">
        <v>116941</v>
      </c>
      <c r="E4" s="126"/>
      <c r="F4" s="127">
        <v>36530</v>
      </c>
      <c r="G4" s="128"/>
      <c r="H4" s="129"/>
    </row>
    <row r="5" spans="1:8">
      <c r="A5" s="110" t="s">
        <v>511</v>
      </c>
      <c r="B5" s="115"/>
      <c r="C5" s="116"/>
      <c r="D5" s="117">
        <v>123509</v>
      </c>
      <c r="E5" s="118"/>
      <c r="F5" s="119">
        <v>82748</v>
      </c>
      <c r="G5" s="120"/>
      <c r="H5" s="121"/>
    </row>
    <row r="6" spans="1:8">
      <c r="A6" s="122"/>
      <c r="B6" s="123"/>
      <c r="C6" s="124"/>
      <c r="D6" s="125">
        <v>75050</v>
      </c>
      <c r="E6" s="126"/>
      <c r="F6" s="127">
        <v>44732</v>
      </c>
      <c r="G6" s="128"/>
      <c r="H6" s="129"/>
    </row>
    <row r="7" spans="1:8">
      <c r="A7" s="110" t="s">
        <v>512</v>
      </c>
      <c r="B7" s="115"/>
      <c r="C7" s="116"/>
      <c r="D7" s="117">
        <v>120066</v>
      </c>
      <c r="E7" s="118"/>
      <c r="F7" s="119">
        <v>91837</v>
      </c>
      <c r="G7" s="120"/>
      <c r="H7" s="121"/>
    </row>
    <row r="8" spans="1:8">
      <c r="A8" s="122"/>
      <c r="B8" s="123"/>
      <c r="C8" s="124"/>
      <c r="D8" s="125">
        <v>75131</v>
      </c>
      <c r="E8" s="126"/>
      <c r="F8" s="127">
        <v>54439</v>
      </c>
      <c r="G8" s="128"/>
      <c r="H8" s="129"/>
    </row>
    <row r="9" spans="1:8">
      <c r="A9" s="110" t="s">
        <v>513</v>
      </c>
      <c r="B9" s="115"/>
      <c r="C9" s="116"/>
      <c r="D9" s="117">
        <v>123320</v>
      </c>
      <c r="E9" s="118"/>
      <c r="F9" s="119">
        <v>106092</v>
      </c>
      <c r="G9" s="120"/>
      <c r="H9" s="121"/>
    </row>
    <row r="10" spans="1:8">
      <c r="A10" s="122"/>
      <c r="B10" s="123"/>
      <c r="C10" s="124"/>
      <c r="D10" s="125">
        <v>82988</v>
      </c>
      <c r="E10" s="126"/>
      <c r="F10" s="127">
        <v>44299</v>
      </c>
      <c r="G10" s="128"/>
      <c r="H10" s="129"/>
    </row>
    <row r="11" spans="1:8">
      <c r="A11" s="110" t="s">
        <v>514</v>
      </c>
      <c r="B11" s="115"/>
      <c r="C11" s="116"/>
      <c r="D11" s="117">
        <v>131026</v>
      </c>
      <c r="E11" s="118"/>
      <c r="F11" s="119">
        <v>78903</v>
      </c>
      <c r="G11" s="120"/>
      <c r="H11" s="121"/>
    </row>
    <row r="12" spans="1:8">
      <c r="A12" s="122"/>
      <c r="B12" s="123"/>
      <c r="C12" s="130"/>
      <c r="D12" s="125">
        <v>87032</v>
      </c>
      <c r="E12" s="126"/>
      <c r="F12" s="127">
        <v>49201</v>
      </c>
      <c r="G12" s="128"/>
      <c r="H12" s="129"/>
    </row>
    <row r="13" spans="1:8">
      <c r="A13" s="110"/>
      <c r="B13" s="115"/>
      <c r="C13" s="131"/>
      <c r="D13" s="132">
        <v>135688</v>
      </c>
      <c r="E13" s="133"/>
      <c r="F13" s="134">
        <v>85215</v>
      </c>
      <c r="G13" s="135"/>
      <c r="H13" s="121"/>
    </row>
    <row r="14" spans="1:8">
      <c r="A14" s="122"/>
      <c r="B14" s="123"/>
      <c r="C14" s="124"/>
      <c r="D14" s="125">
        <v>87428</v>
      </c>
      <c r="E14" s="126"/>
      <c r="F14" s="127">
        <v>45840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5.4</v>
      </c>
      <c r="C19" s="136">
        <f>ROUND(VALUE(SUBSTITUTE(実質収支比率等に係る経年分析!G$48,"▲","-")),2)</f>
        <v>5.54</v>
      </c>
      <c r="D19" s="136">
        <f>ROUND(VALUE(SUBSTITUTE(実質収支比率等に係る経年分析!H$48,"▲","-")),2)</f>
        <v>6.87</v>
      </c>
      <c r="E19" s="136">
        <f>ROUND(VALUE(SUBSTITUTE(実質収支比率等に係る経年分析!I$48,"▲","-")),2)</f>
        <v>8.09</v>
      </c>
      <c r="F19" s="136">
        <f>ROUND(VALUE(SUBSTITUTE(実質収支比率等に係る経年分析!J$48,"▲","-")),2)</f>
        <v>7</v>
      </c>
    </row>
    <row r="20" spans="1:11">
      <c r="A20" s="136" t="s">
        <v>43</v>
      </c>
      <c r="B20" s="136">
        <f>ROUND(VALUE(SUBSTITUTE(実質収支比率等に係る経年分析!F$47,"▲","-")),2)</f>
        <v>23.09</v>
      </c>
      <c r="C20" s="136">
        <f>ROUND(VALUE(SUBSTITUTE(実質収支比率等に係る経年分析!G$47,"▲","-")),2)</f>
        <v>25.87</v>
      </c>
      <c r="D20" s="136">
        <f>ROUND(VALUE(SUBSTITUTE(実質収支比率等に係る経年分析!H$47,"▲","-")),2)</f>
        <v>27.48</v>
      </c>
      <c r="E20" s="136">
        <f>ROUND(VALUE(SUBSTITUTE(実質収支比率等に係る経年分析!I$47,"▲","-")),2)</f>
        <v>29.01</v>
      </c>
      <c r="F20" s="136">
        <f>ROUND(VALUE(SUBSTITUTE(実質収支比率等に係る経年分析!J$47,"▲","-")),2)</f>
        <v>30.32</v>
      </c>
    </row>
    <row r="21" spans="1:11">
      <c r="A21" s="136" t="s">
        <v>44</v>
      </c>
      <c r="B21" s="136">
        <f>IF(ISNUMBER(VALUE(SUBSTITUTE(実質収支比率等に係る経年分析!F$49,"▲","-"))),ROUND(VALUE(SUBSTITUTE(実質収支比率等に係る経年分析!F$49,"▲","-")),2),NA())</f>
        <v>0.84</v>
      </c>
      <c r="C21" s="136">
        <f>IF(ISNUMBER(VALUE(SUBSTITUTE(実質収支比率等に係る経年分析!G$49,"▲","-"))),ROUND(VALUE(SUBSTITUTE(実質収支比率等に係る経年分析!G$49,"▲","-")),2),NA())</f>
        <v>2.58</v>
      </c>
      <c r="D21" s="136">
        <f>IF(ISNUMBER(VALUE(SUBSTITUTE(実質収支比率等に係る経年分析!H$49,"▲","-"))),ROUND(VALUE(SUBSTITUTE(実質収支比率等に係る経年分析!H$49,"▲","-")),2),NA())</f>
        <v>2.36</v>
      </c>
      <c r="E21" s="136">
        <f>IF(ISNUMBER(VALUE(SUBSTITUTE(実質収支比率等に係る経年分析!I$49,"▲","-"))),ROUND(VALUE(SUBSTITUTE(実質収支比率等に係る経年分析!I$49,"▲","-")),2),NA())</f>
        <v>3.14</v>
      </c>
      <c r="F21" s="136">
        <f>IF(ISNUMBER(VALUE(SUBSTITUTE(実質収支比率等に係る経年分析!J$49,"▲","-"))),ROUND(VALUE(SUBSTITUTE(実質収支比率等に係る経年分析!J$49,"▲","-")),2),NA())</f>
        <v>-1.03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湧水町後期高齢者医療特別会計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湧水町介護保険特別会計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0.81</v>
      </c>
    </row>
    <row r="34" spans="1:16">
      <c r="A34" s="137" t="str">
        <f>IF(連結実質赤字比率に係る赤字・黒字の構成分析!C$36="",NA(),連結実質赤字比率に係る赤字・黒字の構成分析!C$36)</f>
        <v>湧水町国民健康保険特別会計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1.1299999999999999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5.39</v>
      </c>
    </row>
    <row r="36" spans="1:16">
      <c r="A36" s="137" t="str">
        <f>IF(連結実質赤字比率に係る赤字・黒字の構成分析!C$34="",NA(),連結実質赤字比率に係る赤字・黒字の構成分析!C$34)</f>
        <v>湧水町水道事業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14.89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18.420000000000002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738</v>
      </c>
      <c r="E42" s="138"/>
      <c r="F42" s="138"/>
      <c r="G42" s="138">
        <f>'実質公債費比率（分子）の構造'!L$52</f>
        <v>722</v>
      </c>
      <c r="H42" s="138"/>
      <c r="I42" s="138"/>
      <c r="J42" s="138">
        <f>'実質公債費比率（分子）の構造'!M$52</f>
        <v>680</v>
      </c>
      <c r="K42" s="138"/>
      <c r="L42" s="138"/>
      <c r="M42" s="138">
        <f>'実質公債費比率（分子）の構造'!N$52</f>
        <v>656</v>
      </c>
      <c r="N42" s="138"/>
      <c r="O42" s="138"/>
      <c r="P42" s="138">
        <f>'実質公債費比率（分子）の構造'!O$52</f>
        <v>630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61</v>
      </c>
      <c r="C45" s="138"/>
      <c r="D45" s="138"/>
      <c r="E45" s="138">
        <f>'実質公債費比率（分子）の構造'!L$49</f>
        <v>68</v>
      </c>
      <c r="F45" s="138"/>
      <c r="G45" s="138"/>
      <c r="H45" s="138">
        <f>'実質公債費比率（分子）の構造'!M$49</f>
        <v>66</v>
      </c>
      <c r="I45" s="138"/>
      <c r="J45" s="138"/>
      <c r="K45" s="138">
        <f>'実質公債費比率（分子）の構造'!N$49</f>
        <v>69</v>
      </c>
      <c r="L45" s="138"/>
      <c r="M45" s="138"/>
      <c r="N45" s="138">
        <f>'実質公債費比率（分子）の構造'!O$49</f>
        <v>71</v>
      </c>
      <c r="O45" s="138"/>
      <c r="P45" s="138"/>
    </row>
    <row r="46" spans="1:16">
      <c r="A46" s="138" t="s">
        <v>55</v>
      </c>
      <c r="B46" s="138">
        <f>'実質公債費比率（分子）の構造'!K$48</f>
        <v>89</v>
      </c>
      <c r="C46" s="138"/>
      <c r="D46" s="138"/>
      <c r="E46" s="138">
        <f>'実質公債費比率（分子）の構造'!L$48</f>
        <v>76</v>
      </c>
      <c r="F46" s="138"/>
      <c r="G46" s="138"/>
      <c r="H46" s="138">
        <f>'実質公債費比率（分子）の構造'!M$48</f>
        <v>29</v>
      </c>
      <c r="I46" s="138"/>
      <c r="J46" s="138"/>
      <c r="K46" s="138">
        <f>'実質公債費比率（分子）の構造'!N$48</f>
        <v>30</v>
      </c>
      <c r="L46" s="138"/>
      <c r="M46" s="138"/>
      <c r="N46" s="138">
        <f>'実質公債費比率（分子）の構造'!O$48</f>
        <v>47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958</v>
      </c>
      <c r="C49" s="138"/>
      <c r="D49" s="138"/>
      <c r="E49" s="138">
        <f>'実質公債費比率（分子）の構造'!L$45</f>
        <v>940</v>
      </c>
      <c r="F49" s="138"/>
      <c r="G49" s="138"/>
      <c r="H49" s="138">
        <f>'実質公債費比率（分子）の構造'!M$45</f>
        <v>852</v>
      </c>
      <c r="I49" s="138"/>
      <c r="J49" s="138"/>
      <c r="K49" s="138">
        <f>'実質公債費比率（分子）の構造'!N$45</f>
        <v>816</v>
      </c>
      <c r="L49" s="138"/>
      <c r="M49" s="138"/>
      <c r="N49" s="138">
        <f>'実質公債費比率（分子）の構造'!O$45</f>
        <v>805</v>
      </c>
      <c r="O49" s="138"/>
      <c r="P49" s="138"/>
    </row>
    <row r="50" spans="1:16">
      <c r="A50" s="138" t="s">
        <v>59</v>
      </c>
      <c r="B50" s="138" t="e">
        <f>NA()</f>
        <v>#N/A</v>
      </c>
      <c r="C50" s="138">
        <f>IF(ISNUMBER('実質公債費比率（分子）の構造'!K$53),'実質公債費比率（分子）の構造'!K$53,NA())</f>
        <v>370</v>
      </c>
      <c r="D50" s="138" t="e">
        <f>NA()</f>
        <v>#N/A</v>
      </c>
      <c r="E50" s="138" t="e">
        <f>NA()</f>
        <v>#N/A</v>
      </c>
      <c r="F50" s="138">
        <f>IF(ISNUMBER('実質公債費比率（分子）の構造'!L$53),'実質公債費比率（分子）の構造'!L$53,NA())</f>
        <v>362</v>
      </c>
      <c r="G50" s="138" t="e">
        <f>NA()</f>
        <v>#N/A</v>
      </c>
      <c r="H50" s="138" t="e">
        <f>NA()</f>
        <v>#N/A</v>
      </c>
      <c r="I50" s="138">
        <f>IF(ISNUMBER('実質公債費比率（分子）の構造'!M$53),'実質公債費比率（分子）の構造'!M$53,NA())</f>
        <v>267</v>
      </c>
      <c r="J50" s="138" t="e">
        <f>NA()</f>
        <v>#N/A</v>
      </c>
      <c r="K50" s="138" t="e">
        <f>NA()</f>
        <v>#N/A</v>
      </c>
      <c r="L50" s="138">
        <f>IF(ISNUMBER('実質公債費比率（分子）の構造'!N$53),'実質公債費比率（分子）の構造'!N$53,NA())</f>
        <v>259</v>
      </c>
      <c r="M50" s="138" t="e">
        <f>NA()</f>
        <v>#N/A</v>
      </c>
      <c r="N50" s="138" t="e">
        <f>NA()</f>
        <v>#N/A</v>
      </c>
      <c r="O50" s="138">
        <f>IF(ISNUMBER('実質公債費比率（分子）の構造'!O$53),'実質公債費比率（分子）の構造'!O$53,NA())</f>
        <v>293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6449</v>
      </c>
      <c r="E56" s="137"/>
      <c r="F56" s="137"/>
      <c r="G56" s="137">
        <f>'将来負担比率（分子）の構造'!J$52</f>
        <v>6313</v>
      </c>
      <c r="H56" s="137"/>
      <c r="I56" s="137"/>
      <c r="J56" s="137">
        <f>'将来負担比率（分子）の構造'!K$52</f>
        <v>6267</v>
      </c>
      <c r="K56" s="137"/>
      <c r="L56" s="137"/>
      <c r="M56" s="137">
        <f>'将来負担比率（分子）の構造'!L$52</f>
        <v>6202</v>
      </c>
      <c r="N56" s="137"/>
      <c r="O56" s="137"/>
      <c r="P56" s="137">
        <f>'将来負担比率（分子）の構造'!M$52</f>
        <v>6136</v>
      </c>
    </row>
    <row r="57" spans="1:16">
      <c r="A57" s="137" t="s">
        <v>36</v>
      </c>
      <c r="B57" s="137"/>
      <c r="C57" s="137"/>
      <c r="D57" s="137">
        <f>'将来負担比率（分子）の構造'!I$51</f>
        <v>303</v>
      </c>
      <c r="E57" s="137"/>
      <c r="F57" s="137"/>
      <c r="G57" s="137">
        <f>'将来負担比率（分子）の構造'!J$51</f>
        <v>246</v>
      </c>
      <c r="H57" s="137"/>
      <c r="I57" s="137"/>
      <c r="J57" s="137">
        <f>'将来負担比率（分子）の構造'!K$51</f>
        <v>197</v>
      </c>
      <c r="K57" s="137"/>
      <c r="L57" s="137"/>
      <c r="M57" s="137">
        <f>'将来負担比率（分子）の構造'!L$51</f>
        <v>155</v>
      </c>
      <c r="N57" s="137"/>
      <c r="O57" s="137"/>
      <c r="P57" s="137">
        <f>'将来負担比率（分子）の構造'!M$51</f>
        <v>140</v>
      </c>
    </row>
    <row r="58" spans="1:16">
      <c r="A58" s="137" t="s">
        <v>35</v>
      </c>
      <c r="B58" s="137"/>
      <c r="C58" s="137"/>
      <c r="D58" s="137">
        <f>'将来負担比率（分子）の構造'!I$50</f>
        <v>2855</v>
      </c>
      <c r="E58" s="137"/>
      <c r="F58" s="137"/>
      <c r="G58" s="137">
        <f>'将来負担比率（分子）の構造'!J$50</f>
        <v>3105</v>
      </c>
      <c r="H58" s="137"/>
      <c r="I58" s="137"/>
      <c r="J58" s="137">
        <f>'将来負担比率（分子）の構造'!K$50</f>
        <v>3117</v>
      </c>
      <c r="K58" s="137"/>
      <c r="L58" s="137"/>
      <c r="M58" s="137">
        <f>'将来負担比率（分子）の構造'!L$50</f>
        <v>3242</v>
      </c>
      <c r="N58" s="137"/>
      <c r="O58" s="137"/>
      <c r="P58" s="137">
        <f>'将来負担比率（分子）の構造'!M$50</f>
        <v>3212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1574</v>
      </c>
      <c r="C62" s="137"/>
      <c r="D62" s="137"/>
      <c r="E62" s="137">
        <f>'将来負担比率（分子）の構造'!J$45</f>
        <v>1521</v>
      </c>
      <c r="F62" s="137"/>
      <c r="G62" s="137"/>
      <c r="H62" s="137">
        <f>'将来負担比率（分子）の構造'!K$45</f>
        <v>1395</v>
      </c>
      <c r="I62" s="137"/>
      <c r="J62" s="137"/>
      <c r="K62" s="137">
        <f>'将来負担比率（分子）の構造'!L$45</f>
        <v>1358</v>
      </c>
      <c r="L62" s="137"/>
      <c r="M62" s="137"/>
      <c r="N62" s="137">
        <f>'将来負担比率（分子）の構造'!M$45</f>
        <v>1385</v>
      </c>
      <c r="O62" s="137"/>
      <c r="P62" s="137"/>
    </row>
    <row r="63" spans="1:16">
      <c r="A63" s="137" t="s">
        <v>28</v>
      </c>
      <c r="B63" s="137">
        <f>'将来負担比率（分子）の構造'!I$44</f>
        <v>235</v>
      </c>
      <c r="C63" s="137"/>
      <c r="D63" s="137"/>
      <c r="E63" s="137">
        <f>'将来負担比率（分子）の構造'!J$44</f>
        <v>181</v>
      </c>
      <c r="F63" s="137"/>
      <c r="G63" s="137"/>
      <c r="H63" s="137">
        <f>'将来負担比率（分子）の構造'!K$44</f>
        <v>129</v>
      </c>
      <c r="I63" s="137"/>
      <c r="J63" s="137"/>
      <c r="K63" s="137">
        <f>'将来負担比率（分子）の構造'!L$44</f>
        <v>78</v>
      </c>
      <c r="L63" s="137"/>
      <c r="M63" s="137"/>
      <c r="N63" s="137">
        <f>'将来負担比率（分子）の構造'!M$44</f>
        <v>28</v>
      </c>
      <c r="O63" s="137"/>
      <c r="P63" s="137"/>
    </row>
    <row r="64" spans="1:16">
      <c r="A64" s="137" t="s">
        <v>27</v>
      </c>
      <c r="B64" s="137">
        <f>'将来負担比率（分子）の構造'!I$43</f>
        <v>513</v>
      </c>
      <c r="C64" s="137"/>
      <c r="D64" s="137"/>
      <c r="E64" s="137">
        <f>'将来負担比率（分子）の構造'!J$43</f>
        <v>441</v>
      </c>
      <c r="F64" s="137"/>
      <c r="G64" s="137"/>
      <c r="H64" s="137">
        <f>'将来負担比率（分子）の構造'!K$43</f>
        <v>425</v>
      </c>
      <c r="I64" s="137"/>
      <c r="J64" s="137"/>
      <c r="K64" s="137">
        <f>'将来負担比率（分子）の構造'!L$43</f>
        <v>368</v>
      </c>
      <c r="L64" s="137"/>
      <c r="M64" s="137"/>
      <c r="N64" s="137">
        <f>'将来負担比率（分子）の構造'!M$43</f>
        <v>413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9102</v>
      </c>
      <c r="C66" s="137"/>
      <c r="D66" s="137"/>
      <c r="E66" s="137">
        <f>'将来負担比率（分子）の構造'!J$41</f>
        <v>8867</v>
      </c>
      <c r="F66" s="137"/>
      <c r="G66" s="137"/>
      <c r="H66" s="137">
        <f>'将来負担比率（分子）の構造'!K$41</f>
        <v>8791</v>
      </c>
      <c r="I66" s="137"/>
      <c r="J66" s="137"/>
      <c r="K66" s="137">
        <f>'将来負担比率（分子）の構造'!L$41</f>
        <v>8671</v>
      </c>
      <c r="L66" s="137"/>
      <c r="M66" s="137"/>
      <c r="N66" s="137">
        <f>'将来負担比率（分子）の構造'!M$41</f>
        <v>8549</v>
      </c>
      <c r="O66" s="137"/>
      <c r="P66" s="137"/>
    </row>
    <row r="67" spans="1:16">
      <c r="A67" s="137" t="s">
        <v>63</v>
      </c>
      <c r="B67" s="137" t="e">
        <f>NA()</f>
        <v>#N/A</v>
      </c>
      <c r="C67" s="137">
        <f>IF(ISNUMBER('将来負担比率（分子）の構造'!I$53), IF('将来負担比率（分子）の構造'!I$53 &lt; 0, 0, '将来負担比率（分子）の構造'!I$53), NA())</f>
        <v>1817</v>
      </c>
      <c r="D67" s="137" t="e">
        <f>NA()</f>
        <v>#N/A</v>
      </c>
      <c r="E67" s="137" t="e">
        <f>NA()</f>
        <v>#N/A</v>
      </c>
      <c r="F67" s="137">
        <f>IF(ISNUMBER('将来負担比率（分子）の構造'!J$53), IF('将来負担比率（分子）の構造'!J$53 &lt; 0, 0, '将来負担比率（分子）の構造'!J$53), NA())</f>
        <v>1345</v>
      </c>
      <c r="G67" s="137" t="e">
        <f>NA()</f>
        <v>#N/A</v>
      </c>
      <c r="H67" s="137" t="e">
        <f>NA()</f>
        <v>#N/A</v>
      </c>
      <c r="I67" s="137">
        <f>IF(ISNUMBER('将来負担比率（分子）の構造'!K$53), IF('将来負担比率（分子）の構造'!K$53 &lt; 0, 0, '将来負担比率（分子）の構造'!K$53), NA())</f>
        <v>1159</v>
      </c>
      <c r="J67" s="137" t="e">
        <f>NA()</f>
        <v>#N/A</v>
      </c>
      <c r="K67" s="137" t="e">
        <f>NA()</f>
        <v>#N/A</v>
      </c>
      <c r="L67" s="137">
        <f>IF(ISNUMBER('将来負担比率（分子）の構造'!L$53), IF('将来負担比率（分子）の構造'!L$53 &lt; 0, 0, '将来負担比率（分子）の構造'!L$53), NA())</f>
        <v>876</v>
      </c>
      <c r="M67" s="137" t="e">
        <f>NA()</f>
        <v>#N/A</v>
      </c>
      <c r="N67" s="137" t="e">
        <f>NA()</f>
        <v>#N/A</v>
      </c>
      <c r="O67" s="137">
        <f>IF(ISNUMBER('将来負担比率（分子）の構造'!M$53), IF('将来負担比率（分子）の構造'!M$53 &lt; 0, 0, '将来負担比率（分子）の構造'!M$53), NA())</f>
        <v>887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961141</v>
      </c>
      <c r="S5" s="615"/>
      <c r="T5" s="615"/>
      <c r="U5" s="615"/>
      <c r="V5" s="615"/>
      <c r="W5" s="615"/>
      <c r="X5" s="615"/>
      <c r="Y5" s="616"/>
      <c r="Z5" s="617">
        <v>13.1</v>
      </c>
      <c r="AA5" s="617"/>
      <c r="AB5" s="617"/>
      <c r="AC5" s="617"/>
      <c r="AD5" s="618">
        <v>961141</v>
      </c>
      <c r="AE5" s="618"/>
      <c r="AF5" s="618"/>
      <c r="AG5" s="618"/>
      <c r="AH5" s="618"/>
      <c r="AI5" s="618"/>
      <c r="AJ5" s="618"/>
      <c r="AK5" s="618"/>
      <c r="AL5" s="619">
        <v>23.7</v>
      </c>
      <c r="AM5" s="620"/>
      <c r="AN5" s="620"/>
      <c r="AO5" s="621"/>
      <c r="AP5" s="611" t="s">
        <v>209</v>
      </c>
      <c r="AQ5" s="612"/>
      <c r="AR5" s="612"/>
      <c r="AS5" s="612"/>
      <c r="AT5" s="612"/>
      <c r="AU5" s="612"/>
      <c r="AV5" s="612"/>
      <c r="AW5" s="612"/>
      <c r="AX5" s="612"/>
      <c r="AY5" s="612"/>
      <c r="AZ5" s="612"/>
      <c r="BA5" s="612"/>
      <c r="BB5" s="612"/>
      <c r="BC5" s="612"/>
      <c r="BD5" s="612"/>
      <c r="BE5" s="612"/>
      <c r="BF5" s="613"/>
      <c r="BG5" s="625">
        <v>961001</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73404</v>
      </c>
      <c r="S6" s="626"/>
      <c r="T6" s="626"/>
      <c r="U6" s="626"/>
      <c r="V6" s="626"/>
      <c r="W6" s="626"/>
      <c r="X6" s="626"/>
      <c r="Y6" s="627"/>
      <c r="Z6" s="628">
        <v>1</v>
      </c>
      <c r="AA6" s="628"/>
      <c r="AB6" s="628"/>
      <c r="AC6" s="628"/>
      <c r="AD6" s="629">
        <v>73404</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961001</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77470</v>
      </c>
      <c r="CS6" s="626"/>
      <c r="CT6" s="626"/>
      <c r="CU6" s="626"/>
      <c r="CV6" s="626"/>
      <c r="CW6" s="626"/>
      <c r="CX6" s="626"/>
      <c r="CY6" s="627"/>
      <c r="CZ6" s="628">
        <v>1.1000000000000001</v>
      </c>
      <c r="DA6" s="628"/>
      <c r="DB6" s="628"/>
      <c r="DC6" s="628"/>
      <c r="DD6" s="634" t="s">
        <v>210</v>
      </c>
      <c r="DE6" s="626"/>
      <c r="DF6" s="626"/>
      <c r="DG6" s="626"/>
      <c r="DH6" s="626"/>
      <c r="DI6" s="626"/>
      <c r="DJ6" s="626"/>
      <c r="DK6" s="626"/>
      <c r="DL6" s="626"/>
      <c r="DM6" s="626"/>
      <c r="DN6" s="626"/>
      <c r="DO6" s="626"/>
      <c r="DP6" s="627"/>
      <c r="DQ6" s="634">
        <v>77470</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521</v>
      </c>
      <c r="S7" s="626"/>
      <c r="T7" s="626"/>
      <c r="U7" s="626"/>
      <c r="V7" s="626"/>
      <c r="W7" s="626"/>
      <c r="X7" s="626"/>
      <c r="Y7" s="627"/>
      <c r="Z7" s="628">
        <v>0</v>
      </c>
      <c r="AA7" s="628"/>
      <c r="AB7" s="628"/>
      <c r="AC7" s="628"/>
      <c r="AD7" s="629">
        <v>521</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329303</v>
      </c>
      <c r="BH7" s="626"/>
      <c r="BI7" s="626"/>
      <c r="BJ7" s="626"/>
      <c r="BK7" s="626"/>
      <c r="BL7" s="626"/>
      <c r="BM7" s="626"/>
      <c r="BN7" s="627"/>
      <c r="BO7" s="628">
        <v>34.299999999999997</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950533</v>
      </c>
      <c r="CS7" s="626"/>
      <c r="CT7" s="626"/>
      <c r="CU7" s="626"/>
      <c r="CV7" s="626"/>
      <c r="CW7" s="626"/>
      <c r="CX7" s="626"/>
      <c r="CY7" s="627"/>
      <c r="CZ7" s="628">
        <v>13.6</v>
      </c>
      <c r="DA7" s="628"/>
      <c r="DB7" s="628"/>
      <c r="DC7" s="628"/>
      <c r="DD7" s="634">
        <v>91625</v>
      </c>
      <c r="DE7" s="626"/>
      <c r="DF7" s="626"/>
      <c r="DG7" s="626"/>
      <c r="DH7" s="626"/>
      <c r="DI7" s="626"/>
      <c r="DJ7" s="626"/>
      <c r="DK7" s="626"/>
      <c r="DL7" s="626"/>
      <c r="DM7" s="626"/>
      <c r="DN7" s="626"/>
      <c r="DO7" s="626"/>
      <c r="DP7" s="627"/>
      <c r="DQ7" s="634">
        <v>804688</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1292</v>
      </c>
      <c r="S8" s="626"/>
      <c r="T8" s="626"/>
      <c r="U8" s="626"/>
      <c r="V8" s="626"/>
      <c r="W8" s="626"/>
      <c r="X8" s="626"/>
      <c r="Y8" s="627"/>
      <c r="Z8" s="628">
        <v>0</v>
      </c>
      <c r="AA8" s="628"/>
      <c r="AB8" s="628"/>
      <c r="AC8" s="628"/>
      <c r="AD8" s="629">
        <v>1292</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13398</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2160069</v>
      </c>
      <c r="CS8" s="626"/>
      <c r="CT8" s="626"/>
      <c r="CU8" s="626"/>
      <c r="CV8" s="626"/>
      <c r="CW8" s="626"/>
      <c r="CX8" s="626"/>
      <c r="CY8" s="627"/>
      <c r="CZ8" s="628">
        <v>31</v>
      </c>
      <c r="DA8" s="628"/>
      <c r="DB8" s="628"/>
      <c r="DC8" s="628"/>
      <c r="DD8" s="634">
        <v>54175</v>
      </c>
      <c r="DE8" s="626"/>
      <c r="DF8" s="626"/>
      <c r="DG8" s="626"/>
      <c r="DH8" s="626"/>
      <c r="DI8" s="626"/>
      <c r="DJ8" s="626"/>
      <c r="DK8" s="626"/>
      <c r="DL8" s="626"/>
      <c r="DM8" s="626"/>
      <c r="DN8" s="626"/>
      <c r="DO8" s="626"/>
      <c r="DP8" s="627"/>
      <c r="DQ8" s="634">
        <v>1160649</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723</v>
      </c>
      <c r="S9" s="626"/>
      <c r="T9" s="626"/>
      <c r="U9" s="626"/>
      <c r="V9" s="626"/>
      <c r="W9" s="626"/>
      <c r="X9" s="626"/>
      <c r="Y9" s="627"/>
      <c r="Z9" s="628">
        <v>0</v>
      </c>
      <c r="AA9" s="628"/>
      <c r="AB9" s="628"/>
      <c r="AC9" s="628"/>
      <c r="AD9" s="629">
        <v>723</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240705</v>
      </c>
      <c r="BH9" s="626"/>
      <c r="BI9" s="626"/>
      <c r="BJ9" s="626"/>
      <c r="BK9" s="626"/>
      <c r="BL9" s="626"/>
      <c r="BM9" s="626"/>
      <c r="BN9" s="627"/>
      <c r="BO9" s="628">
        <v>25</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506243</v>
      </c>
      <c r="CS9" s="626"/>
      <c r="CT9" s="626"/>
      <c r="CU9" s="626"/>
      <c r="CV9" s="626"/>
      <c r="CW9" s="626"/>
      <c r="CX9" s="626"/>
      <c r="CY9" s="627"/>
      <c r="CZ9" s="628">
        <v>7.3</v>
      </c>
      <c r="DA9" s="628"/>
      <c r="DB9" s="628"/>
      <c r="DC9" s="628"/>
      <c r="DD9" s="634">
        <v>21440</v>
      </c>
      <c r="DE9" s="626"/>
      <c r="DF9" s="626"/>
      <c r="DG9" s="626"/>
      <c r="DH9" s="626"/>
      <c r="DI9" s="626"/>
      <c r="DJ9" s="626"/>
      <c r="DK9" s="626"/>
      <c r="DL9" s="626"/>
      <c r="DM9" s="626"/>
      <c r="DN9" s="626"/>
      <c r="DO9" s="626"/>
      <c r="DP9" s="627"/>
      <c r="DQ9" s="634">
        <v>417518</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176807</v>
      </c>
      <c r="S10" s="626"/>
      <c r="T10" s="626"/>
      <c r="U10" s="626"/>
      <c r="V10" s="626"/>
      <c r="W10" s="626"/>
      <c r="X10" s="626"/>
      <c r="Y10" s="627"/>
      <c r="Z10" s="628">
        <v>2.4</v>
      </c>
      <c r="AA10" s="628"/>
      <c r="AB10" s="628"/>
      <c r="AC10" s="628"/>
      <c r="AD10" s="629">
        <v>176807</v>
      </c>
      <c r="AE10" s="629"/>
      <c r="AF10" s="629"/>
      <c r="AG10" s="629"/>
      <c r="AH10" s="629"/>
      <c r="AI10" s="629"/>
      <c r="AJ10" s="629"/>
      <c r="AK10" s="629"/>
      <c r="AL10" s="630">
        <v>4.4000000000000004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27966</v>
      </c>
      <c r="BH10" s="626"/>
      <c r="BI10" s="626"/>
      <c r="BJ10" s="626"/>
      <c r="BK10" s="626"/>
      <c r="BL10" s="626"/>
      <c r="BM10" s="626"/>
      <c r="BN10" s="627"/>
      <c r="BO10" s="628">
        <v>2.9</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47234</v>
      </c>
      <c r="BH11" s="626"/>
      <c r="BI11" s="626"/>
      <c r="BJ11" s="626"/>
      <c r="BK11" s="626"/>
      <c r="BL11" s="626"/>
      <c r="BM11" s="626"/>
      <c r="BN11" s="627"/>
      <c r="BO11" s="628">
        <v>4.9000000000000004</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427335</v>
      </c>
      <c r="CS11" s="626"/>
      <c r="CT11" s="626"/>
      <c r="CU11" s="626"/>
      <c r="CV11" s="626"/>
      <c r="CW11" s="626"/>
      <c r="CX11" s="626"/>
      <c r="CY11" s="627"/>
      <c r="CZ11" s="628">
        <v>6.1</v>
      </c>
      <c r="DA11" s="628"/>
      <c r="DB11" s="628"/>
      <c r="DC11" s="628"/>
      <c r="DD11" s="634">
        <v>153976</v>
      </c>
      <c r="DE11" s="626"/>
      <c r="DF11" s="626"/>
      <c r="DG11" s="626"/>
      <c r="DH11" s="626"/>
      <c r="DI11" s="626"/>
      <c r="DJ11" s="626"/>
      <c r="DK11" s="626"/>
      <c r="DL11" s="626"/>
      <c r="DM11" s="626"/>
      <c r="DN11" s="626"/>
      <c r="DO11" s="626"/>
      <c r="DP11" s="627"/>
      <c r="DQ11" s="634">
        <v>223461</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533227</v>
      </c>
      <c r="BH12" s="626"/>
      <c r="BI12" s="626"/>
      <c r="BJ12" s="626"/>
      <c r="BK12" s="626"/>
      <c r="BL12" s="626"/>
      <c r="BM12" s="626"/>
      <c r="BN12" s="627"/>
      <c r="BO12" s="628">
        <v>55.5</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225803</v>
      </c>
      <c r="CS12" s="626"/>
      <c r="CT12" s="626"/>
      <c r="CU12" s="626"/>
      <c r="CV12" s="626"/>
      <c r="CW12" s="626"/>
      <c r="CX12" s="626"/>
      <c r="CY12" s="627"/>
      <c r="CZ12" s="628">
        <v>3.2</v>
      </c>
      <c r="DA12" s="628"/>
      <c r="DB12" s="628"/>
      <c r="DC12" s="628"/>
      <c r="DD12" s="634">
        <v>92084</v>
      </c>
      <c r="DE12" s="626"/>
      <c r="DF12" s="626"/>
      <c r="DG12" s="626"/>
      <c r="DH12" s="626"/>
      <c r="DI12" s="626"/>
      <c r="DJ12" s="626"/>
      <c r="DK12" s="626"/>
      <c r="DL12" s="626"/>
      <c r="DM12" s="626"/>
      <c r="DN12" s="626"/>
      <c r="DO12" s="626"/>
      <c r="DP12" s="627"/>
      <c r="DQ12" s="634">
        <v>200578</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9000</v>
      </c>
      <c r="S13" s="626"/>
      <c r="T13" s="626"/>
      <c r="U13" s="626"/>
      <c r="V13" s="626"/>
      <c r="W13" s="626"/>
      <c r="X13" s="626"/>
      <c r="Y13" s="627"/>
      <c r="Z13" s="628">
        <v>0.1</v>
      </c>
      <c r="AA13" s="628"/>
      <c r="AB13" s="628"/>
      <c r="AC13" s="628"/>
      <c r="AD13" s="629">
        <v>9000</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520698</v>
      </c>
      <c r="BH13" s="626"/>
      <c r="BI13" s="626"/>
      <c r="BJ13" s="626"/>
      <c r="BK13" s="626"/>
      <c r="BL13" s="626"/>
      <c r="BM13" s="626"/>
      <c r="BN13" s="627"/>
      <c r="BO13" s="628">
        <v>54.2</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892404</v>
      </c>
      <c r="CS13" s="626"/>
      <c r="CT13" s="626"/>
      <c r="CU13" s="626"/>
      <c r="CV13" s="626"/>
      <c r="CW13" s="626"/>
      <c r="CX13" s="626"/>
      <c r="CY13" s="627"/>
      <c r="CZ13" s="628">
        <v>12.8</v>
      </c>
      <c r="DA13" s="628"/>
      <c r="DB13" s="628"/>
      <c r="DC13" s="628"/>
      <c r="DD13" s="634">
        <v>723106</v>
      </c>
      <c r="DE13" s="626"/>
      <c r="DF13" s="626"/>
      <c r="DG13" s="626"/>
      <c r="DH13" s="626"/>
      <c r="DI13" s="626"/>
      <c r="DJ13" s="626"/>
      <c r="DK13" s="626"/>
      <c r="DL13" s="626"/>
      <c r="DM13" s="626"/>
      <c r="DN13" s="626"/>
      <c r="DO13" s="626"/>
      <c r="DP13" s="627"/>
      <c r="DQ13" s="634">
        <v>457018</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40085</v>
      </c>
      <c r="BH14" s="626"/>
      <c r="BI14" s="626"/>
      <c r="BJ14" s="626"/>
      <c r="BK14" s="626"/>
      <c r="BL14" s="626"/>
      <c r="BM14" s="626"/>
      <c r="BN14" s="627"/>
      <c r="BO14" s="628">
        <v>4.2</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348425</v>
      </c>
      <c r="CS14" s="626"/>
      <c r="CT14" s="626"/>
      <c r="CU14" s="626"/>
      <c r="CV14" s="626"/>
      <c r="CW14" s="626"/>
      <c r="CX14" s="626"/>
      <c r="CY14" s="627"/>
      <c r="CZ14" s="628">
        <v>5</v>
      </c>
      <c r="DA14" s="628"/>
      <c r="DB14" s="628"/>
      <c r="DC14" s="628"/>
      <c r="DD14" s="634">
        <v>32182</v>
      </c>
      <c r="DE14" s="626"/>
      <c r="DF14" s="626"/>
      <c r="DG14" s="626"/>
      <c r="DH14" s="626"/>
      <c r="DI14" s="626"/>
      <c r="DJ14" s="626"/>
      <c r="DK14" s="626"/>
      <c r="DL14" s="626"/>
      <c r="DM14" s="626"/>
      <c r="DN14" s="626"/>
      <c r="DO14" s="626"/>
      <c r="DP14" s="627"/>
      <c r="DQ14" s="634">
        <v>293545</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2116</v>
      </c>
      <c r="S15" s="626"/>
      <c r="T15" s="626"/>
      <c r="U15" s="626"/>
      <c r="V15" s="626"/>
      <c r="W15" s="626"/>
      <c r="X15" s="626"/>
      <c r="Y15" s="627"/>
      <c r="Z15" s="628">
        <v>0</v>
      </c>
      <c r="AA15" s="628"/>
      <c r="AB15" s="628"/>
      <c r="AC15" s="628"/>
      <c r="AD15" s="629">
        <v>2116</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58386</v>
      </c>
      <c r="BH15" s="626"/>
      <c r="BI15" s="626"/>
      <c r="BJ15" s="626"/>
      <c r="BK15" s="626"/>
      <c r="BL15" s="626"/>
      <c r="BM15" s="626"/>
      <c r="BN15" s="627"/>
      <c r="BO15" s="628">
        <v>6.1</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567610</v>
      </c>
      <c r="CS15" s="626"/>
      <c r="CT15" s="626"/>
      <c r="CU15" s="626"/>
      <c r="CV15" s="626"/>
      <c r="CW15" s="626"/>
      <c r="CX15" s="626"/>
      <c r="CY15" s="627"/>
      <c r="CZ15" s="628">
        <v>8.1</v>
      </c>
      <c r="DA15" s="628"/>
      <c r="DB15" s="628"/>
      <c r="DC15" s="628"/>
      <c r="DD15" s="634">
        <v>119924</v>
      </c>
      <c r="DE15" s="626"/>
      <c r="DF15" s="626"/>
      <c r="DG15" s="626"/>
      <c r="DH15" s="626"/>
      <c r="DI15" s="626"/>
      <c r="DJ15" s="626"/>
      <c r="DK15" s="626"/>
      <c r="DL15" s="626"/>
      <c r="DM15" s="626"/>
      <c r="DN15" s="626"/>
      <c r="DO15" s="626"/>
      <c r="DP15" s="627"/>
      <c r="DQ15" s="634">
        <v>483315</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3086894</v>
      </c>
      <c r="S16" s="626"/>
      <c r="T16" s="626"/>
      <c r="U16" s="626"/>
      <c r="V16" s="626"/>
      <c r="W16" s="626"/>
      <c r="X16" s="626"/>
      <c r="Y16" s="627"/>
      <c r="Z16" s="628">
        <v>42.1</v>
      </c>
      <c r="AA16" s="628"/>
      <c r="AB16" s="628"/>
      <c r="AC16" s="628"/>
      <c r="AD16" s="629">
        <v>2793388</v>
      </c>
      <c r="AE16" s="629"/>
      <c r="AF16" s="629"/>
      <c r="AG16" s="629"/>
      <c r="AH16" s="629"/>
      <c r="AI16" s="629"/>
      <c r="AJ16" s="629"/>
      <c r="AK16" s="629"/>
      <c r="AL16" s="630">
        <v>69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16122</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v>11081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2793388</v>
      </c>
      <c r="S17" s="626"/>
      <c r="T17" s="626"/>
      <c r="U17" s="626"/>
      <c r="V17" s="626"/>
      <c r="W17" s="626"/>
      <c r="X17" s="626"/>
      <c r="Y17" s="627"/>
      <c r="Z17" s="628">
        <v>38.1</v>
      </c>
      <c r="AA17" s="628"/>
      <c r="AB17" s="628"/>
      <c r="AC17" s="628"/>
      <c r="AD17" s="629">
        <v>2793388</v>
      </c>
      <c r="AE17" s="629"/>
      <c r="AF17" s="629"/>
      <c r="AG17" s="629"/>
      <c r="AH17" s="629"/>
      <c r="AI17" s="629"/>
      <c r="AJ17" s="629"/>
      <c r="AK17" s="629"/>
      <c r="AL17" s="630">
        <v>69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804759</v>
      </c>
      <c r="CS17" s="626"/>
      <c r="CT17" s="626"/>
      <c r="CU17" s="626"/>
      <c r="CV17" s="626"/>
      <c r="CW17" s="626"/>
      <c r="CX17" s="626"/>
      <c r="CY17" s="627"/>
      <c r="CZ17" s="628">
        <v>11.5</v>
      </c>
      <c r="DA17" s="628"/>
      <c r="DB17" s="628"/>
      <c r="DC17" s="628"/>
      <c r="DD17" s="634" t="s">
        <v>111</v>
      </c>
      <c r="DE17" s="626"/>
      <c r="DF17" s="626"/>
      <c r="DG17" s="626"/>
      <c r="DH17" s="626"/>
      <c r="DI17" s="626"/>
      <c r="DJ17" s="626"/>
      <c r="DK17" s="626"/>
      <c r="DL17" s="626"/>
      <c r="DM17" s="626"/>
      <c r="DN17" s="626"/>
      <c r="DO17" s="626"/>
      <c r="DP17" s="627"/>
      <c r="DQ17" s="634">
        <v>769735</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293506</v>
      </c>
      <c r="S18" s="626"/>
      <c r="T18" s="626"/>
      <c r="U18" s="626"/>
      <c r="V18" s="626"/>
      <c r="W18" s="626"/>
      <c r="X18" s="626"/>
      <c r="Y18" s="627"/>
      <c r="Z18" s="628">
        <v>4</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140</v>
      </c>
      <c r="BH19" s="626"/>
      <c r="BI19" s="626"/>
      <c r="BJ19" s="626"/>
      <c r="BK19" s="626"/>
      <c r="BL19" s="626"/>
      <c r="BM19" s="626"/>
      <c r="BN19" s="627"/>
      <c r="BO19" s="628">
        <v>0</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4311898</v>
      </c>
      <c r="S20" s="626"/>
      <c r="T20" s="626"/>
      <c r="U20" s="626"/>
      <c r="V20" s="626"/>
      <c r="W20" s="626"/>
      <c r="X20" s="626"/>
      <c r="Y20" s="627"/>
      <c r="Z20" s="628">
        <v>58.7</v>
      </c>
      <c r="AA20" s="628"/>
      <c r="AB20" s="628"/>
      <c r="AC20" s="628"/>
      <c r="AD20" s="629">
        <v>4018392</v>
      </c>
      <c r="AE20" s="629"/>
      <c r="AF20" s="629"/>
      <c r="AG20" s="629"/>
      <c r="AH20" s="629"/>
      <c r="AI20" s="629"/>
      <c r="AJ20" s="629"/>
      <c r="AK20" s="629"/>
      <c r="AL20" s="630">
        <v>99.2</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140</v>
      </c>
      <c r="BH20" s="626"/>
      <c r="BI20" s="626"/>
      <c r="BJ20" s="626"/>
      <c r="BK20" s="626"/>
      <c r="BL20" s="626"/>
      <c r="BM20" s="626"/>
      <c r="BN20" s="627"/>
      <c r="BO20" s="628">
        <v>0</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6976773</v>
      </c>
      <c r="CS20" s="626"/>
      <c r="CT20" s="626"/>
      <c r="CU20" s="626"/>
      <c r="CV20" s="626"/>
      <c r="CW20" s="626"/>
      <c r="CX20" s="626"/>
      <c r="CY20" s="627"/>
      <c r="CZ20" s="628">
        <v>100</v>
      </c>
      <c r="DA20" s="628"/>
      <c r="DB20" s="628"/>
      <c r="DC20" s="628"/>
      <c r="DD20" s="634">
        <v>1288512</v>
      </c>
      <c r="DE20" s="626"/>
      <c r="DF20" s="626"/>
      <c r="DG20" s="626"/>
      <c r="DH20" s="626"/>
      <c r="DI20" s="626"/>
      <c r="DJ20" s="626"/>
      <c r="DK20" s="626"/>
      <c r="DL20" s="626"/>
      <c r="DM20" s="626"/>
      <c r="DN20" s="626"/>
      <c r="DO20" s="626"/>
      <c r="DP20" s="627"/>
      <c r="DQ20" s="634">
        <v>4899058</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1788</v>
      </c>
      <c r="S21" s="626"/>
      <c r="T21" s="626"/>
      <c r="U21" s="626"/>
      <c r="V21" s="626"/>
      <c r="W21" s="626"/>
      <c r="X21" s="626"/>
      <c r="Y21" s="627"/>
      <c r="Z21" s="628">
        <v>0</v>
      </c>
      <c r="AA21" s="628"/>
      <c r="AB21" s="628"/>
      <c r="AC21" s="628"/>
      <c r="AD21" s="629">
        <v>1788</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140</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50749</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140958</v>
      </c>
      <c r="S23" s="626"/>
      <c r="T23" s="626"/>
      <c r="U23" s="626"/>
      <c r="V23" s="626"/>
      <c r="W23" s="626"/>
      <c r="X23" s="626"/>
      <c r="Y23" s="627"/>
      <c r="Z23" s="628">
        <v>1.9</v>
      </c>
      <c r="AA23" s="628"/>
      <c r="AB23" s="628"/>
      <c r="AC23" s="628"/>
      <c r="AD23" s="629">
        <v>1850</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6362</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2890755</v>
      </c>
      <c r="CS24" s="615"/>
      <c r="CT24" s="615"/>
      <c r="CU24" s="615"/>
      <c r="CV24" s="615"/>
      <c r="CW24" s="615"/>
      <c r="CX24" s="615"/>
      <c r="CY24" s="616"/>
      <c r="CZ24" s="652">
        <v>41.4</v>
      </c>
      <c r="DA24" s="653"/>
      <c r="DB24" s="653"/>
      <c r="DC24" s="654"/>
      <c r="DD24" s="651">
        <v>2077969</v>
      </c>
      <c r="DE24" s="615"/>
      <c r="DF24" s="615"/>
      <c r="DG24" s="615"/>
      <c r="DH24" s="615"/>
      <c r="DI24" s="615"/>
      <c r="DJ24" s="615"/>
      <c r="DK24" s="616"/>
      <c r="DL24" s="651">
        <v>2056065</v>
      </c>
      <c r="DM24" s="615"/>
      <c r="DN24" s="615"/>
      <c r="DO24" s="615"/>
      <c r="DP24" s="615"/>
      <c r="DQ24" s="615"/>
      <c r="DR24" s="615"/>
      <c r="DS24" s="615"/>
      <c r="DT24" s="615"/>
      <c r="DU24" s="615"/>
      <c r="DV24" s="616"/>
      <c r="DW24" s="619">
        <v>48.8</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838054</v>
      </c>
      <c r="S25" s="626"/>
      <c r="T25" s="626"/>
      <c r="U25" s="626"/>
      <c r="V25" s="626"/>
      <c r="W25" s="626"/>
      <c r="X25" s="626"/>
      <c r="Y25" s="627"/>
      <c r="Z25" s="628">
        <v>11.4</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1058876</v>
      </c>
      <c r="CS25" s="657"/>
      <c r="CT25" s="657"/>
      <c r="CU25" s="657"/>
      <c r="CV25" s="657"/>
      <c r="CW25" s="657"/>
      <c r="CX25" s="657"/>
      <c r="CY25" s="658"/>
      <c r="CZ25" s="659">
        <v>15.2</v>
      </c>
      <c r="DA25" s="660"/>
      <c r="DB25" s="660"/>
      <c r="DC25" s="661"/>
      <c r="DD25" s="634">
        <v>1031967</v>
      </c>
      <c r="DE25" s="657"/>
      <c r="DF25" s="657"/>
      <c r="DG25" s="657"/>
      <c r="DH25" s="657"/>
      <c r="DI25" s="657"/>
      <c r="DJ25" s="657"/>
      <c r="DK25" s="658"/>
      <c r="DL25" s="634">
        <v>1020749</v>
      </c>
      <c r="DM25" s="657"/>
      <c r="DN25" s="657"/>
      <c r="DO25" s="657"/>
      <c r="DP25" s="657"/>
      <c r="DQ25" s="657"/>
      <c r="DR25" s="657"/>
      <c r="DS25" s="657"/>
      <c r="DT25" s="657"/>
      <c r="DU25" s="657"/>
      <c r="DV25" s="658"/>
      <c r="DW25" s="630">
        <v>24.2</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2773</v>
      </c>
      <c r="S26" s="626"/>
      <c r="T26" s="626"/>
      <c r="U26" s="626"/>
      <c r="V26" s="626"/>
      <c r="W26" s="626"/>
      <c r="X26" s="626"/>
      <c r="Y26" s="627"/>
      <c r="Z26" s="628">
        <v>0</v>
      </c>
      <c r="AA26" s="628"/>
      <c r="AB26" s="628"/>
      <c r="AC26" s="628"/>
      <c r="AD26" s="629">
        <v>2773</v>
      </c>
      <c r="AE26" s="629"/>
      <c r="AF26" s="629"/>
      <c r="AG26" s="629"/>
      <c r="AH26" s="629"/>
      <c r="AI26" s="629"/>
      <c r="AJ26" s="629"/>
      <c r="AK26" s="629"/>
      <c r="AL26" s="630">
        <v>0.1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633585</v>
      </c>
      <c r="CS26" s="626"/>
      <c r="CT26" s="626"/>
      <c r="CU26" s="626"/>
      <c r="CV26" s="626"/>
      <c r="CW26" s="626"/>
      <c r="CX26" s="626"/>
      <c r="CY26" s="627"/>
      <c r="CZ26" s="659">
        <v>9.1</v>
      </c>
      <c r="DA26" s="660"/>
      <c r="DB26" s="660"/>
      <c r="DC26" s="661"/>
      <c r="DD26" s="634">
        <v>615628</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492221</v>
      </c>
      <c r="S27" s="626"/>
      <c r="T27" s="626"/>
      <c r="U27" s="626"/>
      <c r="V27" s="626"/>
      <c r="W27" s="626"/>
      <c r="X27" s="626"/>
      <c r="Y27" s="627"/>
      <c r="Z27" s="628">
        <v>6.7</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961141</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1027120</v>
      </c>
      <c r="CS27" s="657"/>
      <c r="CT27" s="657"/>
      <c r="CU27" s="657"/>
      <c r="CV27" s="657"/>
      <c r="CW27" s="657"/>
      <c r="CX27" s="657"/>
      <c r="CY27" s="658"/>
      <c r="CZ27" s="659">
        <v>14.7</v>
      </c>
      <c r="DA27" s="660"/>
      <c r="DB27" s="660"/>
      <c r="DC27" s="661"/>
      <c r="DD27" s="634">
        <v>276267</v>
      </c>
      <c r="DE27" s="657"/>
      <c r="DF27" s="657"/>
      <c r="DG27" s="657"/>
      <c r="DH27" s="657"/>
      <c r="DI27" s="657"/>
      <c r="DJ27" s="657"/>
      <c r="DK27" s="658"/>
      <c r="DL27" s="634">
        <v>265581</v>
      </c>
      <c r="DM27" s="657"/>
      <c r="DN27" s="657"/>
      <c r="DO27" s="657"/>
      <c r="DP27" s="657"/>
      <c r="DQ27" s="657"/>
      <c r="DR27" s="657"/>
      <c r="DS27" s="657"/>
      <c r="DT27" s="657"/>
      <c r="DU27" s="657"/>
      <c r="DV27" s="658"/>
      <c r="DW27" s="630">
        <v>6.3</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34338</v>
      </c>
      <c r="S28" s="626"/>
      <c r="T28" s="626"/>
      <c r="U28" s="626"/>
      <c r="V28" s="626"/>
      <c r="W28" s="626"/>
      <c r="X28" s="626"/>
      <c r="Y28" s="627"/>
      <c r="Z28" s="628">
        <v>0.5</v>
      </c>
      <c r="AA28" s="628"/>
      <c r="AB28" s="628"/>
      <c r="AC28" s="628"/>
      <c r="AD28" s="629">
        <v>25499</v>
      </c>
      <c r="AE28" s="629"/>
      <c r="AF28" s="629"/>
      <c r="AG28" s="629"/>
      <c r="AH28" s="629"/>
      <c r="AI28" s="629"/>
      <c r="AJ28" s="629"/>
      <c r="AK28" s="629"/>
      <c r="AL28" s="630">
        <v>0.6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804759</v>
      </c>
      <c r="CS28" s="626"/>
      <c r="CT28" s="626"/>
      <c r="CU28" s="626"/>
      <c r="CV28" s="626"/>
      <c r="CW28" s="626"/>
      <c r="CX28" s="626"/>
      <c r="CY28" s="627"/>
      <c r="CZ28" s="659">
        <v>11.5</v>
      </c>
      <c r="DA28" s="660"/>
      <c r="DB28" s="660"/>
      <c r="DC28" s="661"/>
      <c r="DD28" s="634">
        <v>769735</v>
      </c>
      <c r="DE28" s="626"/>
      <c r="DF28" s="626"/>
      <c r="DG28" s="626"/>
      <c r="DH28" s="626"/>
      <c r="DI28" s="626"/>
      <c r="DJ28" s="626"/>
      <c r="DK28" s="627"/>
      <c r="DL28" s="634">
        <v>769735</v>
      </c>
      <c r="DM28" s="626"/>
      <c r="DN28" s="626"/>
      <c r="DO28" s="626"/>
      <c r="DP28" s="626"/>
      <c r="DQ28" s="626"/>
      <c r="DR28" s="626"/>
      <c r="DS28" s="626"/>
      <c r="DT28" s="626"/>
      <c r="DU28" s="626"/>
      <c r="DV28" s="627"/>
      <c r="DW28" s="630">
        <v>18.3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12509</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804759</v>
      </c>
      <c r="CS29" s="657"/>
      <c r="CT29" s="657"/>
      <c r="CU29" s="657"/>
      <c r="CV29" s="657"/>
      <c r="CW29" s="657"/>
      <c r="CX29" s="657"/>
      <c r="CY29" s="658"/>
      <c r="CZ29" s="659">
        <v>11.5</v>
      </c>
      <c r="DA29" s="660"/>
      <c r="DB29" s="660"/>
      <c r="DC29" s="661"/>
      <c r="DD29" s="634">
        <v>769735</v>
      </c>
      <c r="DE29" s="657"/>
      <c r="DF29" s="657"/>
      <c r="DG29" s="657"/>
      <c r="DH29" s="657"/>
      <c r="DI29" s="657"/>
      <c r="DJ29" s="657"/>
      <c r="DK29" s="658"/>
      <c r="DL29" s="634">
        <v>769735</v>
      </c>
      <c r="DM29" s="657"/>
      <c r="DN29" s="657"/>
      <c r="DO29" s="657"/>
      <c r="DP29" s="657"/>
      <c r="DQ29" s="657"/>
      <c r="DR29" s="657"/>
      <c r="DS29" s="657"/>
      <c r="DT29" s="657"/>
      <c r="DU29" s="657"/>
      <c r="DV29" s="658"/>
      <c r="DW29" s="630">
        <v>18.3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297062</v>
      </c>
      <c r="S30" s="626"/>
      <c r="T30" s="626"/>
      <c r="U30" s="626"/>
      <c r="V30" s="626"/>
      <c r="W30" s="626"/>
      <c r="X30" s="626"/>
      <c r="Y30" s="627"/>
      <c r="Z30" s="628">
        <v>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98.7</v>
      </c>
      <c r="BH30" s="684"/>
      <c r="BI30" s="684"/>
      <c r="BJ30" s="684"/>
      <c r="BK30" s="684"/>
      <c r="BL30" s="684"/>
      <c r="BM30" s="620">
        <v>94.2</v>
      </c>
      <c r="BN30" s="684"/>
      <c r="BO30" s="684"/>
      <c r="BP30" s="684"/>
      <c r="BQ30" s="685"/>
      <c r="BR30" s="683">
        <v>98.8</v>
      </c>
      <c r="BS30" s="684"/>
      <c r="BT30" s="684"/>
      <c r="BU30" s="684"/>
      <c r="BV30" s="684"/>
      <c r="BW30" s="684"/>
      <c r="BX30" s="620">
        <v>92.7</v>
      </c>
      <c r="BY30" s="684"/>
      <c r="BZ30" s="684"/>
      <c r="CA30" s="684"/>
      <c r="CB30" s="685"/>
      <c r="CD30" s="688"/>
      <c r="CE30" s="689"/>
      <c r="CF30" s="639" t="s">
        <v>292</v>
      </c>
      <c r="CG30" s="640"/>
      <c r="CH30" s="640"/>
      <c r="CI30" s="640"/>
      <c r="CJ30" s="640"/>
      <c r="CK30" s="640"/>
      <c r="CL30" s="640"/>
      <c r="CM30" s="640"/>
      <c r="CN30" s="640"/>
      <c r="CO30" s="640"/>
      <c r="CP30" s="640"/>
      <c r="CQ30" s="641"/>
      <c r="CR30" s="625">
        <v>717934</v>
      </c>
      <c r="CS30" s="626"/>
      <c r="CT30" s="626"/>
      <c r="CU30" s="626"/>
      <c r="CV30" s="626"/>
      <c r="CW30" s="626"/>
      <c r="CX30" s="626"/>
      <c r="CY30" s="627"/>
      <c r="CZ30" s="659">
        <v>10.3</v>
      </c>
      <c r="DA30" s="660"/>
      <c r="DB30" s="660"/>
      <c r="DC30" s="661"/>
      <c r="DD30" s="634">
        <v>685803</v>
      </c>
      <c r="DE30" s="626"/>
      <c r="DF30" s="626"/>
      <c r="DG30" s="626"/>
      <c r="DH30" s="626"/>
      <c r="DI30" s="626"/>
      <c r="DJ30" s="626"/>
      <c r="DK30" s="627"/>
      <c r="DL30" s="634">
        <v>685803</v>
      </c>
      <c r="DM30" s="626"/>
      <c r="DN30" s="626"/>
      <c r="DO30" s="626"/>
      <c r="DP30" s="626"/>
      <c r="DQ30" s="626"/>
      <c r="DR30" s="626"/>
      <c r="DS30" s="626"/>
      <c r="DT30" s="626"/>
      <c r="DU30" s="626"/>
      <c r="DV30" s="627"/>
      <c r="DW30" s="630">
        <v>16.3</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426671</v>
      </c>
      <c r="S31" s="626"/>
      <c r="T31" s="626"/>
      <c r="U31" s="626"/>
      <c r="V31" s="626"/>
      <c r="W31" s="626"/>
      <c r="X31" s="626"/>
      <c r="Y31" s="627"/>
      <c r="Z31" s="628">
        <v>5.8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95.7</v>
      </c>
      <c r="BN31" s="681"/>
      <c r="BO31" s="681"/>
      <c r="BP31" s="681"/>
      <c r="BQ31" s="682"/>
      <c r="BR31" s="680">
        <v>99.1</v>
      </c>
      <c r="BS31" s="657"/>
      <c r="BT31" s="657"/>
      <c r="BU31" s="657"/>
      <c r="BV31" s="657"/>
      <c r="BW31" s="657"/>
      <c r="BX31" s="631">
        <v>94.7</v>
      </c>
      <c r="BY31" s="681"/>
      <c r="BZ31" s="681"/>
      <c r="CA31" s="681"/>
      <c r="CB31" s="682"/>
      <c r="CD31" s="688"/>
      <c r="CE31" s="689"/>
      <c r="CF31" s="639" t="s">
        <v>296</v>
      </c>
      <c r="CG31" s="640"/>
      <c r="CH31" s="640"/>
      <c r="CI31" s="640"/>
      <c r="CJ31" s="640"/>
      <c r="CK31" s="640"/>
      <c r="CL31" s="640"/>
      <c r="CM31" s="640"/>
      <c r="CN31" s="640"/>
      <c r="CO31" s="640"/>
      <c r="CP31" s="640"/>
      <c r="CQ31" s="641"/>
      <c r="CR31" s="625">
        <v>86825</v>
      </c>
      <c r="CS31" s="657"/>
      <c r="CT31" s="657"/>
      <c r="CU31" s="657"/>
      <c r="CV31" s="657"/>
      <c r="CW31" s="657"/>
      <c r="CX31" s="657"/>
      <c r="CY31" s="658"/>
      <c r="CZ31" s="659">
        <v>1.2</v>
      </c>
      <c r="DA31" s="660"/>
      <c r="DB31" s="660"/>
      <c r="DC31" s="661"/>
      <c r="DD31" s="634">
        <v>83932</v>
      </c>
      <c r="DE31" s="657"/>
      <c r="DF31" s="657"/>
      <c r="DG31" s="657"/>
      <c r="DH31" s="657"/>
      <c r="DI31" s="657"/>
      <c r="DJ31" s="657"/>
      <c r="DK31" s="658"/>
      <c r="DL31" s="634">
        <v>83932</v>
      </c>
      <c r="DM31" s="657"/>
      <c r="DN31" s="657"/>
      <c r="DO31" s="657"/>
      <c r="DP31" s="657"/>
      <c r="DQ31" s="657"/>
      <c r="DR31" s="657"/>
      <c r="DS31" s="657"/>
      <c r="DT31" s="657"/>
      <c r="DU31" s="657"/>
      <c r="DV31" s="658"/>
      <c r="DW31" s="630">
        <v>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127760</v>
      </c>
      <c r="S32" s="626"/>
      <c r="T32" s="626"/>
      <c r="U32" s="626"/>
      <c r="V32" s="626"/>
      <c r="W32" s="626"/>
      <c r="X32" s="626"/>
      <c r="Y32" s="627"/>
      <c r="Z32" s="628">
        <v>1.7</v>
      </c>
      <c r="AA32" s="628"/>
      <c r="AB32" s="628"/>
      <c r="AC32" s="628"/>
      <c r="AD32" s="629">
        <v>299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98.4</v>
      </c>
      <c r="BH32" s="693"/>
      <c r="BI32" s="693"/>
      <c r="BJ32" s="693"/>
      <c r="BK32" s="693"/>
      <c r="BL32" s="693"/>
      <c r="BM32" s="694">
        <v>92.6</v>
      </c>
      <c r="BN32" s="693"/>
      <c r="BO32" s="693"/>
      <c r="BP32" s="693"/>
      <c r="BQ32" s="695"/>
      <c r="BR32" s="692">
        <v>98.5</v>
      </c>
      <c r="BS32" s="693"/>
      <c r="BT32" s="693"/>
      <c r="BU32" s="693"/>
      <c r="BV32" s="693"/>
      <c r="BW32" s="693"/>
      <c r="BX32" s="694">
        <v>90.5</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596328</v>
      </c>
      <c r="S33" s="626"/>
      <c r="T33" s="626"/>
      <c r="U33" s="626"/>
      <c r="V33" s="626"/>
      <c r="W33" s="626"/>
      <c r="X33" s="626"/>
      <c r="Y33" s="627"/>
      <c r="Z33" s="628">
        <v>8.1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2781384</v>
      </c>
      <c r="CS33" s="657"/>
      <c r="CT33" s="657"/>
      <c r="CU33" s="657"/>
      <c r="CV33" s="657"/>
      <c r="CW33" s="657"/>
      <c r="CX33" s="657"/>
      <c r="CY33" s="658"/>
      <c r="CZ33" s="659">
        <v>39.9</v>
      </c>
      <c r="DA33" s="660"/>
      <c r="DB33" s="660"/>
      <c r="DC33" s="661"/>
      <c r="DD33" s="634">
        <v>2211418</v>
      </c>
      <c r="DE33" s="657"/>
      <c r="DF33" s="657"/>
      <c r="DG33" s="657"/>
      <c r="DH33" s="657"/>
      <c r="DI33" s="657"/>
      <c r="DJ33" s="657"/>
      <c r="DK33" s="658"/>
      <c r="DL33" s="634">
        <v>1680954</v>
      </c>
      <c r="DM33" s="657"/>
      <c r="DN33" s="657"/>
      <c r="DO33" s="657"/>
      <c r="DP33" s="657"/>
      <c r="DQ33" s="657"/>
      <c r="DR33" s="657"/>
      <c r="DS33" s="657"/>
      <c r="DT33" s="657"/>
      <c r="DU33" s="657"/>
      <c r="DV33" s="658"/>
      <c r="DW33" s="630">
        <v>39.9</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774600</v>
      </c>
      <c r="CS34" s="626"/>
      <c r="CT34" s="626"/>
      <c r="CU34" s="626"/>
      <c r="CV34" s="626"/>
      <c r="CW34" s="626"/>
      <c r="CX34" s="626"/>
      <c r="CY34" s="627"/>
      <c r="CZ34" s="659">
        <v>11.1</v>
      </c>
      <c r="DA34" s="660"/>
      <c r="DB34" s="660"/>
      <c r="DC34" s="661"/>
      <c r="DD34" s="634">
        <v>597639</v>
      </c>
      <c r="DE34" s="626"/>
      <c r="DF34" s="626"/>
      <c r="DG34" s="626"/>
      <c r="DH34" s="626"/>
      <c r="DI34" s="626"/>
      <c r="DJ34" s="626"/>
      <c r="DK34" s="627"/>
      <c r="DL34" s="634">
        <v>519596</v>
      </c>
      <c r="DM34" s="626"/>
      <c r="DN34" s="626"/>
      <c r="DO34" s="626"/>
      <c r="DP34" s="626"/>
      <c r="DQ34" s="626"/>
      <c r="DR34" s="626"/>
      <c r="DS34" s="626"/>
      <c r="DT34" s="626"/>
      <c r="DU34" s="626"/>
      <c r="DV34" s="627"/>
      <c r="DW34" s="630">
        <v>12.3</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166028</v>
      </c>
      <c r="S35" s="626"/>
      <c r="T35" s="626"/>
      <c r="U35" s="626"/>
      <c r="V35" s="626"/>
      <c r="W35" s="626"/>
      <c r="X35" s="626"/>
      <c r="Y35" s="627"/>
      <c r="Z35" s="628">
        <v>2.2999999999999998</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736076</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35865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78420</v>
      </c>
      <c r="CS35" s="657"/>
      <c r="CT35" s="657"/>
      <c r="CU35" s="657"/>
      <c r="CV35" s="657"/>
      <c r="CW35" s="657"/>
      <c r="CX35" s="657"/>
      <c r="CY35" s="658"/>
      <c r="CZ35" s="659">
        <v>1.1000000000000001</v>
      </c>
      <c r="DA35" s="660"/>
      <c r="DB35" s="660"/>
      <c r="DC35" s="661"/>
      <c r="DD35" s="634">
        <v>54063</v>
      </c>
      <c r="DE35" s="657"/>
      <c r="DF35" s="657"/>
      <c r="DG35" s="657"/>
      <c r="DH35" s="657"/>
      <c r="DI35" s="657"/>
      <c r="DJ35" s="657"/>
      <c r="DK35" s="658"/>
      <c r="DL35" s="634">
        <v>48431</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7339471</v>
      </c>
      <c r="S36" s="698"/>
      <c r="T36" s="698"/>
      <c r="U36" s="698"/>
      <c r="V36" s="698"/>
      <c r="W36" s="698"/>
      <c r="X36" s="698"/>
      <c r="Y36" s="699"/>
      <c r="Z36" s="700">
        <v>100</v>
      </c>
      <c r="AA36" s="700"/>
      <c r="AB36" s="700"/>
      <c r="AC36" s="700"/>
      <c r="AD36" s="701">
        <v>4050601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59676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8161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1011506</v>
      </c>
      <c r="CS36" s="626"/>
      <c r="CT36" s="626"/>
      <c r="CU36" s="626"/>
      <c r="CV36" s="626"/>
      <c r="CW36" s="626"/>
      <c r="CX36" s="626"/>
      <c r="CY36" s="627"/>
      <c r="CZ36" s="659">
        <v>14.5</v>
      </c>
      <c r="DA36" s="660"/>
      <c r="DB36" s="660"/>
      <c r="DC36" s="661"/>
      <c r="DD36" s="634">
        <v>778985</v>
      </c>
      <c r="DE36" s="626"/>
      <c r="DF36" s="626"/>
      <c r="DG36" s="626"/>
      <c r="DH36" s="626"/>
      <c r="DI36" s="626"/>
      <c r="DJ36" s="626"/>
      <c r="DK36" s="627"/>
      <c r="DL36" s="634">
        <v>631692</v>
      </c>
      <c r="DM36" s="626"/>
      <c r="DN36" s="626"/>
      <c r="DO36" s="626"/>
      <c r="DP36" s="626"/>
      <c r="DQ36" s="626"/>
      <c r="DR36" s="626"/>
      <c r="DS36" s="626"/>
      <c r="DT36" s="626"/>
      <c r="DU36" s="626"/>
      <c r="DV36" s="627"/>
      <c r="DW36" s="630">
        <v>15</v>
      </c>
      <c r="DX36" s="655"/>
      <c r="DY36" s="655"/>
      <c r="DZ36" s="655"/>
      <c r="EA36" s="655"/>
      <c r="EB36" s="655"/>
      <c r="EC36" s="656"/>
    </row>
    <row r="37" spans="2:133" ht="11.25" customHeight="1">
      <c r="AQ37" s="704" t="s">
        <v>314</v>
      </c>
      <c r="AR37" s="705"/>
      <c r="AS37" s="705"/>
      <c r="AT37" s="705"/>
      <c r="AU37" s="705"/>
      <c r="AV37" s="705"/>
      <c r="AW37" s="705"/>
      <c r="AX37" s="705"/>
      <c r="AY37" s="706"/>
      <c r="AZ37" s="625">
        <v>14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1711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470965</v>
      </c>
      <c r="CS37" s="657"/>
      <c r="CT37" s="657"/>
      <c r="CU37" s="657"/>
      <c r="CV37" s="657"/>
      <c r="CW37" s="657"/>
      <c r="CX37" s="657"/>
      <c r="CY37" s="658"/>
      <c r="CZ37" s="659">
        <v>6.8</v>
      </c>
      <c r="DA37" s="660"/>
      <c r="DB37" s="660"/>
      <c r="DC37" s="661"/>
      <c r="DD37" s="634">
        <v>397045</v>
      </c>
      <c r="DE37" s="657"/>
      <c r="DF37" s="657"/>
      <c r="DG37" s="657"/>
      <c r="DH37" s="657"/>
      <c r="DI37" s="657"/>
      <c r="DJ37" s="657"/>
      <c r="DK37" s="658"/>
      <c r="DL37" s="634">
        <v>388463</v>
      </c>
      <c r="DM37" s="657"/>
      <c r="DN37" s="657"/>
      <c r="DO37" s="657"/>
      <c r="DP37" s="657"/>
      <c r="DQ37" s="657"/>
      <c r="DR37" s="657"/>
      <c r="DS37" s="657"/>
      <c r="DT37" s="657"/>
      <c r="DU37" s="657"/>
      <c r="DV37" s="658"/>
      <c r="DW37" s="630">
        <v>9.1999999999999993</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2706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676400</v>
      </c>
      <c r="CS38" s="626"/>
      <c r="CT38" s="626"/>
      <c r="CU38" s="626"/>
      <c r="CV38" s="626"/>
      <c r="CW38" s="626"/>
      <c r="CX38" s="626"/>
      <c r="CY38" s="627"/>
      <c r="CZ38" s="659">
        <v>9.6999999999999993</v>
      </c>
      <c r="DA38" s="660"/>
      <c r="DB38" s="660"/>
      <c r="DC38" s="661"/>
      <c r="DD38" s="634">
        <v>570674</v>
      </c>
      <c r="DE38" s="626"/>
      <c r="DF38" s="626"/>
      <c r="DG38" s="626"/>
      <c r="DH38" s="626"/>
      <c r="DI38" s="626"/>
      <c r="DJ38" s="626"/>
      <c r="DK38" s="627"/>
      <c r="DL38" s="634">
        <v>481235</v>
      </c>
      <c r="DM38" s="626"/>
      <c r="DN38" s="626"/>
      <c r="DO38" s="626"/>
      <c r="DP38" s="626"/>
      <c r="DQ38" s="626"/>
      <c r="DR38" s="626"/>
      <c r="DS38" s="626"/>
      <c r="DT38" s="626"/>
      <c r="DU38" s="626"/>
      <c r="DV38" s="627"/>
      <c r="DW38" s="630">
        <v>11.4</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72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240458</v>
      </c>
      <c r="CS39" s="657"/>
      <c r="CT39" s="657"/>
      <c r="CU39" s="657"/>
      <c r="CV39" s="657"/>
      <c r="CW39" s="657"/>
      <c r="CX39" s="657"/>
      <c r="CY39" s="658"/>
      <c r="CZ39" s="659">
        <v>3.4</v>
      </c>
      <c r="DA39" s="660"/>
      <c r="DB39" s="660"/>
      <c r="DC39" s="661"/>
      <c r="DD39" s="634">
        <v>210057</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198627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146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318</v>
      </c>
      <c r="CS40" s="626"/>
      <c r="CT40" s="626"/>
      <c r="CU40" s="626"/>
      <c r="CV40" s="626"/>
      <c r="CW40" s="626"/>
      <c r="CX40" s="626"/>
      <c r="CY40" s="627"/>
      <c r="CZ40" s="659" t="s">
        <v>318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477759</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384</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1304634</v>
      </c>
      <c r="CS42" s="626"/>
      <c r="CT42" s="626"/>
      <c r="CU42" s="626"/>
      <c r="CV42" s="626"/>
      <c r="CW42" s="626"/>
      <c r="CX42" s="626"/>
      <c r="CY42" s="627"/>
      <c r="CZ42" s="659">
        <v>18.7</v>
      </c>
      <c r="DA42" s="708"/>
      <c r="DB42" s="708"/>
      <c r="DC42" s="709"/>
      <c r="DD42" s="634">
        <v>609671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87436</v>
      </c>
      <c r="CS43" s="657"/>
      <c r="CT43" s="657"/>
      <c r="CU43" s="657"/>
      <c r="CV43" s="657"/>
      <c r="CW43" s="657"/>
      <c r="CX43" s="657"/>
      <c r="CY43" s="658"/>
      <c r="CZ43" s="659">
        <v>1.3</v>
      </c>
      <c r="DA43" s="660"/>
      <c r="DB43" s="660"/>
      <c r="DC43" s="661"/>
      <c r="DD43" s="634">
        <v>87436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1288512</v>
      </c>
      <c r="CS44" s="626"/>
      <c r="CT44" s="626"/>
      <c r="CU44" s="626"/>
      <c r="CV44" s="626"/>
      <c r="CW44" s="626"/>
      <c r="CX44" s="626"/>
      <c r="CY44" s="627"/>
      <c r="CZ44" s="659">
        <v>18.5</v>
      </c>
      <c r="DA44" s="708"/>
      <c r="DB44" s="708"/>
      <c r="DC44" s="709"/>
      <c r="DD44" s="634">
        <v>598590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414045</v>
      </c>
      <c r="CS45" s="657"/>
      <c r="CT45" s="657"/>
      <c r="CU45" s="657"/>
      <c r="CV45" s="657"/>
      <c r="CW45" s="657"/>
      <c r="CX45" s="657"/>
      <c r="CY45" s="658"/>
      <c r="CZ45" s="659">
        <v>5.9</v>
      </c>
      <c r="DA45" s="660"/>
      <c r="DB45" s="660"/>
      <c r="DC45" s="661"/>
      <c r="DD45" s="634">
        <v>31464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855873</v>
      </c>
      <c r="CS46" s="626"/>
      <c r="CT46" s="626"/>
      <c r="CU46" s="626"/>
      <c r="CV46" s="626"/>
      <c r="CW46" s="626"/>
      <c r="CX46" s="626"/>
      <c r="CY46" s="627"/>
      <c r="CZ46" s="659">
        <v>12.3</v>
      </c>
      <c r="DA46" s="708"/>
      <c r="DB46" s="708"/>
      <c r="DC46" s="709"/>
      <c r="DD46" s="634">
        <v>554042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16122</v>
      </c>
      <c r="CS47" s="657"/>
      <c r="CT47" s="657"/>
      <c r="CU47" s="657"/>
      <c r="CV47" s="657"/>
      <c r="CW47" s="657"/>
      <c r="CX47" s="657"/>
      <c r="CY47" s="658"/>
      <c r="CZ47" s="659">
        <v>0.2</v>
      </c>
      <c r="DA47" s="660"/>
      <c r="DB47" s="660"/>
      <c r="DC47" s="661"/>
      <c r="DD47" s="634">
        <v>11081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6976773</v>
      </c>
      <c r="CS49" s="693"/>
      <c r="CT49" s="693"/>
      <c r="CU49" s="693"/>
      <c r="CV49" s="693"/>
      <c r="CW49" s="693"/>
      <c r="CX49" s="693"/>
      <c r="CY49" s="720"/>
      <c r="CZ49" s="721">
        <v>100</v>
      </c>
      <c r="DA49" s="722"/>
      <c r="DB49" s="722"/>
      <c r="DC49" s="723"/>
      <c r="DD49" s="724">
        <v>4899058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7288</v>
      </c>
      <c r="R7" s="755"/>
      <c r="S7" s="755"/>
      <c r="T7" s="755"/>
      <c r="U7" s="755"/>
      <c r="V7" s="755">
        <v>6993</v>
      </c>
      <c r="W7" s="755"/>
      <c r="X7" s="755"/>
      <c r="Y7" s="755"/>
      <c r="Z7" s="755"/>
      <c r="AA7" s="755">
        <v>295</v>
      </c>
      <c r="AB7" s="755"/>
      <c r="AC7" s="755"/>
      <c r="AD7" s="755"/>
      <c r="AE7" s="756"/>
      <c r="AF7" s="757">
        <v>227</v>
      </c>
      <c r="AG7" s="758"/>
      <c r="AH7" s="758"/>
      <c r="AI7" s="758"/>
      <c r="AJ7" s="759"/>
      <c r="AK7" s="794">
        <v>297</v>
      </c>
      <c r="AL7" s="795"/>
      <c r="AM7" s="795"/>
      <c r="AN7" s="795"/>
      <c r="AO7" s="795"/>
      <c r="AP7" s="795">
        <v>8549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4</v>
      </c>
      <c r="CI7" s="792"/>
      <c r="CJ7" s="792"/>
      <c r="CK7" s="792"/>
      <c r="CL7" s="793"/>
      <c r="CM7" s="791">
        <v>26</v>
      </c>
      <c r="CN7" s="792"/>
      <c r="CO7" s="792"/>
      <c r="CP7" s="792"/>
      <c r="CQ7" s="793"/>
      <c r="CR7" s="791">
        <v>5</v>
      </c>
      <c r="CS7" s="792"/>
      <c r="CT7" s="792"/>
      <c r="CU7" s="792"/>
      <c r="CV7" s="793"/>
      <c r="CW7" s="791" t="s">
        <v>543</v>
      </c>
      <c r="CX7" s="792"/>
      <c r="CY7" s="792"/>
      <c r="CZ7" s="792"/>
      <c r="DA7" s="793"/>
      <c r="DB7" s="791" t="s">
        <v>543</v>
      </c>
      <c r="DC7" s="792"/>
      <c r="DD7" s="792"/>
      <c r="DE7" s="792"/>
      <c r="DF7" s="793"/>
      <c r="DG7" s="791" t="s">
        <v>539</v>
      </c>
      <c r="DH7" s="792"/>
      <c r="DI7" s="792"/>
      <c r="DJ7" s="792"/>
      <c r="DK7" s="793"/>
      <c r="DL7" s="791" t="s">
        <v>543</v>
      </c>
      <c r="DM7" s="792"/>
      <c r="DN7" s="792"/>
      <c r="DO7" s="792"/>
      <c r="DP7" s="793"/>
      <c r="DQ7" s="791" t="s">
        <v>543</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7339</v>
      </c>
      <c r="R23" s="814"/>
      <c r="S23" s="814"/>
      <c r="T23" s="814"/>
      <c r="U23" s="814"/>
      <c r="V23" s="814">
        <v>6976</v>
      </c>
      <c r="W23" s="814"/>
      <c r="X23" s="814"/>
      <c r="Y23" s="814"/>
      <c r="Z23" s="814"/>
      <c r="AA23" s="814">
        <v>362</v>
      </c>
      <c r="AB23" s="814"/>
      <c r="AC23" s="814"/>
      <c r="AD23" s="814"/>
      <c r="AE23" s="815"/>
      <c r="AF23" s="816">
        <v>295</v>
      </c>
      <c r="AG23" s="814"/>
      <c r="AH23" s="814"/>
      <c r="AI23" s="814"/>
      <c r="AJ23" s="817"/>
      <c r="AK23" s="818"/>
      <c r="AL23" s="819"/>
      <c r="AM23" s="819"/>
      <c r="AN23" s="819"/>
      <c r="AO23" s="819"/>
      <c r="AP23" s="814">
        <v>8549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1748</v>
      </c>
      <c r="R28" s="843"/>
      <c r="S28" s="843"/>
      <c r="T28" s="843"/>
      <c r="U28" s="843"/>
      <c r="V28" s="843">
        <v>1712</v>
      </c>
      <c r="W28" s="843"/>
      <c r="X28" s="843"/>
      <c r="Y28" s="843"/>
      <c r="Z28" s="843"/>
      <c r="AA28" s="843">
        <v>36</v>
      </c>
      <c r="AB28" s="843"/>
      <c r="AC28" s="843"/>
      <c r="AD28" s="843"/>
      <c r="AE28" s="844"/>
      <c r="AF28" s="845">
        <v>36</v>
      </c>
      <c r="AG28" s="843"/>
      <c r="AH28" s="843"/>
      <c r="AI28" s="843"/>
      <c r="AJ28" s="846"/>
      <c r="AK28" s="847">
        <v>167</v>
      </c>
      <c r="AL28" s="838"/>
      <c r="AM28" s="838"/>
      <c r="AN28" s="838"/>
      <c r="AO28" s="838"/>
      <c r="AP28" s="838" t="s">
        <v>539</v>
      </c>
      <c r="AQ28" s="838"/>
      <c r="AR28" s="838"/>
      <c r="AS28" s="838"/>
      <c r="AT28" s="838"/>
      <c r="AU28" s="838" t="s">
        <v>540</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1392</v>
      </c>
      <c r="R29" s="779"/>
      <c r="S29" s="779"/>
      <c r="T29" s="779"/>
      <c r="U29" s="779"/>
      <c r="V29" s="779">
        <v>1358</v>
      </c>
      <c r="W29" s="779"/>
      <c r="X29" s="779"/>
      <c r="Y29" s="779"/>
      <c r="Z29" s="779"/>
      <c r="AA29" s="779">
        <v>34</v>
      </c>
      <c r="AB29" s="779"/>
      <c r="AC29" s="779"/>
      <c r="AD29" s="779"/>
      <c r="AE29" s="780"/>
      <c r="AF29" s="781">
        <v>34</v>
      </c>
      <c r="AG29" s="782"/>
      <c r="AH29" s="782"/>
      <c r="AI29" s="782"/>
      <c r="AJ29" s="783"/>
      <c r="AK29" s="850">
        <v>193</v>
      </c>
      <c r="AL29" s="851"/>
      <c r="AM29" s="851"/>
      <c r="AN29" s="851"/>
      <c r="AO29" s="851"/>
      <c r="AP29" s="851" t="s">
        <v>540</v>
      </c>
      <c r="AQ29" s="851"/>
      <c r="AR29" s="851"/>
      <c r="AS29" s="851"/>
      <c r="AT29" s="851"/>
      <c r="AU29" s="851" t="s">
        <v>540</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140</v>
      </c>
      <c r="R30" s="779"/>
      <c r="S30" s="779"/>
      <c r="T30" s="779"/>
      <c r="U30" s="779"/>
      <c r="V30" s="779">
        <v>140</v>
      </c>
      <c r="W30" s="779"/>
      <c r="X30" s="779"/>
      <c r="Y30" s="779"/>
      <c r="Z30" s="779"/>
      <c r="AA30" s="779">
        <v>0</v>
      </c>
      <c r="AB30" s="779"/>
      <c r="AC30" s="779"/>
      <c r="AD30" s="779"/>
      <c r="AE30" s="780"/>
      <c r="AF30" s="781">
        <v>0</v>
      </c>
      <c r="AG30" s="782"/>
      <c r="AH30" s="782"/>
      <c r="AI30" s="782"/>
      <c r="AJ30" s="783"/>
      <c r="AK30" s="850">
        <v>64</v>
      </c>
      <c r="AL30" s="851"/>
      <c r="AM30" s="851"/>
      <c r="AN30" s="851"/>
      <c r="AO30" s="851"/>
      <c r="AP30" s="851" t="s">
        <v>540</v>
      </c>
      <c r="AQ30" s="851"/>
      <c r="AR30" s="851"/>
      <c r="AS30" s="851"/>
      <c r="AT30" s="851"/>
      <c r="AU30" s="851" t="s">
        <v>541</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222</v>
      </c>
      <c r="R31" s="779"/>
      <c r="S31" s="779"/>
      <c r="T31" s="779"/>
      <c r="U31" s="779"/>
      <c r="V31" s="779">
        <v>181</v>
      </c>
      <c r="W31" s="779"/>
      <c r="X31" s="779"/>
      <c r="Y31" s="779"/>
      <c r="Z31" s="779"/>
      <c r="AA31" s="779">
        <v>41</v>
      </c>
      <c r="AB31" s="779"/>
      <c r="AC31" s="779"/>
      <c r="AD31" s="779"/>
      <c r="AE31" s="780"/>
      <c r="AF31" s="781">
        <v>776</v>
      </c>
      <c r="AG31" s="782"/>
      <c r="AH31" s="782"/>
      <c r="AI31" s="782"/>
      <c r="AJ31" s="783"/>
      <c r="AK31" s="850">
        <v>56</v>
      </c>
      <c r="AL31" s="851"/>
      <c r="AM31" s="851"/>
      <c r="AN31" s="851"/>
      <c r="AO31" s="851"/>
      <c r="AP31" s="851">
        <v>923</v>
      </c>
      <c r="AQ31" s="851"/>
      <c r="AR31" s="851"/>
      <c r="AS31" s="851"/>
      <c r="AT31" s="851"/>
      <c r="AU31" s="851">
        <v>413</v>
      </c>
      <c r="AV31" s="851"/>
      <c r="AW31" s="851"/>
      <c r="AX31" s="851"/>
      <c r="AY31" s="851"/>
      <c r="AZ31" s="852" t="s">
        <v>540</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846</v>
      </c>
      <c r="AG63" s="862"/>
      <c r="AH63" s="862"/>
      <c r="AI63" s="862"/>
      <c r="AJ63" s="863"/>
      <c r="AK63" s="864"/>
      <c r="AL63" s="859"/>
      <c r="AM63" s="859"/>
      <c r="AN63" s="859"/>
      <c r="AO63" s="859"/>
      <c r="AP63" s="862">
        <v>923</v>
      </c>
      <c r="AQ63" s="862"/>
      <c r="AR63" s="862"/>
      <c r="AS63" s="862"/>
      <c r="AT63" s="862"/>
      <c r="AU63" s="862">
        <v>413</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387</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530</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538</v>
      </c>
      <c r="AQ68" s="886"/>
      <c r="AR68" s="886"/>
      <c r="AS68" s="886"/>
      <c r="AT68" s="886"/>
      <c r="AU68" s="886" t="s">
        <v>538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531</v>
      </c>
      <c r="C69" s="894"/>
      <c r="D69" s="894"/>
      <c r="E69" s="894"/>
      <c r="F69" s="894"/>
      <c r="G69" s="894"/>
      <c r="H69" s="894"/>
      <c r="I69" s="894"/>
      <c r="J69" s="894"/>
      <c r="K69" s="894"/>
      <c r="L69" s="894"/>
      <c r="M69" s="894"/>
      <c r="N69" s="894"/>
      <c r="O69" s="894"/>
      <c r="P69" s="895"/>
      <c r="Q69" s="896">
        <v>751</v>
      </c>
      <c r="R69" s="851"/>
      <c r="S69" s="851"/>
      <c r="T69" s="851"/>
      <c r="U69" s="851"/>
      <c r="V69" s="851">
        <v>736</v>
      </c>
      <c r="W69" s="851"/>
      <c r="X69" s="851"/>
      <c r="Y69" s="851"/>
      <c r="Z69" s="851"/>
      <c r="AA69" s="851">
        <v>14</v>
      </c>
      <c r="AB69" s="851"/>
      <c r="AC69" s="851"/>
      <c r="AD69" s="851"/>
      <c r="AE69" s="851"/>
      <c r="AF69" s="851">
        <v>14</v>
      </c>
      <c r="AG69" s="851"/>
      <c r="AH69" s="851"/>
      <c r="AI69" s="851"/>
      <c r="AJ69" s="851"/>
      <c r="AK69" s="851">
        <v>13</v>
      </c>
      <c r="AL69" s="851"/>
      <c r="AM69" s="851"/>
      <c r="AN69" s="851"/>
      <c r="AO69" s="851"/>
      <c r="AP69" s="851" t="s">
        <v>538</v>
      </c>
      <c r="AQ69" s="851"/>
      <c r="AR69" s="851"/>
      <c r="AS69" s="851"/>
      <c r="AT69" s="851"/>
      <c r="AU69" s="851" t="s">
        <v>538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532</v>
      </c>
      <c r="C70" s="894"/>
      <c r="D70" s="894"/>
      <c r="E70" s="894"/>
      <c r="F70" s="894"/>
      <c r="G70" s="894"/>
      <c r="H70" s="894"/>
      <c r="I70" s="894"/>
      <c r="J70" s="894"/>
      <c r="K70" s="894"/>
      <c r="L70" s="894"/>
      <c r="M70" s="894"/>
      <c r="N70" s="894"/>
      <c r="O70" s="894"/>
      <c r="P70" s="895"/>
      <c r="Q70" s="896">
        <v>885</v>
      </c>
      <c r="R70" s="851"/>
      <c r="S70" s="851"/>
      <c r="T70" s="851"/>
      <c r="U70" s="851"/>
      <c r="V70" s="851">
        <v>866</v>
      </c>
      <c r="W70" s="851"/>
      <c r="X70" s="851"/>
      <c r="Y70" s="851"/>
      <c r="Z70" s="851"/>
      <c r="AA70" s="851">
        <v>20</v>
      </c>
      <c r="AB70" s="851"/>
      <c r="AC70" s="851"/>
      <c r="AD70" s="851"/>
      <c r="AE70" s="851"/>
      <c r="AF70" s="851">
        <v>20</v>
      </c>
      <c r="AG70" s="851"/>
      <c r="AH70" s="851"/>
      <c r="AI70" s="851"/>
      <c r="AJ70" s="851"/>
      <c r="AK70" s="851" t="s">
        <v>538</v>
      </c>
      <c r="AL70" s="851"/>
      <c r="AM70" s="851"/>
      <c r="AN70" s="851"/>
      <c r="AO70" s="851"/>
      <c r="AP70" s="851">
        <v>194</v>
      </c>
      <c r="AQ70" s="851"/>
      <c r="AR70" s="851"/>
      <c r="AS70" s="851"/>
      <c r="AT70" s="851"/>
      <c r="AU70" s="851">
        <v>28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533</v>
      </c>
      <c r="C71" s="894"/>
      <c r="D71" s="894"/>
      <c r="E71" s="894"/>
      <c r="F71" s="894"/>
      <c r="G71" s="894"/>
      <c r="H71" s="894"/>
      <c r="I71" s="894"/>
      <c r="J71" s="894"/>
      <c r="K71" s="894"/>
      <c r="L71" s="894"/>
      <c r="M71" s="894"/>
      <c r="N71" s="894"/>
      <c r="O71" s="894"/>
      <c r="P71" s="895"/>
      <c r="Q71" s="896">
        <v>287</v>
      </c>
      <c r="R71" s="851"/>
      <c r="S71" s="851"/>
      <c r="T71" s="851"/>
      <c r="U71" s="851"/>
      <c r="V71" s="851">
        <v>282</v>
      </c>
      <c r="W71" s="851"/>
      <c r="X71" s="851"/>
      <c r="Y71" s="851"/>
      <c r="Z71" s="851"/>
      <c r="AA71" s="851">
        <v>5</v>
      </c>
      <c r="AB71" s="851"/>
      <c r="AC71" s="851"/>
      <c r="AD71" s="851"/>
      <c r="AE71" s="851"/>
      <c r="AF71" s="851">
        <v>5</v>
      </c>
      <c r="AG71" s="851"/>
      <c r="AH71" s="851"/>
      <c r="AI71" s="851"/>
      <c r="AJ71" s="851"/>
      <c r="AK71" s="851" t="s">
        <v>538</v>
      </c>
      <c r="AL71" s="851"/>
      <c r="AM71" s="851"/>
      <c r="AN71" s="851"/>
      <c r="AO71" s="851"/>
      <c r="AP71" s="851" t="s">
        <v>538</v>
      </c>
      <c r="AQ71" s="851"/>
      <c r="AR71" s="851"/>
      <c r="AS71" s="851"/>
      <c r="AT71" s="851"/>
      <c r="AU71" s="851" t="s">
        <v>538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534</v>
      </c>
      <c r="C72" s="894"/>
      <c r="D72" s="894"/>
      <c r="E72" s="894"/>
      <c r="F72" s="894"/>
      <c r="G72" s="894"/>
      <c r="H72" s="894"/>
      <c r="I72" s="894"/>
      <c r="J72" s="894"/>
      <c r="K72" s="894"/>
      <c r="L72" s="894"/>
      <c r="M72" s="894"/>
      <c r="N72" s="894"/>
      <c r="O72" s="894"/>
      <c r="P72" s="895"/>
      <c r="Q72" s="896">
        <v>124</v>
      </c>
      <c r="R72" s="851"/>
      <c r="S72" s="851"/>
      <c r="T72" s="851"/>
      <c r="U72" s="851"/>
      <c r="V72" s="851">
        <v>113</v>
      </c>
      <c r="W72" s="851"/>
      <c r="X72" s="851"/>
      <c r="Y72" s="851"/>
      <c r="Z72" s="851"/>
      <c r="AA72" s="851">
        <v>12</v>
      </c>
      <c r="AB72" s="851"/>
      <c r="AC72" s="851"/>
      <c r="AD72" s="851"/>
      <c r="AE72" s="851"/>
      <c r="AF72" s="851">
        <v>12</v>
      </c>
      <c r="AG72" s="851"/>
      <c r="AH72" s="851"/>
      <c r="AI72" s="851"/>
      <c r="AJ72" s="851"/>
      <c r="AK72" s="851" t="s">
        <v>538</v>
      </c>
      <c r="AL72" s="851"/>
      <c r="AM72" s="851"/>
      <c r="AN72" s="851"/>
      <c r="AO72" s="851"/>
      <c r="AP72" s="851" t="s">
        <v>538</v>
      </c>
      <c r="AQ72" s="851"/>
      <c r="AR72" s="851"/>
      <c r="AS72" s="851"/>
      <c r="AT72" s="851"/>
      <c r="AU72" s="851" t="s">
        <v>538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535</v>
      </c>
      <c r="C73" s="894"/>
      <c r="D73" s="894"/>
      <c r="E73" s="894"/>
      <c r="F73" s="894"/>
      <c r="G73" s="894"/>
      <c r="H73" s="894"/>
      <c r="I73" s="894"/>
      <c r="J73" s="894"/>
      <c r="K73" s="894"/>
      <c r="L73" s="894"/>
      <c r="M73" s="894"/>
      <c r="N73" s="894"/>
      <c r="O73" s="894"/>
      <c r="P73" s="895"/>
      <c r="Q73" s="896">
        <v>1973</v>
      </c>
      <c r="R73" s="851"/>
      <c r="S73" s="851"/>
      <c r="T73" s="851"/>
      <c r="U73" s="851"/>
      <c r="V73" s="851">
        <v>1969</v>
      </c>
      <c r="W73" s="851"/>
      <c r="X73" s="851"/>
      <c r="Y73" s="851"/>
      <c r="Z73" s="851"/>
      <c r="AA73" s="851">
        <v>4</v>
      </c>
      <c r="AB73" s="851"/>
      <c r="AC73" s="851"/>
      <c r="AD73" s="851"/>
      <c r="AE73" s="851"/>
      <c r="AF73" s="851">
        <v>4</v>
      </c>
      <c r="AG73" s="851"/>
      <c r="AH73" s="851"/>
      <c r="AI73" s="851"/>
      <c r="AJ73" s="851"/>
      <c r="AK73" s="851">
        <v>0</v>
      </c>
      <c r="AL73" s="851"/>
      <c r="AM73" s="851"/>
      <c r="AN73" s="851"/>
      <c r="AO73" s="851"/>
      <c r="AP73" s="851" t="s">
        <v>538</v>
      </c>
      <c r="AQ73" s="851"/>
      <c r="AR73" s="851"/>
      <c r="AS73" s="851"/>
      <c r="AT73" s="851"/>
      <c r="AU73" s="851" t="s">
        <v>538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536</v>
      </c>
      <c r="C74" s="894"/>
      <c r="D74" s="894"/>
      <c r="E74" s="894"/>
      <c r="F74" s="894"/>
      <c r="G74" s="894"/>
      <c r="H74" s="894"/>
      <c r="I74" s="894"/>
      <c r="J74" s="894"/>
      <c r="K74" s="894"/>
      <c r="L74" s="894"/>
      <c r="M74" s="894"/>
      <c r="N74" s="894"/>
      <c r="O74" s="894"/>
      <c r="P74" s="895"/>
      <c r="Q74" s="896">
        <v>277097</v>
      </c>
      <c r="R74" s="851"/>
      <c r="S74" s="851"/>
      <c r="T74" s="851"/>
      <c r="U74" s="851"/>
      <c r="V74" s="851">
        <v>265172</v>
      </c>
      <c r="W74" s="851"/>
      <c r="X74" s="851"/>
      <c r="Y74" s="851"/>
      <c r="Z74" s="851"/>
      <c r="AA74" s="851">
        <v>11924</v>
      </c>
      <c r="AB74" s="851"/>
      <c r="AC74" s="851"/>
      <c r="AD74" s="851"/>
      <c r="AE74" s="851"/>
      <c r="AF74" s="851">
        <v>11924</v>
      </c>
      <c r="AG74" s="851"/>
      <c r="AH74" s="851"/>
      <c r="AI74" s="851"/>
      <c r="AJ74" s="851"/>
      <c r="AK74" s="851">
        <v>1891</v>
      </c>
      <c r="AL74" s="851"/>
      <c r="AM74" s="851"/>
      <c r="AN74" s="851"/>
      <c r="AO74" s="851"/>
      <c r="AP74" s="851" t="s">
        <v>538</v>
      </c>
      <c r="AQ74" s="851"/>
      <c r="AR74" s="851"/>
      <c r="AS74" s="851"/>
      <c r="AT74" s="851"/>
      <c r="AU74" s="851" t="s">
        <v>538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537</v>
      </c>
      <c r="C75" s="894"/>
      <c r="D75" s="894"/>
      <c r="E75" s="894"/>
      <c r="F75" s="894"/>
      <c r="G75" s="894"/>
      <c r="H75" s="894"/>
      <c r="I75" s="894"/>
      <c r="J75" s="894"/>
      <c r="K75" s="894"/>
      <c r="L75" s="894"/>
      <c r="M75" s="894"/>
      <c r="N75" s="894"/>
      <c r="O75" s="894"/>
      <c r="P75" s="895"/>
      <c r="Q75" s="899">
        <v>2</v>
      </c>
      <c r="R75" s="900"/>
      <c r="S75" s="900"/>
      <c r="T75" s="900"/>
      <c r="U75" s="850"/>
      <c r="V75" s="901">
        <v>0</v>
      </c>
      <c r="W75" s="900"/>
      <c r="X75" s="900"/>
      <c r="Y75" s="900"/>
      <c r="Z75" s="850"/>
      <c r="AA75" s="901">
        <v>2</v>
      </c>
      <c r="AB75" s="900"/>
      <c r="AC75" s="900"/>
      <c r="AD75" s="900"/>
      <c r="AE75" s="850"/>
      <c r="AF75" s="901">
        <v>2</v>
      </c>
      <c r="AG75" s="900"/>
      <c r="AH75" s="900"/>
      <c r="AI75" s="900"/>
      <c r="AJ75" s="850"/>
      <c r="AK75" s="901">
        <v>1</v>
      </c>
      <c r="AL75" s="900"/>
      <c r="AM75" s="900"/>
      <c r="AN75" s="900"/>
      <c r="AO75" s="850"/>
      <c r="AP75" s="901" t="s">
        <v>538</v>
      </c>
      <c r="AQ75" s="900"/>
      <c r="AR75" s="900"/>
      <c r="AS75" s="900"/>
      <c r="AT75" s="850"/>
      <c r="AU75" s="901" t="s">
        <v>538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13426</v>
      </c>
      <c r="AG88" s="862"/>
      <c r="AH88" s="862"/>
      <c r="AI88" s="862"/>
      <c r="AJ88" s="862"/>
      <c r="AK88" s="859"/>
      <c r="AL88" s="859"/>
      <c r="AM88" s="859"/>
      <c r="AN88" s="859"/>
      <c r="AO88" s="859"/>
      <c r="AP88" s="862">
        <v>194</v>
      </c>
      <c r="AQ88" s="862"/>
      <c r="AR88" s="862"/>
      <c r="AS88" s="862"/>
      <c r="AT88" s="862"/>
      <c r="AU88" s="862">
        <v>28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398</v>
      </c>
      <c r="AB109" s="915"/>
      <c r="AC109" s="915"/>
      <c r="AD109" s="915"/>
      <c r="AE109" s="916"/>
      <c r="AF109" s="914" t="s">
        <v>287</v>
      </c>
      <c r="AG109" s="915"/>
      <c r="AH109" s="915"/>
      <c r="AI109" s="915"/>
      <c r="AJ109" s="916"/>
      <c r="AK109" s="914" t="s">
        <v>286</v>
      </c>
      <c r="AL109" s="915"/>
      <c r="AM109" s="915"/>
      <c r="AN109" s="915"/>
      <c r="AO109" s="916"/>
      <c r="AP109" s="914" t="s">
        <v>399</v>
      </c>
      <c r="AQ109" s="915"/>
      <c r="AR109" s="915"/>
      <c r="AS109" s="915"/>
      <c r="AT109" s="917"/>
      <c r="AU109" s="93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398</v>
      </c>
      <c r="BR109" s="915"/>
      <c r="BS109" s="915"/>
      <c r="BT109" s="915"/>
      <c r="BU109" s="916"/>
      <c r="BV109" s="914" t="s">
        <v>287</v>
      </c>
      <c r="BW109" s="915"/>
      <c r="BX109" s="915"/>
      <c r="BY109" s="915"/>
      <c r="BZ109" s="916"/>
      <c r="CA109" s="914" t="s">
        <v>286</v>
      </c>
      <c r="CB109" s="915"/>
      <c r="CC109" s="915"/>
      <c r="CD109" s="915"/>
      <c r="CE109" s="916"/>
      <c r="CF109" s="935" t="s">
        <v>399</v>
      </c>
      <c r="CG109" s="935"/>
      <c r="CH109" s="935"/>
      <c r="CI109" s="935"/>
      <c r="CJ109" s="935"/>
      <c r="CK109" s="914"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398</v>
      </c>
      <c r="DH109" s="915"/>
      <c r="DI109" s="915"/>
      <c r="DJ109" s="915"/>
      <c r="DK109" s="916"/>
      <c r="DL109" s="914" t="s">
        <v>287</v>
      </c>
      <c r="DM109" s="915"/>
      <c r="DN109" s="915"/>
      <c r="DO109" s="915"/>
      <c r="DP109" s="916"/>
      <c r="DQ109" s="914" t="s">
        <v>286</v>
      </c>
      <c r="DR109" s="915"/>
      <c r="DS109" s="915"/>
      <c r="DT109" s="915"/>
      <c r="DU109" s="916"/>
      <c r="DV109" s="914" t="s">
        <v>399</v>
      </c>
      <c r="DW109" s="915"/>
      <c r="DX109" s="915"/>
      <c r="DY109" s="915"/>
      <c r="DZ109" s="917"/>
    </row>
    <row r="110" spans="1:131" s="199" customFormat="1" ht="26.25" customHeight="1">
      <c r="A110" s="918" t="s">
        <v>401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851927</v>
      </c>
      <c r="AB110" s="922"/>
      <c r="AC110" s="922"/>
      <c r="AD110" s="922"/>
      <c r="AE110" s="923"/>
      <c r="AF110" s="924">
        <v>816001</v>
      </c>
      <c r="AG110" s="922"/>
      <c r="AH110" s="922"/>
      <c r="AI110" s="922"/>
      <c r="AJ110" s="923"/>
      <c r="AK110" s="924">
        <v>804759</v>
      </c>
      <c r="AL110" s="922"/>
      <c r="AM110" s="922"/>
      <c r="AN110" s="922"/>
      <c r="AO110" s="923"/>
      <c r="AP110" s="925">
        <v>22.3</v>
      </c>
      <c r="AQ110" s="926"/>
      <c r="AR110" s="926"/>
      <c r="AS110" s="926"/>
      <c r="AT110" s="927"/>
      <c r="AU110" s="928" t="s">
        <v>61</v>
      </c>
      <c r="AV110" s="929"/>
      <c r="AW110" s="929"/>
      <c r="AX110" s="929"/>
      <c r="AY110" s="929"/>
      <c r="AZ110" s="970" t="s">
        <v>402</v>
      </c>
      <c r="BA110" s="919"/>
      <c r="BB110" s="919"/>
      <c r="BC110" s="919"/>
      <c r="BD110" s="919"/>
      <c r="BE110" s="919"/>
      <c r="BF110" s="919"/>
      <c r="BG110" s="919"/>
      <c r="BH110" s="919"/>
      <c r="BI110" s="919"/>
      <c r="BJ110" s="919"/>
      <c r="BK110" s="919"/>
      <c r="BL110" s="919"/>
      <c r="BM110" s="919"/>
      <c r="BN110" s="919"/>
      <c r="BO110" s="919"/>
      <c r="BP110" s="920"/>
      <c r="BQ110" s="956">
        <v>8790764</v>
      </c>
      <c r="BR110" s="957"/>
      <c r="BS110" s="957"/>
      <c r="BT110" s="957"/>
      <c r="BU110" s="957"/>
      <c r="BV110" s="957">
        <v>8670733</v>
      </c>
      <c r="BW110" s="957"/>
      <c r="BX110" s="957"/>
      <c r="BY110" s="957"/>
      <c r="BZ110" s="957"/>
      <c r="CA110" s="957">
        <v>8549127</v>
      </c>
      <c r="CB110" s="957"/>
      <c r="CC110" s="957"/>
      <c r="CD110" s="957"/>
      <c r="CE110" s="957"/>
      <c r="CF110" s="971">
        <v>236.5</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410</v>
      </c>
      <c r="BA112" s="980"/>
      <c r="BB112" s="980"/>
      <c r="BC112" s="980"/>
      <c r="BD112" s="980"/>
      <c r="BE112" s="980"/>
      <c r="BF112" s="980"/>
      <c r="BG112" s="980"/>
      <c r="BH112" s="980"/>
      <c r="BI112" s="980"/>
      <c r="BJ112" s="980"/>
      <c r="BK112" s="980"/>
      <c r="BL112" s="980"/>
      <c r="BM112" s="980"/>
      <c r="BN112" s="980"/>
      <c r="BO112" s="980"/>
      <c r="BP112" s="981"/>
      <c r="BQ112" s="949">
        <v>424845</v>
      </c>
      <c r="BR112" s="950"/>
      <c r="BS112" s="950"/>
      <c r="BT112" s="950"/>
      <c r="BU112" s="950"/>
      <c r="BV112" s="950">
        <v>368034</v>
      </c>
      <c r="BW112" s="950"/>
      <c r="BX112" s="950"/>
      <c r="BY112" s="950"/>
      <c r="BZ112" s="950"/>
      <c r="CA112" s="950">
        <v>412653</v>
      </c>
      <c r="CB112" s="950"/>
      <c r="CC112" s="950"/>
      <c r="CD112" s="950"/>
      <c r="CE112" s="950"/>
      <c r="CF112" s="944">
        <v>11.4</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28900</v>
      </c>
      <c r="AB113" s="964"/>
      <c r="AC113" s="964"/>
      <c r="AD113" s="964"/>
      <c r="AE113" s="965"/>
      <c r="AF113" s="966">
        <v>29829</v>
      </c>
      <c r="AG113" s="964"/>
      <c r="AH113" s="964"/>
      <c r="AI113" s="964"/>
      <c r="AJ113" s="965"/>
      <c r="AK113" s="966">
        <v>47352</v>
      </c>
      <c r="AL113" s="964"/>
      <c r="AM113" s="964"/>
      <c r="AN113" s="964"/>
      <c r="AO113" s="965"/>
      <c r="AP113" s="967">
        <v>1.3</v>
      </c>
      <c r="AQ113" s="968"/>
      <c r="AR113" s="968"/>
      <c r="AS113" s="968"/>
      <c r="AT113" s="969"/>
      <c r="AU113" s="930"/>
      <c r="AV113" s="931"/>
      <c r="AW113" s="931"/>
      <c r="AX113" s="931"/>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128854</v>
      </c>
      <c r="BR113" s="950"/>
      <c r="BS113" s="950"/>
      <c r="BT113" s="950"/>
      <c r="BU113" s="950"/>
      <c r="BV113" s="950">
        <v>78478</v>
      </c>
      <c r="BW113" s="950"/>
      <c r="BX113" s="950"/>
      <c r="BY113" s="950"/>
      <c r="BZ113" s="950"/>
      <c r="CA113" s="950">
        <v>27780</v>
      </c>
      <c r="CB113" s="950"/>
      <c r="CC113" s="950"/>
      <c r="CD113" s="950"/>
      <c r="CE113" s="950"/>
      <c r="CF113" s="944">
        <v>0.8</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66471</v>
      </c>
      <c r="AB114" s="989"/>
      <c r="AC114" s="989"/>
      <c r="AD114" s="989"/>
      <c r="AE114" s="990"/>
      <c r="AF114" s="991">
        <v>68609</v>
      </c>
      <c r="AG114" s="989"/>
      <c r="AH114" s="989"/>
      <c r="AI114" s="989"/>
      <c r="AJ114" s="990"/>
      <c r="AK114" s="991">
        <v>70746</v>
      </c>
      <c r="AL114" s="989"/>
      <c r="AM114" s="989"/>
      <c r="AN114" s="989"/>
      <c r="AO114" s="990"/>
      <c r="AP114" s="992">
        <v>2</v>
      </c>
      <c r="AQ114" s="993"/>
      <c r="AR114" s="993"/>
      <c r="AS114" s="993"/>
      <c r="AT114" s="994"/>
      <c r="AU114" s="930"/>
      <c r="AV114" s="931"/>
      <c r="AW114" s="931"/>
      <c r="AX114" s="931"/>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1395096</v>
      </c>
      <c r="BR114" s="950"/>
      <c r="BS114" s="950"/>
      <c r="BT114" s="950"/>
      <c r="BU114" s="950"/>
      <c r="BV114" s="950">
        <v>1358041</v>
      </c>
      <c r="BW114" s="950"/>
      <c r="BX114" s="950"/>
      <c r="BY114" s="950"/>
      <c r="BZ114" s="950"/>
      <c r="CA114" s="950">
        <v>1385241</v>
      </c>
      <c r="CB114" s="950"/>
      <c r="CC114" s="950"/>
      <c r="CD114" s="950"/>
      <c r="CE114" s="950"/>
      <c r="CF114" s="944">
        <v>38.299999999999997</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422</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424</v>
      </c>
      <c r="Z117" s="916"/>
      <c r="AA117" s="1006">
        <v>947298</v>
      </c>
      <c r="AB117" s="1007"/>
      <c r="AC117" s="1007"/>
      <c r="AD117" s="1007"/>
      <c r="AE117" s="1008"/>
      <c r="AF117" s="1009">
        <v>914439</v>
      </c>
      <c r="AG117" s="1007"/>
      <c r="AH117" s="1007"/>
      <c r="AI117" s="1007"/>
      <c r="AJ117" s="1008"/>
      <c r="AK117" s="1009">
        <v>922857</v>
      </c>
      <c r="AL117" s="1007"/>
      <c r="AM117" s="1007"/>
      <c r="AN117" s="1007"/>
      <c r="AO117" s="1008"/>
      <c r="AP117" s="1010"/>
      <c r="AQ117" s="1011"/>
      <c r="AR117" s="1011"/>
      <c r="AS117" s="1011"/>
      <c r="AT117" s="1012"/>
      <c r="AU117" s="930"/>
      <c r="AV117" s="931"/>
      <c r="AW117" s="931"/>
      <c r="AX117" s="931"/>
      <c r="AY117" s="931"/>
      <c r="AZ117" s="997" t="s">
        <v>425</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398</v>
      </c>
      <c r="AB118" s="915"/>
      <c r="AC118" s="915"/>
      <c r="AD118" s="915"/>
      <c r="AE118" s="916"/>
      <c r="AF118" s="914" t="s">
        <v>287</v>
      </c>
      <c r="AG118" s="915"/>
      <c r="AH118" s="915"/>
      <c r="AI118" s="915"/>
      <c r="AJ118" s="916"/>
      <c r="AK118" s="914" t="s">
        <v>286</v>
      </c>
      <c r="AL118" s="915"/>
      <c r="AM118" s="915"/>
      <c r="AN118" s="915"/>
      <c r="AO118" s="916"/>
      <c r="AP118" s="1001" t="s">
        <v>399</v>
      </c>
      <c r="AQ118" s="1002"/>
      <c r="AR118" s="1002"/>
      <c r="AS118" s="1002"/>
      <c r="AT118" s="1003"/>
      <c r="AU118" s="930"/>
      <c r="AV118" s="931"/>
      <c r="AW118" s="931"/>
      <c r="AX118" s="931"/>
      <c r="AY118" s="931"/>
      <c r="AZ118" s="1004" t="s">
        <v>427</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429</v>
      </c>
      <c r="BP119" s="1036"/>
      <c r="BQ119" s="1027">
        <v>10739559</v>
      </c>
      <c r="BR119" s="1028"/>
      <c r="BS119" s="1028"/>
      <c r="BT119" s="1028"/>
      <c r="BU119" s="1028"/>
      <c r="BV119" s="1028">
        <v>10475286</v>
      </c>
      <c r="BW119" s="1028"/>
      <c r="BX119" s="1028"/>
      <c r="BY119" s="1028"/>
      <c r="BZ119" s="1028"/>
      <c r="CA119" s="1028">
        <v>10374801</v>
      </c>
      <c r="CB119" s="1028"/>
      <c r="CC119" s="1028"/>
      <c r="CD119" s="1028"/>
      <c r="CE119" s="1028"/>
      <c r="CF119" s="1029"/>
      <c r="CG119" s="1030"/>
      <c r="CH119" s="1030"/>
      <c r="CI119" s="1030"/>
      <c r="CJ119" s="1031"/>
      <c r="CK119" s="977"/>
      <c r="CL119" s="978"/>
      <c r="CM119" s="1032" t="s">
        <v>430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431</v>
      </c>
      <c r="AV120" s="1020"/>
      <c r="AW120" s="1020"/>
      <c r="AX120" s="1020"/>
      <c r="AY120" s="1021"/>
      <c r="AZ120" s="970" t="s">
        <v>432</v>
      </c>
      <c r="BA120" s="919"/>
      <c r="BB120" s="919"/>
      <c r="BC120" s="919"/>
      <c r="BD120" s="919"/>
      <c r="BE120" s="919"/>
      <c r="BF120" s="919"/>
      <c r="BG120" s="919"/>
      <c r="BH120" s="919"/>
      <c r="BI120" s="919"/>
      <c r="BJ120" s="919"/>
      <c r="BK120" s="919"/>
      <c r="BL120" s="919"/>
      <c r="BM120" s="919"/>
      <c r="BN120" s="919"/>
      <c r="BO120" s="919"/>
      <c r="BP120" s="920"/>
      <c r="BQ120" s="956">
        <v>3117216</v>
      </c>
      <c r="BR120" s="957"/>
      <c r="BS120" s="957"/>
      <c r="BT120" s="957"/>
      <c r="BU120" s="957"/>
      <c r="BV120" s="957">
        <v>3242125</v>
      </c>
      <c r="BW120" s="957"/>
      <c r="BX120" s="957"/>
      <c r="BY120" s="957"/>
      <c r="BZ120" s="957"/>
      <c r="CA120" s="957">
        <v>3212075</v>
      </c>
      <c r="CB120" s="957"/>
      <c r="CC120" s="957"/>
      <c r="CD120" s="957"/>
      <c r="CE120" s="957"/>
      <c r="CF120" s="971">
        <v>88.9</v>
      </c>
      <c r="CG120" s="972"/>
      <c r="CH120" s="972"/>
      <c r="CI120" s="972"/>
      <c r="CJ120" s="972"/>
      <c r="CK120" s="1037" t="s">
        <v>433</v>
      </c>
      <c r="CL120" s="1038"/>
      <c r="CM120" s="1038"/>
      <c r="CN120" s="1038"/>
      <c r="CO120" s="1039"/>
      <c r="CP120" s="1045" t="s">
        <v>434</v>
      </c>
      <c r="CQ120" s="1046"/>
      <c r="CR120" s="1046"/>
      <c r="CS120" s="1046"/>
      <c r="CT120" s="1046"/>
      <c r="CU120" s="1046"/>
      <c r="CV120" s="1046"/>
      <c r="CW120" s="1046"/>
      <c r="CX120" s="1046"/>
      <c r="CY120" s="1046"/>
      <c r="CZ120" s="1046"/>
      <c r="DA120" s="1046"/>
      <c r="DB120" s="1046"/>
      <c r="DC120" s="1046"/>
      <c r="DD120" s="1046"/>
      <c r="DE120" s="1046"/>
      <c r="DF120" s="1047"/>
      <c r="DG120" s="956">
        <v>424845</v>
      </c>
      <c r="DH120" s="957"/>
      <c r="DI120" s="957"/>
      <c r="DJ120" s="957"/>
      <c r="DK120" s="957"/>
      <c r="DL120" s="957">
        <v>368034</v>
      </c>
      <c r="DM120" s="957"/>
      <c r="DN120" s="957"/>
      <c r="DO120" s="957"/>
      <c r="DP120" s="957"/>
      <c r="DQ120" s="957">
        <v>412653</v>
      </c>
      <c r="DR120" s="957"/>
      <c r="DS120" s="957"/>
      <c r="DT120" s="957"/>
      <c r="DU120" s="957"/>
      <c r="DV120" s="958">
        <v>11.4</v>
      </c>
      <c r="DW120" s="958"/>
      <c r="DX120" s="958"/>
      <c r="DY120" s="958"/>
      <c r="DZ120" s="959"/>
    </row>
    <row r="121" spans="1:130" s="199" customFormat="1" ht="26.25" customHeight="1">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v>196533</v>
      </c>
      <c r="BR121" s="950"/>
      <c r="BS121" s="950"/>
      <c r="BT121" s="950"/>
      <c r="BU121" s="950"/>
      <c r="BV121" s="950">
        <v>155380</v>
      </c>
      <c r="BW121" s="950"/>
      <c r="BX121" s="950"/>
      <c r="BY121" s="950"/>
      <c r="BZ121" s="950"/>
      <c r="CA121" s="950">
        <v>140205</v>
      </c>
      <c r="CB121" s="950"/>
      <c r="CC121" s="950"/>
      <c r="CD121" s="950"/>
      <c r="CE121" s="950"/>
      <c r="CF121" s="944">
        <v>3.9</v>
      </c>
      <c r="CG121" s="945"/>
      <c r="CH121" s="945"/>
      <c r="CI121" s="945"/>
      <c r="CJ121" s="945"/>
      <c r="CK121" s="1040"/>
      <c r="CL121" s="1041"/>
      <c r="CM121" s="1041"/>
      <c r="CN121" s="1041"/>
      <c r="CO121" s="1042"/>
      <c r="CP121" s="1050" t="s">
        <v>437</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c r="A122" s="1089"/>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6266742</v>
      </c>
      <c r="BR122" s="1028"/>
      <c r="BS122" s="1028"/>
      <c r="BT122" s="1028"/>
      <c r="BU122" s="1028"/>
      <c r="BV122" s="1028">
        <v>6202097</v>
      </c>
      <c r="BW122" s="1028"/>
      <c r="BX122" s="1028"/>
      <c r="BY122" s="1028"/>
      <c r="BZ122" s="1028"/>
      <c r="CA122" s="1028">
        <v>6135926</v>
      </c>
      <c r="CB122" s="1028"/>
      <c r="CC122" s="1028"/>
      <c r="CD122" s="1028"/>
      <c r="CE122" s="1028"/>
      <c r="CF122" s="1048">
        <v>169.7</v>
      </c>
      <c r="CG122" s="1049"/>
      <c r="CH122" s="1049"/>
      <c r="CI122" s="1049"/>
      <c r="CJ122" s="1049"/>
      <c r="CK122" s="1040"/>
      <c r="CL122" s="1041"/>
      <c r="CM122" s="1041"/>
      <c r="CN122" s="1041"/>
      <c r="CO122" s="1042"/>
      <c r="CP122" s="1050" t="s">
        <v>439</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9580491</v>
      </c>
      <c r="BR123" s="1096"/>
      <c r="BS123" s="1096"/>
      <c r="BT123" s="1096"/>
      <c r="BU123" s="1096"/>
      <c r="BV123" s="1096">
        <v>9599602</v>
      </c>
      <c r="BW123" s="1096"/>
      <c r="BX123" s="1096"/>
      <c r="BY123" s="1096"/>
      <c r="BZ123" s="1096"/>
      <c r="CA123" s="1096">
        <v>9488206</v>
      </c>
      <c r="CB123" s="1096"/>
      <c r="CC123" s="1096"/>
      <c r="CD123" s="1096"/>
      <c r="CE123" s="1096"/>
      <c r="CF123" s="1029"/>
      <c r="CG123" s="1030"/>
      <c r="CH123" s="1030"/>
      <c r="CI123" s="1030"/>
      <c r="CJ123" s="1031"/>
      <c r="CK123" s="1040"/>
      <c r="CL123" s="1041"/>
      <c r="CM123" s="1041"/>
      <c r="CN123" s="1041"/>
      <c r="CO123" s="1042"/>
      <c r="CP123" s="1050" t="s">
        <v>379</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31.5</v>
      </c>
      <c r="BR124" s="1058"/>
      <c r="BS124" s="1058"/>
      <c r="BT124" s="1058"/>
      <c r="BU124" s="1058"/>
      <c r="BV124" s="1058">
        <v>23.3</v>
      </c>
      <c r="BW124" s="1058"/>
      <c r="BX124" s="1058"/>
      <c r="BY124" s="1058"/>
      <c r="BZ124" s="1058"/>
      <c r="CA124" s="1058">
        <v>24.5</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55853</v>
      </c>
      <c r="AB128" s="1078"/>
      <c r="AC128" s="1078"/>
      <c r="AD128" s="1078"/>
      <c r="AE128" s="1079"/>
      <c r="AF128" s="1080">
        <v>47061</v>
      </c>
      <c r="AG128" s="1078"/>
      <c r="AH128" s="1078"/>
      <c r="AI128" s="1078"/>
      <c r="AJ128" s="1079"/>
      <c r="AK128" s="1080">
        <v>35024</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4302533</v>
      </c>
      <c r="AB129" s="989"/>
      <c r="AC129" s="989"/>
      <c r="AD129" s="989"/>
      <c r="AE129" s="990"/>
      <c r="AF129" s="991">
        <v>4352044</v>
      </c>
      <c r="AG129" s="989"/>
      <c r="AH129" s="989"/>
      <c r="AI129" s="989"/>
      <c r="AJ129" s="990"/>
      <c r="AK129" s="991">
        <v>4209623</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623718</v>
      </c>
      <c r="AB130" s="989"/>
      <c r="AC130" s="989"/>
      <c r="AD130" s="989"/>
      <c r="AE130" s="990"/>
      <c r="AF130" s="991">
        <v>608674</v>
      </c>
      <c r="AG130" s="989"/>
      <c r="AH130" s="989"/>
      <c r="AI130" s="989"/>
      <c r="AJ130" s="990"/>
      <c r="AK130" s="991">
        <v>594607</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7.4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3678815</v>
      </c>
      <c r="AB131" s="1014"/>
      <c r="AC131" s="1014"/>
      <c r="AD131" s="1014"/>
      <c r="AE131" s="1015"/>
      <c r="AF131" s="1013">
        <v>3743370</v>
      </c>
      <c r="AG131" s="1014"/>
      <c r="AH131" s="1014"/>
      <c r="AI131" s="1014"/>
      <c r="AJ131" s="1015"/>
      <c r="AK131" s="1013">
        <v>3615016</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24.5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7.2775336619999997</v>
      </c>
      <c r="AB132" s="1130"/>
      <c r="AC132" s="1130"/>
      <c r="AD132" s="1130"/>
      <c r="AE132" s="1131"/>
      <c r="AF132" s="1132">
        <v>6.9109919670000002</v>
      </c>
      <c r="AG132" s="1130"/>
      <c r="AH132" s="1130"/>
      <c r="AI132" s="1130"/>
      <c r="AJ132" s="1131"/>
      <c r="AK132" s="1132">
        <v>8.1113333940000008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8.9</v>
      </c>
      <c r="AB133" s="1113"/>
      <c r="AC133" s="1113"/>
      <c r="AD133" s="1113"/>
      <c r="AE133" s="1114"/>
      <c r="AF133" s="1112">
        <v>7.9</v>
      </c>
      <c r="AG133" s="1113"/>
      <c r="AH133" s="1113"/>
      <c r="AI133" s="1113"/>
      <c r="AJ133" s="1114"/>
      <c r="AK133" s="1112">
        <v>7.4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topLeftCell="T13" zoomScaleNormal="85" zoomScaleSheetLayoutView="100" workbookViewId="0">
      <selection activeCell="P5" sqref="P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1058876</v>
      </c>
      <c r="L9" s="266">
        <v>107675</v>
      </c>
      <c r="M9" s="267">
        <v>85150</v>
      </c>
      <c r="N9" s="268">
        <v>26.5</v>
      </c>
    </row>
    <row r="10" spans="1:16">
      <c r="A10" s="250"/>
      <c r="B10" s="246"/>
      <c r="C10" s="246"/>
      <c r="D10" s="246"/>
      <c r="E10" s="246"/>
      <c r="F10" s="246"/>
      <c r="G10" s="1152" t="s">
        <v>474</v>
      </c>
      <c r="H10" s="1153"/>
      <c r="I10" s="1153"/>
      <c r="J10" s="1154"/>
      <c r="K10" s="269">
        <v>102620</v>
      </c>
      <c r="L10" s="270">
        <v>10435</v>
      </c>
      <c r="M10" s="271">
        <v>9032</v>
      </c>
      <c r="N10" s="272">
        <v>15.5</v>
      </c>
    </row>
    <row r="11" spans="1:16" ht="13.5" customHeight="1">
      <c r="A11" s="250"/>
      <c r="B11" s="246"/>
      <c r="C11" s="246"/>
      <c r="D11" s="246"/>
      <c r="E11" s="246"/>
      <c r="F11" s="246"/>
      <c r="G11" s="1152" t="s">
        <v>475</v>
      </c>
      <c r="H11" s="1153"/>
      <c r="I11" s="1153"/>
      <c r="J11" s="1154"/>
      <c r="K11" s="269">
        <v>211582</v>
      </c>
      <c r="L11" s="270">
        <v>21515</v>
      </c>
      <c r="M11" s="271">
        <v>13711</v>
      </c>
      <c r="N11" s="272">
        <v>56.9</v>
      </c>
    </row>
    <row r="12" spans="1:16" ht="13.5" customHeight="1">
      <c r="A12" s="250"/>
      <c r="B12" s="246"/>
      <c r="C12" s="246"/>
      <c r="D12" s="246"/>
      <c r="E12" s="246"/>
      <c r="F12" s="246"/>
      <c r="G12" s="1152" t="s">
        <v>476</v>
      </c>
      <c r="H12" s="1153"/>
      <c r="I12" s="1153"/>
      <c r="J12" s="1154"/>
      <c r="K12" s="269" t="s">
        <v>477</v>
      </c>
      <c r="L12" s="270" t="s">
        <v>477</v>
      </c>
      <c r="M12" s="271">
        <v>641</v>
      </c>
      <c r="N12" s="272" t="s">
        <v>477</v>
      </c>
    </row>
    <row r="13" spans="1:16" ht="13.5" customHeight="1">
      <c r="A13" s="250"/>
      <c r="B13" s="246"/>
      <c r="C13" s="246"/>
      <c r="D13" s="246"/>
      <c r="E13" s="246"/>
      <c r="F13" s="246"/>
      <c r="G13" s="1152" t="s">
        <v>478</v>
      </c>
      <c r="H13" s="1153"/>
      <c r="I13" s="1153"/>
      <c r="J13" s="1154"/>
      <c r="K13" s="269" t="s">
        <v>477</v>
      </c>
      <c r="L13" s="270" t="s">
        <v>477</v>
      </c>
      <c r="M13" s="271" t="s">
        <v>477</v>
      </c>
      <c r="N13" s="272" t="s">
        <v>477</v>
      </c>
    </row>
    <row r="14" spans="1:16" ht="13.5" customHeight="1">
      <c r="A14" s="250"/>
      <c r="B14" s="246"/>
      <c r="C14" s="246"/>
      <c r="D14" s="246"/>
      <c r="E14" s="246"/>
      <c r="F14" s="246"/>
      <c r="G14" s="1152" t="s">
        <v>479</v>
      </c>
      <c r="H14" s="1153"/>
      <c r="I14" s="1153"/>
      <c r="J14" s="1154"/>
      <c r="K14" s="269">
        <v>62670</v>
      </c>
      <c r="L14" s="270">
        <v>6373</v>
      </c>
      <c r="M14" s="271">
        <v>4184</v>
      </c>
      <c r="N14" s="272">
        <v>52.3</v>
      </c>
    </row>
    <row r="15" spans="1:16" ht="13.5" customHeight="1">
      <c r="A15" s="250"/>
      <c r="B15" s="246"/>
      <c r="C15" s="246"/>
      <c r="D15" s="246"/>
      <c r="E15" s="246"/>
      <c r="F15" s="246"/>
      <c r="G15" s="1152" t="s">
        <v>480</v>
      </c>
      <c r="H15" s="1153"/>
      <c r="I15" s="1153"/>
      <c r="J15" s="1154"/>
      <c r="K15" s="269">
        <v>87436</v>
      </c>
      <c r="L15" s="270">
        <v>8891</v>
      </c>
      <c r="M15" s="271">
        <v>2000</v>
      </c>
      <c r="N15" s="272">
        <v>344.6</v>
      </c>
    </row>
    <row r="16" spans="1:16">
      <c r="A16" s="250"/>
      <c r="B16" s="246"/>
      <c r="C16" s="246"/>
      <c r="D16" s="246"/>
      <c r="E16" s="246"/>
      <c r="F16" s="246"/>
      <c r="G16" s="1155" t="s">
        <v>481</v>
      </c>
      <c r="H16" s="1156"/>
      <c r="I16" s="1156"/>
      <c r="J16" s="1157"/>
      <c r="K16" s="270">
        <v>-147168</v>
      </c>
      <c r="L16" s="270">
        <v>-14965</v>
      </c>
      <c r="M16" s="271">
        <v>-8546</v>
      </c>
      <c r="N16" s="272">
        <v>75.099999999999994</v>
      </c>
    </row>
    <row r="17" spans="1:16">
      <c r="A17" s="250"/>
      <c r="B17" s="246"/>
      <c r="C17" s="246"/>
      <c r="D17" s="246"/>
      <c r="E17" s="246"/>
      <c r="F17" s="246"/>
      <c r="G17" s="1155" t="s">
        <v>170</v>
      </c>
      <c r="H17" s="1156"/>
      <c r="I17" s="1156"/>
      <c r="J17" s="1157"/>
      <c r="K17" s="270">
        <v>1376016</v>
      </c>
      <c r="L17" s="270">
        <v>139924</v>
      </c>
      <c r="M17" s="271">
        <v>106172</v>
      </c>
      <c r="N17" s="272">
        <v>31.8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12.81</v>
      </c>
      <c r="L21" s="283">
        <v>10.19</v>
      </c>
      <c r="M21" s="284">
        <v>2.62</v>
      </c>
      <c r="N21" s="251"/>
      <c r="O21" s="285"/>
      <c r="P21" s="281"/>
    </row>
    <row r="22" spans="1:16" s="286" customFormat="1">
      <c r="A22" s="281"/>
      <c r="B22" s="251"/>
      <c r="C22" s="251"/>
      <c r="D22" s="251"/>
      <c r="E22" s="251"/>
      <c r="F22" s="251"/>
      <c r="G22" s="1147" t="s">
        <v>487</v>
      </c>
      <c r="H22" s="1148"/>
      <c r="I22" s="1148"/>
      <c r="J22" s="1149"/>
      <c r="K22" s="287">
        <v>97.9</v>
      </c>
      <c r="L22" s="288">
        <v>96.4</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804759</v>
      </c>
      <c r="L32" s="296">
        <v>81834</v>
      </c>
      <c r="M32" s="297">
        <v>58921</v>
      </c>
      <c r="N32" s="298">
        <v>38.9</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v>1</v>
      </c>
      <c r="N34" s="298" t="s">
        <v>477</v>
      </c>
    </row>
    <row r="35" spans="1:16" ht="27" customHeight="1">
      <c r="A35" s="250"/>
      <c r="B35" s="246"/>
      <c r="C35" s="246"/>
      <c r="D35" s="246"/>
      <c r="E35" s="246"/>
      <c r="F35" s="246"/>
      <c r="G35" s="1163" t="s">
        <v>494</v>
      </c>
      <c r="H35" s="1164"/>
      <c r="I35" s="1164"/>
      <c r="J35" s="1165"/>
      <c r="K35" s="296">
        <v>47352</v>
      </c>
      <c r="L35" s="296">
        <v>4815</v>
      </c>
      <c r="M35" s="297">
        <v>21946</v>
      </c>
      <c r="N35" s="298">
        <v>-78.099999999999994</v>
      </c>
    </row>
    <row r="36" spans="1:16" ht="27" customHeight="1">
      <c r="A36" s="250"/>
      <c r="B36" s="246"/>
      <c r="C36" s="246"/>
      <c r="D36" s="246"/>
      <c r="E36" s="246"/>
      <c r="F36" s="246"/>
      <c r="G36" s="1163" t="s">
        <v>495</v>
      </c>
      <c r="H36" s="1164"/>
      <c r="I36" s="1164"/>
      <c r="J36" s="1165"/>
      <c r="K36" s="296">
        <v>70746</v>
      </c>
      <c r="L36" s="296">
        <v>7194</v>
      </c>
      <c r="M36" s="297">
        <v>3467</v>
      </c>
      <c r="N36" s="298">
        <v>107.5</v>
      </c>
    </row>
    <row r="37" spans="1:16" ht="13.5" customHeight="1">
      <c r="A37" s="250"/>
      <c r="B37" s="246"/>
      <c r="C37" s="246"/>
      <c r="D37" s="246"/>
      <c r="E37" s="246"/>
      <c r="F37" s="246"/>
      <c r="G37" s="1163" t="s">
        <v>496</v>
      </c>
      <c r="H37" s="1164"/>
      <c r="I37" s="1164"/>
      <c r="J37" s="1165"/>
      <c r="K37" s="296" t="s">
        <v>477</v>
      </c>
      <c r="L37" s="296" t="s">
        <v>477</v>
      </c>
      <c r="M37" s="297">
        <v>1242</v>
      </c>
      <c r="N37" s="298" t="s">
        <v>477</v>
      </c>
    </row>
    <row r="38" spans="1:16" ht="27" customHeight="1">
      <c r="A38" s="250"/>
      <c r="B38" s="246"/>
      <c r="C38" s="246"/>
      <c r="D38" s="246"/>
      <c r="E38" s="246"/>
      <c r="F38" s="246"/>
      <c r="G38" s="1166" t="s">
        <v>497</v>
      </c>
      <c r="H38" s="1167"/>
      <c r="I38" s="1167"/>
      <c r="J38" s="1168"/>
      <c r="K38" s="299" t="s">
        <v>477</v>
      </c>
      <c r="L38" s="299" t="s">
        <v>477</v>
      </c>
      <c r="M38" s="300">
        <v>1</v>
      </c>
      <c r="N38" s="301" t="s">
        <v>477</v>
      </c>
      <c r="O38" s="295"/>
    </row>
    <row r="39" spans="1:16">
      <c r="A39" s="250"/>
      <c r="B39" s="246"/>
      <c r="C39" s="246"/>
      <c r="D39" s="246"/>
      <c r="E39" s="246"/>
      <c r="F39" s="246"/>
      <c r="G39" s="1166" t="s">
        <v>498</v>
      </c>
      <c r="H39" s="1167"/>
      <c r="I39" s="1167"/>
      <c r="J39" s="1168"/>
      <c r="K39" s="302">
        <v>-35024</v>
      </c>
      <c r="L39" s="302">
        <v>-3562</v>
      </c>
      <c r="M39" s="303">
        <v>-1780</v>
      </c>
      <c r="N39" s="304">
        <v>100.1</v>
      </c>
      <c r="O39" s="295"/>
    </row>
    <row r="40" spans="1:16" ht="27" customHeight="1">
      <c r="A40" s="250"/>
      <c r="B40" s="246"/>
      <c r="C40" s="246"/>
      <c r="D40" s="246"/>
      <c r="E40" s="246"/>
      <c r="F40" s="246"/>
      <c r="G40" s="1163" t="s">
        <v>499</v>
      </c>
      <c r="H40" s="1164"/>
      <c r="I40" s="1164"/>
      <c r="J40" s="1165"/>
      <c r="K40" s="302">
        <v>-594607</v>
      </c>
      <c r="L40" s="302">
        <v>-60464</v>
      </c>
      <c r="M40" s="303">
        <v>-57269</v>
      </c>
      <c r="N40" s="304">
        <v>5.6</v>
      </c>
      <c r="O40" s="295"/>
    </row>
    <row r="41" spans="1:16">
      <c r="A41" s="250"/>
      <c r="B41" s="246"/>
      <c r="C41" s="246"/>
      <c r="D41" s="246"/>
      <c r="E41" s="246"/>
      <c r="F41" s="246"/>
      <c r="G41" s="1169" t="s">
        <v>281</v>
      </c>
      <c r="H41" s="1170"/>
      <c r="I41" s="1170"/>
      <c r="J41" s="1171"/>
      <c r="K41" s="296">
        <v>293226</v>
      </c>
      <c r="L41" s="302">
        <v>29818</v>
      </c>
      <c r="M41" s="303">
        <v>26530</v>
      </c>
      <c r="N41" s="304">
        <v>12.4</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1922151</v>
      </c>
      <c r="J51" s="322">
        <v>180518</v>
      </c>
      <c r="K51" s="323">
        <v>-5.9</v>
      </c>
      <c r="L51" s="324">
        <v>66496</v>
      </c>
      <c r="M51" s="325">
        <v>-6.2</v>
      </c>
      <c r="N51" s="326">
        <v>0.3</v>
      </c>
    </row>
    <row r="52" spans="1:14">
      <c r="A52" s="250"/>
      <c r="B52" s="246"/>
      <c r="C52" s="246"/>
      <c r="D52" s="246"/>
      <c r="E52" s="246"/>
      <c r="F52" s="246"/>
      <c r="G52" s="327"/>
      <c r="H52" s="328" t="s">
        <v>510</v>
      </c>
      <c r="I52" s="329">
        <v>1245193</v>
      </c>
      <c r="J52" s="330">
        <v>116941</v>
      </c>
      <c r="K52" s="331">
        <v>0.8</v>
      </c>
      <c r="L52" s="332">
        <v>36530</v>
      </c>
      <c r="M52" s="333">
        <v>-8.4</v>
      </c>
      <c r="N52" s="334">
        <v>9.1999999999999993</v>
      </c>
    </row>
    <row r="53" spans="1:14">
      <c r="A53" s="250"/>
      <c r="B53" s="246"/>
      <c r="C53" s="246"/>
      <c r="D53" s="246"/>
      <c r="E53" s="246"/>
      <c r="F53" s="246"/>
      <c r="G53" s="312" t="s">
        <v>511</v>
      </c>
      <c r="H53" s="313"/>
      <c r="I53" s="321">
        <v>1296965</v>
      </c>
      <c r="J53" s="322">
        <v>123509</v>
      </c>
      <c r="K53" s="323">
        <v>-31.6</v>
      </c>
      <c r="L53" s="324">
        <v>82748</v>
      </c>
      <c r="M53" s="325">
        <v>24.4</v>
      </c>
      <c r="N53" s="326">
        <v>-56</v>
      </c>
    </row>
    <row r="54" spans="1:14">
      <c r="A54" s="250"/>
      <c r="B54" s="246"/>
      <c r="C54" s="246"/>
      <c r="D54" s="246"/>
      <c r="E54" s="246"/>
      <c r="F54" s="246"/>
      <c r="G54" s="327"/>
      <c r="H54" s="328" t="s">
        <v>510</v>
      </c>
      <c r="I54" s="329">
        <v>788104</v>
      </c>
      <c r="J54" s="330">
        <v>75050</v>
      </c>
      <c r="K54" s="331">
        <v>-35.799999999999997</v>
      </c>
      <c r="L54" s="332">
        <v>44732</v>
      </c>
      <c r="M54" s="333">
        <v>22.5</v>
      </c>
      <c r="N54" s="334">
        <v>-58.3</v>
      </c>
    </row>
    <row r="55" spans="1:14">
      <c r="A55" s="250"/>
      <c r="B55" s="246"/>
      <c r="C55" s="246"/>
      <c r="D55" s="246"/>
      <c r="E55" s="246"/>
      <c r="F55" s="246"/>
      <c r="G55" s="312" t="s">
        <v>512</v>
      </c>
      <c r="H55" s="313"/>
      <c r="I55" s="321">
        <v>1236563</v>
      </c>
      <c r="J55" s="322">
        <v>120066</v>
      </c>
      <c r="K55" s="323">
        <v>-2.8</v>
      </c>
      <c r="L55" s="324">
        <v>91837</v>
      </c>
      <c r="M55" s="325">
        <v>11</v>
      </c>
      <c r="N55" s="326">
        <v>-13.8</v>
      </c>
    </row>
    <row r="56" spans="1:14">
      <c r="A56" s="250"/>
      <c r="B56" s="246"/>
      <c r="C56" s="246"/>
      <c r="D56" s="246"/>
      <c r="E56" s="246"/>
      <c r="F56" s="246"/>
      <c r="G56" s="327"/>
      <c r="H56" s="328" t="s">
        <v>510</v>
      </c>
      <c r="I56" s="329">
        <v>773773</v>
      </c>
      <c r="J56" s="330">
        <v>75131</v>
      </c>
      <c r="K56" s="331">
        <v>0.1</v>
      </c>
      <c r="L56" s="332">
        <v>54439</v>
      </c>
      <c r="M56" s="333">
        <v>21.7</v>
      </c>
      <c r="N56" s="334">
        <v>-21.6</v>
      </c>
    </row>
    <row r="57" spans="1:14">
      <c r="A57" s="250"/>
      <c r="B57" s="246"/>
      <c r="C57" s="246"/>
      <c r="D57" s="246"/>
      <c r="E57" s="246"/>
      <c r="F57" s="246"/>
      <c r="G57" s="312" t="s">
        <v>513</v>
      </c>
      <c r="H57" s="313"/>
      <c r="I57" s="321">
        <v>1240725</v>
      </c>
      <c r="J57" s="322">
        <v>123320</v>
      </c>
      <c r="K57" s="323">
        <v>2.7</v>
      </c>
      <c r="L57" s="324">
        <v>106092</v>
      </c>
      <c r="M57" s="325">
        <v>15.5</v>
      </c>
      <c r="N57" s="326">
        <v>-12.8</v>
      </c>
    </row>
    <row r="58" spans="1:14">
      <c r="A58" s="250"/>
      <c r="B58" s="246"/>
      <c r="C58" s="246"/>
      <c r="D58" s="246"/>
      <c r="E58" s="246"/>
      <c r="F58" s="246"/>
      <c r="G58" s="327"/>
      <c r="H58" s="328" t="s">
        <v>510</v>
      </c>
      <c r="I58" s="329">
        <v>834940</v>
      </c>
      <c r="J58" s="330">
        <v>82988</v>
      </c>
      <c r="K58" s="331">
        <v>10.5</v>
      </c>
      <c r="L58" s="332">
        <v>44299</v>
      </c>
      <c r="M58" s="333">
        <v>-18.600000000000001</v>
      </c>
      <c r="N58" s="334">
        <v>29.1</v>
      </c>
    </row>
    <row r="59" spans="1:14">
      <c r="A59" s="250"/>
      <c r="B59" s="246"/>
      <c r="C59" s="246"/>
      <c r="D59" s="246"/>
      <c r="E59" s="246"/>
      <c r="F59" s="246"/>
      <c r="G59" s="312" t="s">
        <v>514</v>
      </c>
      <c r="H59" s="313"/>
      <c r="I59" s="321">
        <v>1288512</v>
      </c>
      <c r="J59" s="322">
        <v>131026</v>
      </c>
      <c r="K59" s="323">
        <v>6.2</v>
      </c>
      <c r="L59" s="324">
        <v>78903</v>
      </c>
      <c r="M59" s="325">
        <v>-25.6</v>
      </c>
      <c r="N59" s="326">
        <v>31.8</v>
      </c>
    </row>
    <row r="60" spans="1:14">
      <c r="A60" s="250"/>
      <c r="B60" s="246"/>
      <c r="C60" s="246"/>
      <c r="D60" s="246"/>
      <c r="E60" s="246"/>
      <c r="F60" s="246"/>
      <c r="G60" s="327"/>
      <c r="H60" s="328" t="s">
        <v>510</v>
      </c>
      <c r="I60" s="335">
        <v>855873</v>
      </c>
      <c r="J60" s="330">
        <v>87032</v>
      </c>
      <c r="K60" s="331">
        <v>4.9000000000000004</v>
      </c>
      <c r="L60" s="332">
        <v>49201</v>
      </c>
      <c r="M60" s="333">
        <v>11.1</v>
      </c>
      <c r="N60" s="334">
        <v>-6.2</v>
      </c>
    </row>
    <row r="61" spans="1:14">
      <c r="A61" s="250"/>
      <c r="B61" s="246"/>
      <c r="C61" s="246"/>
      <c r="D61" s="246"/>
      <c r="E61" s="246"/>
      <c r="F61" s="246"/>
      <c r="G61" s="312" t="s">
        <v>515</v>
      </c>
      <c r="H61" s="336"/>
      <c r="I61" s="337">
        <v>1396983</v>
      </c>
      <c r="J61" s="338">
        <v>135688</v>
      </c>
      <c r="K61" s="339">
        <v>-6.3</v>
      </c>
      <c r="L61" s="340">
        <v>85215</v>
      </c>
      <c r="M61" s="341">
        <v>3.8</v>
      </c>
      <c r="N61" s="326">
        <v>-10.1</v>
      </c>
    </row>
    <row r="62" spans="1:14">
      <c r="A62" s="250"/>
      <c r="B62" s="246"/>
      <c r="C62" s="246"/>
      <c r="D62" s="246"/>
      <c r="E62" s="246"/>
      <c r="F62" s="246"/>
      <c r="G62" s="327"/>
      <c r="H62" s="328" t="s">
        <v>510</v>
      </c>
      <c r="I62" s="329">
        <v>899577</v>
      </c>
      <c r="J62" s="330">
        <v>87428</v>
      </c>
      <c r="K62" s="331">
        <v>-3.9</v>
      </c>
      <c r="L62" s="332">
        <v>45840</v>
      </c>
      <c r="M62" s="333">
        <v>5.7</v>
      </c>
      <c r="N62" s="334">
        <v>-9.6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23.09</v>
      </c>
      <c r="G47" s="12">
        <v>25.87</v>
      </c>
      <c r="H47" s="12">
        <v>27.48</v>
      </c>
      <c r="I47" s="12">
        <v>29.01</v>
      </c>
      <c r="J47" s="13">
        <v>30.32</v>
      </c>
    </row>
    <row r="48" spans="2:10" ht="57.75" customHeight="1">
      <c r="B48" s="14"/>
      <c r="C48" s="1174" t="s">
        <v>4</v>
      </c>
      <c r="D48" s="1174"/>
      <c r="E48" s="1175"/>
      <c r="F48" s="15">
        <v>5.4</v>
      </c>
      <c r="G48" s="16">
        <v>5.54</v>
      </c>
      <c r="H48" s="16">
        <v>6.87</v>
      </c>
      <c r="I48" s="16">
        <v>8.09</v>
      </c>
      <c r="J48" s="17">
        <v>7</v>
      </c>
    </row>
    <row r="49" spans="2:10" ht="57.75" customHeight="1" thickBot="1">
      <c r="B49" s="18"/>
      <c r="C49" s="1176" t="s">
        <v>5</v>
      </c>
      <c r="D49" s="1176"/>
      <c r="E49" s="1177"/>
      <c r="F49" s="19">
        <v>0.84</v>
      </c>
      <c r="G49" s="20">
        <v>2.58</v>
      </c>
      <c r="H49" s="20">
        <v>2.36</v>
      </c>
      <c r="I49" s="20">
        <v>3.14</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2018-11-26T05:33:05Z</cp:lastPrinted>
  <dcterms:created xsi:type="dcterms:W3CDTF">2018-01-24T06:42:27Z</dcterms:created>
  <dcterms:modified xsi:type="dcterms:W3CDTF">2018-11-29T00:18:02Z</dcterms:modified>
</cp:coreProperties>
</file>