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15" yWindow="4305" windowWidth="20520" windowHeight="43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8" r:id="rId13"/>
    <sheet name="施設類型別ストック情報分析表①" sheetId="19" r:id="rId14"/>
    <sheet name="施設類型別ストック情報分析表②" sheetId="17" r:id="rId15"/>
    <sheet name="データシート" sheetId="8" state="hidden" r:id="rId16"/>
  </sheets>
  <calcPr calcId="162913" concurrentManualCount="2"/>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E36" i="9"/>
  <c r="AM36" i="9"/>
  <c r="C36" i="9"/>
  <c r="CO35" i="9"/>
  <c r="BE35" i="9"/>
  <c r="AM35" i="9"/>
  <c r="C35" i="9"/>
  <c r="CO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c r="BW35" i="9" s="1"/>
  <c r="BW36" i="9" s="1"/>
</calcChain>
</file>

<file path=xl/sharedStrings.xml><?xml version="1.0" encoding="utf-8"?>
<sst xmlns="http://schemas.openxmlformats.org/spreadsheetml/2006/main" count="1166" uniqueCount="557">
  <si>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</si>
  <si>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</si>
  <si>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</si>
  <si>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</si>
  <si>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</si>
  <si>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</si>
  <si>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</si>
  <si>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</si>
  <si>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</si>
  <si>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</si>
  <si>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</si>
  <si>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</si>
  <si>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</si>
  <si>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</si>
  <si>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</si>
  <si>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</si>
  <si>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</si>
  <si>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</si>
  <si>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</si>
  <si>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</si>
  <si>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</si>
  <si>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</si>
  <si>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</si>
  <si>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</si>
  <si>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</si>
  <si>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</si>
  <si>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</si>
  <si>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</si>
  <si>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</si>
  <si>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</si>
  <si>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</si>
  <si>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</si>
  <si>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</si>
  <si>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</si>
  <si>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</si>
  <si>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</si>
  <si>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</si>
  <si>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</si>
  <si>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</si>
  <si>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</si>
  <si>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</si>
  <si>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</si>
  <si>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</si>
  <si>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</si>
  <si>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</si>
  <si>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</si>
  <si>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</si>
  <si>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</si>
  <si>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</si>
  <si>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</si>
  <si>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</si>
  <si>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</si>
  <si>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</si>
  <si>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</si>
  <si>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</si>
  <si>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</si>
  <si>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</si>
  <si>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</si>
  <si>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</si>
  <si>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</si>
  <si>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</si>
  <si>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</si>
  <si>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</si>
  <si>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</si>
  <si>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</si>
  <si>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</si>
  <si>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</si>
  <si>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</si>
  <si>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</si>
  <si>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</si>
  <si>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</si>
  <si>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</si>
  <si>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</si>
  <si>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</si>
  <si>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</si>
  <si>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</si>
  <si>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</si>
  <si>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</si>
  <si>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</si>
  <si>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</si>
  <si>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</si>
  <si>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</si>
  <si>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</si>
  <si>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</si>
  <si>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</si>
  <si>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</si>
  <si>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</si>
  <si>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</si>
  <si>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</si>
  <si>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</si>
  <si>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</si>
  <si>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</si>
  <si>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</si>
  <si>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</si>
  <si>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</si>
  <si>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</si>
  <si>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</si>
  <si>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</si>
  <si>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</si>
  <si>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</si>
  <si>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</si>
  <si>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</si>
  <si>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</si>
  <si>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</si>
  <si>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</si>
  <si>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</si>
  <si>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</si>
  <si>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</si>
  <si>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</si>
  <si>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</si>
  <si>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</si>
  <si>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</si>
  <si>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</si>
  <si>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</si>
  <si>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</si>
  <si>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</si>
  <si>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</si>
  <si>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</si>
  <si>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</si>
  <si>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</si>
  <si>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</si>
  <si>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</si>
  <si>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</si>
  <si>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</si>
  <si>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</si>
  <si>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</si>
  <si>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</si>
  <si>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</si>
  <si>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</si>
  <si>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</si>
  <si>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</si>
  <si>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</si>
  <si>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</si>
  <si>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</si>
  <si>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</si>
  <si>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</si>
  <si>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</si>
  <si>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</si>
  <si>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</si>
  <si>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</si>
  <si>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</si>
  <si>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</si>
  <si>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</si>
  <si>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</si>
  <si>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</si>
  <si>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</si>
  <si>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</si>
  <si>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</si>
  <si>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</si>
  <si>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</si>
  <si>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</si>
  <si>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</si>
  <si>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</si>
  <si>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</si>
  <si>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</si>
  <si>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</si>
  <si>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</si>
  <si>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</si>
  <si>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</si>
  <si>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</si>
  <si>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</si>
  <si>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</si>
  <si>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</si>
  <si>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</si>
  <si>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</si>
  <si>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</si>
  <si>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</si>
  <si>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</si>
  <si>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</si>
  <si>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</si>
  <si>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</si>
  <si>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</si>
  <si>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</si>
  <si>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</si>
  <si>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</si>
  <si>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</si>
  <si>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</si>
  <si>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</si>
  <si>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</si>
  <si>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</si>
  <si>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</si>
  <si>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</si>
  <si>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</si>
  <si>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</si>
  <si>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</si>
  <si>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</si>
  <si>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</si>
  <si>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</si>
  <si>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</si>
  <si>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</si>
  <si>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</si>
  <si>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</si>
  <si>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</si>
  <si>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</si>
  <si>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</si>
  <si>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</si>
  <si>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</si>
  <si>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鹿児島県三島村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</si>
  <si>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</si>
  <si>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</si>
  <si>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</si>
  <si>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</si>
  <si>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</si>
  <si>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</si>
  <si>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</si>
  <si>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</si>
  <si>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</si>
  <si>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</si>
  <si>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</si>
  <si>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</si>
  <si>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</si>
  <si>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</si>
  <si>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</si>
  <si>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</si>
  <si>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</si>
  <si>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</si>
  <si>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</si>
  <si>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</si>
  <si>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</si>
  <si>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</si>
  <si>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</si>
  <si>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</si>
  <si>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</si>
  <si>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</si>
  <si>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</si>
  <si>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</si>
  <si>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</si>
  <si>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</si>
  <si>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</si>
  <si>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</si>
  <si>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</si>
  <si>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</si>
  <si>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</si>
  <si>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</si>
  <si>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</si>
  <si>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</si>
  <si>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</si>
  <si>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</si>
  <si>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</si>
  <si>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</si>
  <si>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</si>
  <si>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</si>
  <si>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</si>
  <si>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</si>
  <si>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</si>
  <si>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</si>
  <si>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</si>
  <si>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</si>
  <si>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</si>
  <si>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</si>
  <si>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</si>
  <si>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</si>
  <si>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</si>
  <si>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</si>
  <si>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</si>
  <si>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</si>
  <si>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</si>
  <si>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</si>
  <si>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</si>
  <si>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</si>
  <si>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</si>
  <si>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</si>
  <si>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</si>
  <si>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</si>
  <si>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</si>
  <si>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</si>
  <si>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</si>
  <si>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</si>
  <si>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</si>
  <si>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</si>
  <si>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</si>
  <si>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</si>
  <si>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</si>
  <si>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</si>
  <si>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</si>
  <si>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</si>
  <si>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</si>
  <si>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</si>
  <si>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</si>
  <si>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</si>
  <si>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</si>
  <si>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</si>
  <si>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</si>
  <si>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</si>
  <si>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</si>
  <si>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</si>
  <si>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</si>
  <si>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</si>
  <si>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</si>
  <si>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</si>
  <si>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</si>
  <si>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</si>
  <si>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</si>
  <si>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</si>
  <si>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</si>
  <si>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</si>
  <si>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</si>
  <si>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</si>
  <si>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</si>
  <si>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</si>
  <si>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</si>
  <si>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</si>
  <si>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</si>
  <si>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</si>
  <si>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</si>
  <si>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</si>
  <si>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</si>
  <si>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</si>
  <si>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</si>
  <si>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</si>
  <si>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</si>
  <si>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</si>
  <si>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</si>
  <si>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</si>
  <si>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</si>
  <si>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</si>
  <si>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</si>
  <si>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</si>
  <si>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交通</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</si>
  <si>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</si>
  <si>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</si>
  <si>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</si>
  <si>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</si>
  <si>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</si>
  <si>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</si>
  <si>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</si>
  <si>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</si>
  <si>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</si>
  <si>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</si>
  <si>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</si>
  <si>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</si>
  <si>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</si>
  <si>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</si>
  <si>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</si>
  <si>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</si>
  <si>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</si>
  <si>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</si>
  <si>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</si>
  <si>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</si>
  <si>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</si>
  <si>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</si>
  <si>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</si>
  <si>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</si>
  <si>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</si>
  <si>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</si>
  <si>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</si>
  <si>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鹿児島県三島村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</si>
  <si>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</si>
  <si>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</si>
  <si>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</si>
  <si>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</si>
  <si>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</si>
  <si>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</si>
  <si>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</si>
  <si>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</si>
  <si>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</si>
  <si>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</si>
  <si>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</si>
  <si>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</si>
  <si>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</si>
  <si>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</si>
  <si>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</si>
  <si>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</si>
  <si>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</si>
  <si>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</si>
  <si>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</si>
  <si>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</si>
  <si>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</si>
  <si>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</si>
  <si>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</si>
  <si>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</si>
  <si>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</si>
  <si>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</si>
  <si>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</si>
  <si>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</si>
  <si>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</si>
  <si>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</si>
  <si>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</si>
  <si>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</si>
  <si>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</si>
  <si>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</si>
  <si>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</si>
  <si>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</si>
  <si>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介護保険特別会計（介護サービス）</t>
    <phoneticPr fontId="5"/>
  </si>
  <si>
    <t>船舶交通事業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</si>
  <si>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</si>
  <si>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</si>
  <si>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</si>
  <si>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</si>
  <si>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</si>
  <si>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</si>
  <si>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</si>
  <si>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</si>
  <si>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</si>
  <si>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</si>
  <si>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</si>
  <si>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</si>
  <si>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</si>
  <si>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</si>
  <si>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</si>
  <si>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</si>
  <si>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</si>
  <si>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</si>
  <si>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</si>
  <si>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</si>
  <si>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</si>
  <si>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</si>
  <si>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</si>
  <si>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</si>
  <si>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</si>
  <si>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</si>
  <si>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</si>
  <si>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</si>
  <si>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</si>
  <si>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</si>
  <si>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</si>
  <si>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</si>
  <si>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</si>
  <si>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</si>
  <si>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</si>
  <si>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</si>
  <si>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</si>
  <si>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</si>
  <si>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</si>
  <si>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</si>
  <si>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</si>
  <si>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</si>
  <si>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</si>
  <si>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</si>
  <si>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</si>
  <si>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</si>
  <si>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</si>
  <si>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</si>
  <si>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</si>
  <si>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</si>
  <si>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</si>
  <si>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</si>
  <si>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</si>
  <si>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</si>
  <si>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</si>
  <si>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</si>
  <si>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</si>
  <si>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</si>
  <si>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</si>
  <si>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</si>
  <si>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</si>
  <si>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</si>
  <si>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</si>
  <si>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</si>
  <si>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</si>
  <si>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</si>
  <si>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</si>
  <si>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</si>
  <si>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</si>
  <si>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</si>
  <si>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</si>
  <si>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</si>
  <si>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</si>
  <si>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</si>
  <si>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</si>
  <si>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</si>
  <si>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</si>
  <si>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</si>
  <si>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</si>
  <si>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</si>
  <si>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</si>
  <si>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</si>
  <si>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</si>
  <si>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</si>
  <si>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</si>
  <si>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</si>
  <si>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</si>
  <si>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</si>
  <si>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</si>
  <si>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</si>
  <si>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</si>
  <si>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</si>
  <si>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</si>
  <si>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</si>
  <si>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</si>
  <si>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</si>
  <si>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</si>
  <si>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</si>
  <si>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</si>
  <si>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</si>
  <si>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</si>
  <si>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</si>
  <si>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</si>
  <si>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</si>
  <si>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</si>
  <si>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</si>
  <si>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</si>
  <si>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</si>
  <si>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</si>
  <si>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</si>
  <si>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</si>
  <si>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</si>
  <si>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</si>
  <si>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</si>
  <si>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</si>
  <si>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</si>
  <si>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</si>
  <si>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</si>
  <si>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</si>
  <si>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</si>
  <si>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</si>
  <si>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</si>
  <si>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</si>
  <si>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</si>
  <si>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</si>
  <si>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</si>
  <si>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</si>
  <si>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</si>
  <si>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</si>
  <si>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</si>
  <si>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</si>
  <si>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</si>
  <si>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</si>
  <si>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</si>
  <si>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</si>
  <si>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</si>
  <si>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</si>
  <si>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</si>
  <si>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5.06</t>
  </si>
  <si>
    <t>▲ 7.41</t>
  </si>
  <si>
    <t>一般会計</t>
  </si>
  <si>
    <t>船舶交通事業</t>
  </si>
  <si>
    <t>▲ 2.63</t>
  </si>
  <si>
    <t>介護保険特別会計</t>
  </si>
  <si>
    <t>後期高齢者医療特別会計</t>
  </si>
  <si>
    <t>国民健康保険特別会計</t>
  </si>
  <si>
    <t>介護保険特別会計（介護サービス）</t>
  </si>
  <si>
    <t>その他会計（赤字）</t>
  </si>
  <si>
    <t>その他会計（黒字）</t>
  </si>
  <si>
    <t>鹿児島県市町村総合事務組合</t>
    <rPh sb="0" eb="4">
      <t>カゴシマケン</t>
    </rPh>
    <rPh sb="4" eb="7">
      <t>シチョウソン</t>
    </rPh>
    <rPh sb="7" eb="9">
      <t>ソウゴウ</t>
    </rPh>
    <rPh sb="9" eb="11">
      <t>ジム</t>
    </rPh>
    <rPh sb="11" eb="13">
      <t>クミアイ</t>
    </rPh>
    <phoneticPr fontId="30"/>
  </si>
  <si>
    <t>鹿児島県後期高齢者医療広域連合　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30"/>
  </si>
  <si>
    <t>鹿児島県後期高齢者医療広域連合　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30"/>
  </si>
  <si>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</si>
  <si>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</si>
  <si>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</si>
  <si>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</si>
  <si>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</si>
  <si>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</si>
  <si>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</si>
  <si>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</si>
  <si>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</si>
  <si>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</si>
  <si>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</si>
  <si>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実質公債費率は類似団体と比較して高いものの、将来負担比率は低くなっている。多額で高利率の起債償還が順次終了していることと、新規発行債の抑制により地方債残高は減少傾向にある。今後も新規発行債を抑制に取り組む。</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</si>
  <si>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</si>
  <si>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</si>
  <si>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</si>
  <si>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</si>
  <si>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</si>
  <si>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 xml:space="preserve">多額で高利率の起債償還が順次終了していることと、新規発行債の抑制により地方債残高は減少傾向にあり、将来負担比率は低い水準を維持している。今後も新規発行債を抑制し、交付税算入で有利な起債の活用に努める。また、充当可能財源の確保にも努め、将来負担比率の発生を抑制する。また、有形固定資産減価償却率も低い水準あるが、公共施設等総合管理計画に基づき、今後も老朽化対策に取り組んでいく。
</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</si>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</sst>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extLst>
            <c:ext xmlns:c16="http://schemas.microsoft.com/office/drawing/2014/chart" uri="{C3380CC4-5D6E-409C-BE32-E72D297353CC}">
              <c16:uniqueId val="{00000000-8D48-4DB3-885E-5738777DAF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2331258</c:v>
                </c:pt>
                <c:pt idx="1">
                  <c:v>1448461</c:v>
                </c:pt>
                <c:pt idx="2">
                  <c:v>2283624</c:v>
                </c:pt>
                <c:pt idx="3">
                  <c:v>1500686</c:v>
                </c:pt>
                <c:pt idx="4">
                  <c:v>2716483</c:v>
                </c:pt>
              </c:numCache>
            </c:numRef>
          </c:val>
          <c:smooth val="0"/>
          <c:extLst>
            <c:ext xmlns:c16="http://schemas.microsoft.com/office/drawing/2014/chart" uri="{C3380CC4-5D6E-409C-BE32-E72D297353CC}">
              <c16:uniqueId val="{00000001-8D48-4DB3-885E-5738777DAF9D}"/>
            </c:ext>
          </c:extLst>
        </c:ser>
        <c:dLbls>
          <c:showLegendKey val="0"/>
          <c:showVal val="0"/>
          <c:showCatName val="0"/>
          <c:showSerName val="0"/>
          <c:showPercent val="0"/>
          <c:showBubbleSize val="0"/>
        </c:dLbls>
        <c:marker val="1"/>
        <c:smooth val="0"/>
        <c:axId val="89139840"/>
        <c:axId val="89170688"/>
      </c:lineChart>
      <c:catAx>
        <c:axId val="89139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170688"/>
        <c:crosses val="autoZero"/>
        <c:auto val="1"/>
        <c:lblAlgn val="ctr"/>
        <c:lblOffset val="100"/>
        <c:tickLblSkip val="1"/>
        <c:tickMarkSkip val="1"/>
        <c:noMultiLvlLbl val="0"/>
      </c:catAx>
      <c:valAx>
        <c:axId val="89170688"/>
        <c:scaling>
          <c:orientation val="minMax"/>
          <c:max val="3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139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23.04</c:v>
                </c:pt>
                <c:pt idx="1">
                  <c:v>29.97</c:v>
                </c:pt>
                <c:pt idx="2">
                  <c:v>18.63</c:v>
                </c:pt>
                <c:pt idx="3">
                  <c:v>14.24</c:v>
                </c:pt>
                <c:pt idx="4">
                  <c:v>7.65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61.32</c:v>
                </c:pt>
                <c:pt idx="1">
                  <c:v>71.61</c:v>
                </c:pt>
                <c:pt idx="2">
                  <c:v>94.85</c:v>
                </c:pt>
                <c:pt idx="3">
                  <c:v>95.83</c:v>
                </c:pt>
                <c:pt idx="4">
                  <c:v>102.52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024384"/>
        <c:axId val="89026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16.09</c:v>
                </c:pt>
                <c:pt idx="1">
                  <c:v>10.14</c:v>
                </c:pt>
                <c:pt idx="2">
                  <c:v>2.71</c:v>
                </c:pt>
                <c:pt idx="3">
                  <c:v>-5.0599999999999996</c:v>
                </c:pt>
                <c:pt idx="4">
                  <c:v>-7.41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024384"/>
        <c:axId val="89026560"/>
      </c:lineChart>
      <c:catAx>
        <c:axId val="8902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026560"/>
        <c:crosses val="autoZero"/>
        <c:auto val="1"/>
        <c:lblAlgn val="ctr"/>
        <c:lblOffset val="100"/>
        <c:tickLblSkip val="1"/>
        <c:tickMarkSkip val="1"/>
        <c:noMultiLvlLbl val="0"/>
      </c:catAx>
      <c:valAx>
        <c:axId val="89026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2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介護保険特別会計（介護サービス）</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0.09</c:v>
                </c:pt>
                <c:pt idx="4">
                  <c:v>#N/A</c:v>
                </c:pt>
                <c:pt idx="5">
                  <c:v>7.0000000000000007E-2</c:v>
                </c:pt>
                <c:pt idx="6">
                  <c:v>#N/A</c:v>
                </c:pt>
                <c:pt idx="7">
                  <c:v>0.05</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1.07</c:v>
                </c:pt>
                <c:pt idx="2">
                  <c:v>#N/A</c:v>
                </c:pt>
                <c:pt idx="3">
                  <c:v>0.08</c:v>
                </c:pt>
                <c:pt idx="4">
                  <c:v>#N/A</c:v>
                </c:pt>
                <c:pt idx="5">
                  <c:v>0.05</c:v>
                </c:pt>
                <c:pt idx="6">
                  <c:v>#N/A</c:v>
                </c:pt>
                <c:pt idx="7">
                  <c:v>1.1499999999999999</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0.02</c:v>
                </c:pt>
                <c:pt idx="4">
                  <c:v>#N/A</c:v>
                </c:pt>
                <c:pt idx="5">
                  <c:v>0.03</c:v>
                </c:pt>
                <c:pt idx="6">
                  <c:v>#N/A</c:v>
                </c:pt>
                <c:pt idx="7">
                  <c:v>0.05</c:v>
                </c:pt>
                <c:pt idx="8">
                  <c:v>#N/A</c:v>
                </c:pt>
                <c:pt idx="9">
                  <c:v>7.0000000000000007E-2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0.46</c:v>
                </c:pt>
                <c:pt idx="2">
                  <c:v>#N/A</c:v>
                </c:pt>
                <c:pt idx="3">
                  <c:v>0.79</c:v>
                </c:pt>
                <c:pt idx="4">
                  <c:v>#N/A</c:v>
                </c:pt>
                <c:pt idx="5">
                  <c:v>0.5</c:v>
                </c:pt>
                <c:pt idx="6">
                  <c:v>#N/A</c:v>
                </c:pt>
                <c:pt idx="7">
                  <c:v>0.32</c:v>
                </c:pt>
                <c:pt idx="8">
                  <c:v>#N/A</c:v>
                </c:pt>
                <c:pt idx="9">
                  <c:v>0.41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船舶交通事業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c:v>
                </c:pt>
                <c:pt idx="2">
                  <c:v>2.63</c:v>
                </c:pt>
                <c:pt idx="3">
                  <c:v>#N/A</c:v>
                </c:pt>
                <c:pt idx="4">
                  <c:v>#N/A</c:v>
                </c:pt>
                <c:pt idx="5">
                  <c:v>3.54</c:v>
                </c:pt>
                <c:pt idx="6">
                  <c:v>#N/A</c:v>
                </c:pt>
                <c:pt idx="7">
                  <c:v>3.25</c:v>
                </c:pt>
                <c:pt idx="8">
                  <c:v>#N/A</c:v>
                </c:pt>
                <c:pt idx="9">
                  <c:v>4.28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23.04</c:v>
                </c:pt>
                <c:pt idx="2">
                  <c:v>#N/A</c:v>
                </c:pt>
                <c:pt idx="3">
                  <c:v>29.97</c:v>
                </c:pt>
                <c:pt idx="4">
                  <c:v>#N/A</c:v>
                </c:pt>
                <c:pt idx="5">
                  <c:v>18.62</c:v>
                </c:pt>
                <c:pt idx="6">
                  <c:v>#N/A</c:v>
                </c:pt>
                <c:pt idx="7">
                  <c:v>14.24</c:v>
                </c:pt>
                <c:pt idx="8">
                  <c:v>#N/A</c:v>
                </c:pt>
                <c:pt idx="9">
                  <c:v>7.65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1607808"/>
        <c:axId val="111609344"/>
      </c:barChart>
      <c:catAx>
        <c:axId val="11160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609344"/>
        <c:crosses val="autoZero"/>
        <c:auto val="1"/>
        <c:lblAlgn val="ctr"/>
        <c:lblOffset val="100"/>
        <c:tickLblSkip val="1"/>
        <c:tickMarkSkip val="1"/>
        <c:noMultiLvlLbl val="0"/>
      </c:catAx>
      <c:valAx>
        <c:axId val="11160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607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359</c:v>
                </c:pt>
                <c:pt idx="5">
                  <c:v>303</c:v>
                </c:pt>
                <c:pt idx="8">
                  <c:v>268</c:v>
                </c:pt>
                <c:pt idx="11">
                  <c:v>251</c:v>
                </c:pt>
                <c:pt idx="14">
                  <c:v>228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c:v>
                </c:pt>
                <c:pt idx="3">
                  <c:v>4</c:v>
                </c:pt>
                <c:pt idx="6">
                  <c:v>0</c:v>
                </c:pt>
                <c:pt idx="9">
                  <c:v>0</c:v>
                </c:pt>
                <c:pt idx="12">
                  <c:v>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377</c:v>
                </c:pt>
                <c:pt idx="3">
                  <c:v>352</c:v>
                </c:pt>
                <c:pt idx="6">
                  <c:v>342</c:v>
                </c:pt>
                <c:pt idx="9">
                  <c:v>313</c:v>
                </c:pt>
                <c:pt idx="12">
                  <c:v>295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425792"/>
        <c:axId val="47432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c:v>
                </c:pt>
                <c:pt idx="2">
                  <c:v>#N/A</c:v>
                </c:pt>
                <c:pt idx="3">
                  <c:v>#N/A</c:v>
                </c:pt>
                <c:pt idx="4">
                  <c:v>53</c:v>
                </c:pt>
                <c:pt idx="5">
                  <c:v>#N/A</c:v>
                </c:pt>
                <c:pt idx="6">
                  <c:v>#N/A</c:v>
                </c:pt>
                <c:pt idx="7">
                  <c:v>74</c:v>
                </c:pt>
                <c:pt idx="8">
                  <c:v>#N/A</c:v>
                </c:pt>
                <c:pt idx="9">
                  <c:v>#N/A</c:v>
                </c:pt>
                <c:pt idx="10">
                  <c:v>63</c:v>
                </c:pt>
                <c:pt idx="11">
                  <c:v>#N/A</c:v>
                </c:pt>
                <c:pt idx="12">
                  <c:v>#N/A</c:v>
                </c:pt>
                <c:pt idx="13">
                  <c:v>67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425792"/>
        <c:axId val="47432064"/>
      </c:lineChart>
      <c:catAx>
        <c:axId val="4742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32064"/>
        <c:crosses val="autoZero"/>
        <c:auto val="1"/>
        <c:lblAlgn val="ctr"/>
        <c:lblOffset val="100"/>
        <c:tickLblSkip val="1"/>
        <c:tickMarkSkip val="1"/>
        <c:noMultiLvlLbl val="0"/>
      </c:catAx>
      <c:valAx>
        <c:axId val="4743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2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2058</c:v>
                </c:pt>
                <c:pt idx="5">
                  <c:v>1835</c:v>
                </c:pt>
                <c:pt idx="8">
                  <c:v>1764</c:v>
                </c:pt>
                <c:pt idx="11">
                  <c:v>1685</c:v>
                </c:pt>
                <c:pt idx="14">
                  <c:v>1685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1847</c:v>
                </c:pt>
                <c:pt idx="5">
                  <c:v>1830</c:v>
                </c:pt>
                <c:pt idx="8">
                  <c:v>2030</c:v>
                </c:pt>
                <c:pt idx="11">
                  <c:v>2007</c:v>
                </c:pt>
                <c:pt idx="14">
                  <c:v>1968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256</c:v>
                </c:pt>
                <c:pt idx="3">
                  <c:v>270</c:v>
                </c:pt>
                <c:pt idx="6">
                  <c:v>267</c:v>
                </c:pt>
                <c:pt idx="9">
                  <c:v>237</c:v>
                </c:pt>
                <c:pt idx="12">
                  <c:v>254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c:v>
                </c:pt>
                <c:pt idx="3">
                  <c:v>16</c:v>
                </c:pt>
                <c:pt idx="6">
                  <c:v>7</c:v>
                </c:pt>
                <c:pt idx="9">
                  <c:v>2</c:v>
                </c:pt>
                <c:pt idx="12">
                  <c:v>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2554</c:v>
                </c:pt>
                <c:pt idx="3">
                  <c:v>2431</c:v>
                </c:pt>
                <c:pt idx="6">
                  <c:v>2324</c:v>
                </c:pt>
                <c:pt idx="9">
                  <c:v>2230</c:v>
                </c:pt>
                <c:pt idx="12">
                  <c:v>2299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2228992"/>
        <c:axId val="112239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2228992"/>
        <c:axId val="112239360"/>
      </c:lineChart>
      <c:catAx>
        <c:axId val="11222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239360"/>
        <c:crosses val="autoZero"/>
        <c:auto val="1"/>
        <c:lblAlgn val="ctr"/>
        <c:lblOffset val="100"/>
        <c:tickLblSkip val="1"/>
        <c:tickMarkSkip val="1"/>
        <c:noMultiLvlLbl val="0"/>
      </c:catAx>
      <c:valAx>
        <c:axId val="112239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2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{15F3D859-F1A4-48AD-8B2A-16B2CC0558EE}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{A0D81F52-9289-4477-A0EA-5EF987CA320E}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{46DE8464-41FB-4CB0-8728-C1C8E5BDA935}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{4DD55522-9766-4D22-A50B-CC9C9092F468}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{2D0266A1-3778-42B8-A65E-094CE72DFD06}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45.5</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{CA1CF37B-AA28-4264-A89C-4E2AE67396CA}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{FF1705A7-A20C-4644-A5FF-9912E7E7B9AA}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{594C1D98-B462-453A-824F-3DF5699832B3}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{DDB73A11-B3AD-4729-9154-FC988DDA9EC1}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{48765F10-2C0F-434A-BD21-9AE75155CB8A}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6592000"/>
        <c:axId val="116598272"/>
      </c:scatterChart>
      <c:valAx>
        <c:axId val="116592000"/>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598272"/>
        <c:crosses val="autoZero"/>
        <c:crossBetween val="midCat"/>
      </c:valAx>
      <c:valAx>
        <c:axId val="1165982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592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{F93927FF-E133-4CFA-8A55-AF539520BF74}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{F5A90038-E91E-4E63-8DCB-25B148DDB8CB}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{6D280C2F-6714-411A-9D45-86EEFB3B01F9}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{60949964-7CD4-4E29-AD78-2716D146FC21}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{5F82FFFB-D248-40C6-BB98-843D3F1B8683}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4.2</c:v>
                </c:pt>
                <c:pt idx="1">
                  <c:v>6.1</c:v>
                </c:pt>
                <c:pt idx="2">
                  <c:v>8.1</c:v>
                </c:pt>
                <c:pt idx="3">
                  <c:v>9.9</c:v>
                </c:pt>
                <c:pt idx="4">
                  <c:v>11</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{375B5818-70D1-4049-A0F6-F389448CFDD1}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{63B2B450-6685-400A-8247-187317488EF0}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{E2CBE266-C891-46B6-9D5C-4FBD1B9EE97E}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{83D2D747-7BBC-4B62-AD17-95A32B93DDFC}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{899FFA3D-4C4C-4392-B880-DBBE2C254912}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6669824"/>
        <c:axId val="116676096"/>
      </c:scatterChart>
      <c:valAx>
        <c:axId val="116669824"/>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676096"/>
        <c:crosses val="autoZero"/>
        <c:crossBetween val="midCat"/>
      </c:valAx>
      <c:valAx>
        <c:axId val="1166760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6698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多額で高利率の起債償還が順次終了していることと、新発債の抑制により元利償還金等は縮減傾向にある。</a:t>
          </a: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普通交付税の増減により数値が大きく変動する要因もあるが、</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今後も新規発行債を抑制し、交付税算入で有利な起債の活用に努める。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多額で高利率の起債償還が順次終了していることと、新規発行債の抑制により地方債残高は減少傾向にある。今後も新規発行債を抑制し、交付税算入で有利な起債の活用に努める。また、充当可能財源の確保にも努め、将来負担比率の発生を抑制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鹿児島県三島村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
375
31.40
2,623,178
2,510,337
63,265
826,714
2,299,209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45.5</a:t>
          </a:r>
          <a:r>
            <a:rPr kumimoji="1" lang="ja-JP" altLang="ja-JP" sz="1100">
              <a:solidFill>
                <a:schemeClr val="dk1"/>
              </a:solidFill>
              <a:effectLst/>
              <a:latin typeface="+mn-lt"/>
              <a:ea typeface="+mn-ea"/>
              <a:cs typeface="+mn-cs"/>
            </a:rPr>
            <a:t>％であり、類似団体より低い水準あるが、個別施設計画が未策定であるため、早い段階での策定に取り組む。</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70" name="直線コネクタ 69"/>
        <xdr:cNvCxnSpPr/>
      </xdr:nvCxnSpPr>
      <xdr:spPr>
        <a:xfrm flipV="1">
          <a:off x="4760595" y="474048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71" name="有形固定資産減価償却率最小値テキスト"/>
        <xdr:cNvSpPr txBox="1"/>
      </xdr:nvSpPr>
      <xdr:spPr>
        <a:xfrm>
          <a:off x="4813300"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72" name="直線コネクタ 71"/>
        <xdr:cNvCxnSpPr/>
      </xdr:nvCxnSpPr>
      <xdr:spPr>
        <a:xfrm>
          <a:off x="4673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73" name="有形固定資産減価償却率最大値テキスト"/>
        <xdr:cNvSpPr txBox="1"/>
      </xdr:nvSpPr>
      <xdr:spPr>
        <a:xfrm>
          <a:off x="4813300" y="451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74" name="直線コネクタ 73"/>
        <xdr:cNvCxnSpPr/>
      </xdr:nvCxnSpPr>
      <xdr:spPr>
        <a:xfrm>
          <a:off x="4673600" y="474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75" name="有形固定資産減価償却率平均値テキスト"/>
        <xdr:cNvSpPr txBox="1"/>
      </xdr:nvSpPr>
      <xdr:spPr>
        <a:xfrm>
          <a:off x="4813300" y="5308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6" name="フローチャート : 判断 75"/>
        <xdr:cNvSpPr/>
      </xdr:nvSpPr>
      <xdr:spPr>
        <a:xfrm>
          <a:off x="4711700" y="533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7" name="フローチャート : 判断 76"/>
        <xdr:cNvSpPr/>
      </xdr:nvSpPr>
      <xdr:spPr>
        <a:xfrm>
          <a:off x="4000500" y="50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55033</xdr:rowOff>
    </xdr:from>
    <xdr:to>
      <xdr:col>3</xdr:col>
      <xdr:colOff>511175</xdr:colOff>
      <xdr:row>34</xdr:row>
      <xdr:rowOff>156633</xdr:rowOff>
    </xdr:to>
    <xdr:sp macro="" textlink="">
      <xdr:nvSpPr>
        <xdr:cNvPr id="83" name="円/楕円 82"/>
        <xdr:cNvSpPr/>
      </xdr:nvSpPr>
      <xdr:spPr>
        <a:xfrm>
          <a:off x="4000500" y="588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24147</xdr:rowOff>
    </xdr:from>
    <xdr:ext cx="405111" cy="259045"/>
    <xdr:sp macro="" textlink="">
      <xdr:nvSpPr>
        <xdr:cNvPr id="84" name="n_1aveValue有形固定資産減価償却率"/>
        <xdr:cNvSpPr txBox="1"/>
      </xdr:nvSpPr>
      <xdr:spPr>
        <a:xfrm>
          <a:off x="3836043" y="48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147760</xdr:rowOff>
    </xdr:from>
    <xdr:ext cx="405111" cy="259045"/>
    <xdr:sp macro="" textlink="">
      <xdr:nvSpPr>
        <xdr:cNvPr id="85" name="n_1mainValue有形固定資産減価償却率"/>
        <xdr:cNvSpPr txBox="1"/>
      </xdr:nvSpPr>
      <xdr:spPr>
        <a:xfrm>
          <a:off x="3836043" y="5977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鹿児島県三島村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
375
31.40
2,623,178
2,510,337
63,265
826,714
2,299,209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xdr:cNvSpPr txBox="1"/>
      </xdr:nvSpPr>
      <xdr:spPr>
        <a:xfrm>
          <a:off x="4724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xdr:cNvSpPr/>
      </xdr:nvSpPr>
      <xdr:spPr>
        <a:xfrm>
          <a:off x="3746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133985</xdr:rowOff>
    </xdr:from>
    <xdr:to>
      <xdr:col>5</xdr:col>
      <xdr:colOff>409575</xdr:colOff>
      <xdr:row>36</xdr:row>
      <xdr:rowOff>64135</xdr:rowOff>
    </xdr:to>
    <xdr:sp macro="" textlink="">
      <xdr:nvSpPr>
        <xdr:cNvPr id="66" name="円/楕円 65"/>
        <xdr:cNvSpPr/>
      </xdr:nvSpPr>
      <xdr:spPr>
        <a:xfrm>
          <a:off x="3746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169562</xdr:rowOff>
    </xdr:from>
    <xdr:ext cx="405111" cy="259045"/>
    <xdr:sp macro="" textlink="">
      <xdr:nvSpPr>
        <xdr:cNvPr id="67" name="n_1aveValue【道路】&#10;有形固定資産減価償却率"/>
        <xdr:cNvSpPr txBox="1"/>
      </xdr:nvSpPr>
      <xdr:spPr>
        <a:xfrm>
          <a:off x="3582043"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80662</xdr:rowOff>
    </xdr:from>
    <xdr:ext cx="405111" cy="259045"/>
    <xdr:sp macro="" textlink="">
      <xdr:nvSpPr>
        <xdr:cNvPr id="68" name="n_1mainValue【道路】&#10;有形固定資産減価償却率"/>
        <xdr:cNvSpPr txBox="1"/>
      </xdr:nvSpPr>
      <xdr:spPr>
        <a:xfrm>
          <a:off x="3582043"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79" name="直線コネクタ 7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0" name="テキスト ボックス 7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1" name="直線コネクタ 8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2" name="テキスト ボックス 8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3" name="直線コネクタ 8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4" name="テキスト ボックス 8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5" name="直線コネクタ 8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6" name="テキスト ボックス 8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7" name="直線コネクタ 8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88" name="テキスト ボックス 8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38</xdr:row>
      <xdr:rowOff>24240</xdr:rowOff>
    </xdr:from>
    <xdr:to>
      <xdr:col>15</xdr:col>
      <xdr:colOff>180340</xdr:colOff>
      <xdr:row>41</xdr:row>
      <xdr:rowOff>130904</xdr:rowOff>
    </xdr:to>
    <xdr:cxnSp macro="">
      <xdr:nvCxnSpPr>
        <xdr:cNvPr id="92" name="直線コネクタ 91"/>
        <xdr:cNvCxnSpPr/>
      </xdr:nvCxnSpPr>
      <xdr:spPr>
        <a:xfrm flipV="1">
          <a:off x="10476865" y="6539340"/>
          <a:ext cx="0" cy="621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134731</xdr:rowOff>
    </xdr:from>
    <xdr:ext cx="534377" cy="259045"/>
    <xdr:sp macro="" textlink="">
      <xdr:nvSpPr>
        <xdr:cNvPr id="93" name="【道路】&#10;一人当たり延長最小値テキスト"/>
        <xdr:cNvSpPr txBox="1"/>
      </xdr:nvSpPr>
      <xdr:spPr>
        <a:xfrm>
          <a:off x="10566400" y="716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130904</xdr:rowOff>
    </xdr:from>
    <xdr:to>
      <xdr:col>15</xdr:col>
      <xdr:colOff>269875</xdr:colOff>
      <xdr:row>41</xdr:row>
      <xdr:rowOff>130904</xdr:rowOff>
    </xdr:to>
    <xdr:cxnSp macro="">
      <xdr:nvCxnSpPr>
        <xdr:cNvPr id="94" name="直線コネクタ 93"/>
        <xdr:cNvCxnSpPr/>
      </xdr:nvCxnSpPr>
      <xdr:spPr>
        <a:xfrm>
          <a:off x="10388600" y="71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142366</xdr:rowOff>
    </xdr:from>
    <xdr:ext cx="534377" cy="259045"/>
    <xdr:sp macro="" textlink="">
      <xdr:nvSpPr>
        <xdr:cNvPr id="95" name="【道路】&#10;一人当たり延長最大値テキスト"/>
        <xdr:cNvSpPr txBox="1"/>
      </xdr:nvSpPr>
      <xdr:spPr>
        <a:xfrm>
          <a:off x="10566400" y="631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38</xdr:row>
      <xdr:rowOff>24240</xdr:rowOff>
    </xdr:from>
    <xdr:to>
      <xdr:col>15</xdr:col>
      <xdr:colOff>269875</xdr:colOff>
      <xdr:row>38</xdr:row>
      <xdr:rowOff>24240</xdr:rowOff>
    </xdr:to>
    <xdr:cxnSp macro="">
      <xdr:nvCxnSpPr>
        <xdr:cNvPr id="96" name="直線コネクタ 95"/>
        <xdr:cNvCxnSpPr/>
      </xdr:nvCxnSpPr>
      <xdr:spPr>
        <a:xfrm>
          <a:off x="10388600" y="65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34421</xdr:rowOff>
    </xdr:from>
    <xdr:ext cx="534377" cy="259045"/>
    <xdr:sp macro="" textlink="">
      <xdr:nvSpPr>
        <xdr:cNvPr id="97" name="【道路】&#10;一人当たり延長平均値テキスト"/>
        <xdr:cNvSpPr txBox="1"/>
      </xdr:nvSpPr>
      <xdr:spPr>
        <a:xfrm>
          <a:off x="10566400" y="6892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55994</xdr:rowOff>
    </xdr:from>
    <xdr:to>
      <xdr:col>15</xdr:col>
      <xdr:colOff>231775</xdr:colOff>
      <xdr:row>40</xdr:row>
      <xdr:rowOff>157594</xdr:rowOff>
    </xdr:to>
    <xdr:sp macro="" textlink="">
      <xdr:nvSpPr>
        <xdr:cNvPr id="98" name="フローチャート : 判断 97"/>
        <xdr:cNvSpPr/>
      </xdr:nvSpPr>
      <xdr:spPr>
        <a:xfrm>
          <a:off x="10426700" y="69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121245</xdr:rowOff>
    </xdr:from>
    <xdr:to>
      <xdr:col>14</xdr:col>
      <xdr:colOff>79375</xdr:colOff>
      <xdr:row>40</xdr:row>
      <xdr:rowOff>51395</xdr:rowOff>
    </xdr:to>
    <xdr:sp macro="" textlink="">
      <xdr:nvSpPr>
        <xdr:cNvPr id="99" name="フローチャート : 判断 98"/>
        <xdr:cNvSpPr/>
      </xdr:nvSpPr>
      <xdr:spPr>
        <a:xfrm>
          <a:off x="9588500" y="68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40526</xdr:rowOff>
    </xdr:from>
    <xdr:to>
      <xdr:col>14</xdr:col>
      <xdr:colOff>79375</xdr:colOff>
      <xdr:row>33</xdr:row>
      <xdr:rowOff>142126</xdr:rowOff>
    </xdr:to>
    <xdr:sp macro="" textlink="">
      <xdr:nvSpPr>
        <xdr:cNvPr id="105" name="円/楕円 104"/>
        <xdr:cNvSpPr/>
      </xdr:nvSpPr>
      <xdr:spPr>
        <a:xfrm>
          <a:off x="9588500" y="56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42522</xdr:rowOff>
    </xdr:from>
    <xdr:ext cx="534377" cy="259045"/>
    <xdr:sp macro="" textlink="">
      <xdr:nvSpPr>
        <xdr:cNvPr id="106" name="n_1aveValue【道路】&#10;一人当たり延長"/>
        <xdr:cNvSpPr txBox="1"/>
      </xdr:nvSpPr>
      <xdr:spPr>
        <a:xfrm>
          <a:off x="9359410" y="690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402169</xdr:colOff>
      <xdr:row>31</xdr:row>
      <xdr:rowOff>158653</xdr:rowOff>
    </xdr:from>
    <xdr:ext cx="599010" cy="259045"/>
    <xdr:sp macro="" textlink="">
      <xdr:nvSpPr>
        <xdr:cNvPr id="107" name="n_1mainValue【道路】&#10;一人当たり延長"/>
        <xdr:cNvSpPr txBox="1"/>
      </xdr:nvSpPr>
      <xdr:spPr>
        <a:xfrm>
          <a:off x="9327094" y="547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195.515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8" name="テキスト ボックス 11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8" name="テキスト ボックス 12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0" name="直線コネクタ 129"/>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1" name="【橋りょう・トンネル】&#10;有形固定資産減価償却率最小値テキスト"/>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2" name="直線コネクタ 131"/>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3"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4" name="直線コネクタ 13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5" name="【橋りょう・トンネル】&#10;有形固定資産減価償却率平均値テキスト"/>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6" name="フローチャート : 判断 135"/>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37" name="フローチャート : 判断 136"/>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81788</xdr:rowOff>
    </xdr:from>
    <xdr:to>
      <xdr:col>5</xdr:col>
      <xdr:colOff>409575</xdr:colOff>
      <xdr:row>58</xdr:row>
      <xdr:rowOff>11938</xdr:rowOff>
    </xdr:to>
    <xdr:sp macro="" textlink="">
      <xdr:nvSpPr>
        <xdr:cNvPr id="143" name="円/楕円 142"/>
        <xdr:cNvSpPr/>
      </xdr:nvSpPr>
      <xdr:spPr>
        <a:xfrm>
          <a:off x="37465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151655</xdr:rowOff>
    </xdr:from>
    <xdr:ext cx="405111" cy="259045"/>
    <xdr:sp macro="" textlink="">
      <xdr:nvSpPr>
        <xdr:cNvPr id="144" name="n_1aveValue【橋りょう・トンネル】&#10;有形固定資産減価償却率"/>
        <xdr:cNvSpPr txBox="1"/>
      </xdr:nvSpPr>
      <xdr:spPr>
        <a:xfrm>
          <a:off x="3582043"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28465</xdr:rowOff>
    </xdr:from>
    <xdr:ext cx="405111" cy="259045"/>
    <xdr:sp macro="" textlink="">
      <xdr:nvSpPr>
        <xdr:cNvPr id="145" name="n_1mainValue【橋りょう・トンネル】&#10;有形固定資産減価償却率"/>
        <xdr:cNvSpPr txBox="1"/>
      </xdr:nvSpPr>
      <xdr:spPr>
        <a:xfrm>
          <a:off x="3582043" y="962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6" name="直線コネクタ 15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7" name="テキスト ボックス 15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8" name="直線コネクタ 15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59" name="テキスト ボックス 158"/>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0" name="直線コネクタ 15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1" name="テキスト ボックス 160"/>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2" name="直線コネクタ 16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3" name="テキスト ボックス 162"/>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5" name="テキスト ボックス 16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7" name="直線コネクタ 166"/>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68" name="【橋りょう・トンネル】&#10;一人当たり有形固定資産（償却資産）額最小値テキスト"/>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69" name="直線コネクタ 168"/>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0" name="【橋りょう・トンネル】&#10;一人当たり有形固定資産（償却資産）額最大値テキスト"/>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1" name="直線コネクタ 170"/>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2" name="【橋りょう・トンネル】&#10;一人当たり有形固定資産（償却資産）額平均値テキスト"/>
        <xdr:cNvSpPr txBox="1"/>
      </xdr:nvSpPr>
      <xdr:spPr>
        <a:xfrm>
          <a:off x="10566400" y="10611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3" name="フローチャート : 判断 172"/>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4" name="フローチャート : 判断 173"/>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9860</xdr:rowOff>
    </xdr:from>
    <xdr:to>
      <xdr:col>14</xdr:col>
      <xdr:colOff>79375</xdr:colOff>
      <xdr:row>63</xdr:row>
      <xdr:rowOff>111460</xdr:rowOff>
    </xdr:to>
    <xdr:sp macro="" textlink="">
      <xdr:nvSpPr>
        <xdr:cNvPr id="180" name="円/楕円 179"/>
        <xdr:cNvSpPr/>
      </xdr:nvSpPr>
      <xdr:spPr>
        <a:xfrm>
          <a:off x="9588500" y="1081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45111</xdr:rowOff>
    </xdr:from>
    <xdr:ext cx="599010" cy="259045"/>
    <xdr:sp macro="" textlink="">
      <xdr:nvSpPr>
        <xdr:cNvPr id="181" name="n_1aveValue【橋りょう・トンネル】&#10;一人当たり有形固定資産（償却資産）額"/>
        <xdr:cNvSpPr txBox="1"/>
      </xdr:nvSpPr>
      <xdr:spPr>
        <a:xfrm>
          <a:off x="9327094"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102587</xdr:rowOff>
    </xdr:from>
    <xdr:ext cx="599010" cy="259045"/>
    <xdr:sp macro="" textlink="">
      <xdr:nvSpPr>
        <xdr:cNvPr id="182" name="n_1mainValue【橋りょう・トンネル】&#10;一人当たり有形固定資産（償却資産）額"/>
        <xdr:cNvSpPr txBox="1"/>
      </xdr:nvSpPr>
      <xdr:spPr>
        <a:xfrm>
          <a:off x="9327094" y="1090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484,647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3" name="正方形/長方形 18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4" name="正方形/長方形 18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5" name="正方形/長方形 18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6" name="正方形/長方形 18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7" name="正方形/長方形 18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8" name="正方形/長方形 18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9" name="正方形/長方形 18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0" name="正方形/長方形 18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1" name="テキスト ボックス 19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2" name="直線コネクタ 19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3" name="テキスト ボックス 19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4" name="直線コネクタ 19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5" name="テキスト ボックス 194"/>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6" name="直線コネクタ 19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7" name="テキスト ボックス 19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8" name="直線コネクタ 19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99" name="テキスト ボックス 19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0" name="直線コネクタ 19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1" name="テキスト ボックス 20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2" name="直線コネクタ 20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3" name="テキスト ボックス 20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4" name="直線コネクタ 20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5" name="テキスト ボックス 204"/>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149134</xdr:rowOff>
    </xdr:to>
    <xdr:cxnSp macro="">
      <xdr:nvCxnSpPr>
        <xdr:cNvPr id="209" name="直線コネクタ 208"/>
        <xdr:cNvCxnSpPr/>
      </xdr:nvCxnSpPr>
      <xdr:spPr>
        <a:xfrm flipV="1">
          <a:off x="4634865" y="13434061"/>
          <a:ext cx="0" cy="145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152961</xdr:rowOff>
    </xdr:from>
    <xdr:ext cx="405111" cy="259045"/>
    <xdr:sp macro="" textlink="">
      <xdr:nvSpPr>
        <xdr:cNvPr id="210" name="【公営住宅】&#10;有形固定資産減価償却率最小値テキスト"/>
        <xdr:cNvSpPr txBox="1"/>
      </xdr:nvSpPr>
      <xdr:spPr>
        <a:xfrm>
          <a:off x="4724400" y="148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149134</xdr:rowOff>
    </xdr:from>
    <xdr:to>
      <xdr:col>6</xdr:col>
      <xdr:colOff>600075</xdr:colOff>
      <xdr:row>86</xdr:row>
      <xdr:rowOff>149134</xdr:rowOff>
    </xdr:to>
    <xdr:cxnSp macro="">
      <xdr:nvCxnSpPr>
        <xdr:cNvPr id="211" name="直線コネクタ 210"/>
        <xdr:cNvCxnSpPr/>
      </xdr:nvCxnSpPr>
      <xdr:spPr>
        <a:xfrm>
          <a:off x="4546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12" name="【公営住宅】&#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13" name="直線コネクタ 212"/>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62065</xdr:rowOff>
    </xdr:from>
    <xdr:ext cx="405111" cy="259045"/>
    <xdr:sp macro="" textlink="">
      <xdr:nvSpPr>
        <xdr:cNvPr id="214" name="【公営住宅】&#10;有形固定資産減価償却率平均値テキスト"/>
        <xdr:cNvSpPr txBox="1"/>
      </xdr:nvSpPr>
      <xdr:spPr>
        <a:xfrm>
          <a:off x="4724400" y="1429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83638</xdr:rowOff>
    </xdr:from>
    <xdr:to>
      <xdr:col>6</xdr:col>
      <xdr:colOff>561975</xdr:colOff>
      <xdr:row>84</xdr:row>
      <xdr:rowOff>13788</xdr:rowOff>
    </xdr:to>
    <xdr:sp macro="" textlink="">
      <xdr:nvSpPr>
        <xdr:cNvPr id="215" name="フローチャート : 判断 214"/>
        <xdr:cNvSpPr/>
      </xdr:nvSpPr>
      <xdr:spPr>
        <a:xfrm>
          <a:off x="45847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114663</xdr:rowOff>
    </xdr:from>
    <xdr:to>
      <xdr:col>5</xdr:col>
      <xdr:colOff>409575</xdr:colOff>
      <xdr:row>83</xdr:row>
      <xdr:rowOff>44813</xdr:rowOff>
    </xdr:to>
    <xdr:sp macro="" textlink="">
      <xdr:nvSpPr>
        <xdr:cNvPr id="216" name="フローチャート : 判断 215"/>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85271</xdr:rowOff>
    </xdr:from>
    <xdr:to>
      <xdr:col>5</xdr:col>
      <xdr:colOff>409575</xdr:colOff>
      <xdr:row>79</xdr:row>
      <xdr:rowOff>15421</xdr:rowOff>
    </xdr:to>
    <xdr:sp macro="" textlink="">
      <xdr:nvSpPr>
        <xdr:cNvPr id="222" name="円/楕円 221"/>
        <xdr:cNvSpPr/>
      </xdr:nvSpPr>
      <xdr:spPr>
        <a:xfrm>
          <a:off x="3746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35940</xdr:rowOff>
    </xdr:from>
    <xdr:ext cx="405111" cy="259045"/>
    <xdr:sp macro="" textlink="">
      <xdr:nvSpPr>
        <xdr:cNvPr id="223" name="n_1aveValue【公営住宅】&#10;有形固定資産減価償却率"/>
        <xdr:cNvSpPr txBox="1"/>
      </xdr:nvSpPr>
      <xdr:spPr>
        <a:xfrm>
          <a:off x="3582043"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31948</xdr:rowOff>
    </xdr:from>
    <xdr:ext cx="405111" cy="259045"/>
    <xdr:sp macro="" textlink="">
      <xdr:nvSpPr>
        <xdr:cNvPr id="224" name="n_1mainValue【公営住宅】&#10;有形固定資産減価償却率"/>
        <xdr:cNvSpPr txBox="1"/>
      </xdr:nvSpPr>
      <xdr:spPr>
        <a:xfrm>
          <a:off x="3582043"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5" name="直線コネクタ 2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6" name="テキスト ボックス 2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7" name="直線コネクタ 2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8" name="テキスト ボックス 2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9" name="直線コネクタ 2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0" name="テキスト ボックス 2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1" name="直線コネクタ 2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2" name="テキスト ボックス 2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3" name="直線コネクタ 2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162577</xdr:rowOff>
    </xdr:from>
    <xdr:ext cx="531299" cy="259045"/>
    <xdr:sp macro="" textlink="">
      <xdr:nvSpPr>
        <xdr:cNvPr id="244" name="テキスト ボックス 24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6" name="テキスト ボックス 24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81</xdr:row>
      <xdr:rowOff>9906</xdr:rowOff>
    </xdr:from>
    <xdr:to>
      <xdr:col>15</xdr:col>
      <xdr:colOff>180340</xdr:colOff>
      <xdr:row>86</xdr:row>
      <xdr:rowOff>51688</xdr:rowOff>
    </xdr:to>
    <xdr:cxnSp macro="">
      <xdr:nvCxnSpPr>
        <xdr:cNvPr id="248" name="直線コネクタ 247"/>
        <xdr:cNvCxnSpPr/>
      </xdr:nvCxnSpPr>
      <xdr:spPr>
        <a:xfrm flipV="1">
          <a:off x="10476865" y="13897356"/>
          <a:ext cx="0" cy="8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55515</xdr:rowOff>
    </xdr:from>
    <xdr:ext cx="469744" cy="259045"/>
    <xdr:sp macro="" textlink="">
      <xdr:nvSpPr>
        <xdr:cNvPr id="249" name="【公営住宅】&#10;一人当たり面積最小値テキスト"/>
        <xdr:cNvSpPr txBox="1"/>
      </xdr:nvSpPr>
      <xdr:spPr>
        <a:xfrm>
          <a:off x="10566400" y="1480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51688</xdr:rowOff>
    </xdr:from>
    <xdr:to>
      <xdr:col>15</xdr:col>
      <xdr:colOff>269875</xdr:colOff>
      <xdr:row>86</xdr:row>
      <xdr:rowOff>51688</xdr:rowOff>
    </xdr:to>
    <xdr:cxnSp macro="">
      <xdr:nvCxnSpPr>
        <xdr:cNvPr id="250" name="直線コネクタ 249"/>
        <xdr:cNvCxnSpPr/>
      </xdr:nvCxnSpPr>
      <xdr:spPr>
        <a:xfrm>
          <a:off x="10388600" y="1479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128033</xdr:rowOff>
    </xdr:from>
    <xdr:ext cx="469744" cy="259045"/>
    <xdr:sp macro="" textlink="">
      <xdr:nvSpPr>
        <xdr:cNvPr id="251" name="【公営住宅】&#10;一人当たり面積最大値テキスト"/>
        <xdr:cNvSpPr txBox="1"/>
      </xdr:nvSpPr>
      <xdr:spPr>
        <a:xfrm>
          <a:off x="10566400" y="1367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81</xdr:row>
      <xdr:rowOff>9906</xdr:rowOff>
    </xdr:from>
    <xdr:to>
      <xdr:col>15</xdr:col>
      <xdr:colOff>269875</xdr:colOff>
      <xdr:row>81</xdr:row>
      <xdr:rowOff>9906</xdr:rowOff>
    </xdr:to>
    <xdr:cxnSp macro="">
      <xdr:nvCxnSpPr>
        <xdr:cNvPr id="252" name="直線コネクタ 251"/>
        <xdr:cNvCxnSpPr/>
      </xdr:nvCxnSpPr>
      <xdr:spPr>
        <a:xfrm>
          <a:off x="10388600" y="13897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70756</xdr:rowOff>
    </xdr:from>
    <xdr:ext cx="469744" cy="259045"/>
    <xdr:sp macro="" textlink="">
      <xdr:nvSpPr>
        <xdr:cNvPr id="253" name="【公営住宅】&#10;一人当たり面積平均値テキスト"/>
        <xdr:cNvSpPr txBox="1"/>
      </xdr:nvSpPr>
      <xdr:spPr>
        <a:xfrm>
          <a:off x="10566400" y="1447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92329</xdr:rowOff>
    </xdr:from>
    <xdr:to>
      <xdr:col>15</xdr:col>
      <xdr:colOff>231775</xdr:colOff>
      <xdr:row>85</xdr:row>
      <xdr:rowOff>22479</xdr:rowOff>
    </xdr:to>
    <xdr:sp macro="" textlink="">
      <xdr:nvSpPr>
        <xdr:cNvPr id="254" name="フローチャート : 判断 253"/>
        <xdr:cNvSpPr/>
      </xdr:nvSpPr>
      <xdr:spPr>
        <a:xfrm>
          <a:off x="10426700" y="1449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103378</xdr:rowOff>
    </xdr:from>
    <xdr:to>
      <xdr:col>14</xdr:col>
      <xdr:colOff>79375</xdr:colOff>
      <xdr:row>84</xdr:row>
      <xdr:rowOff>33528</xdr:rowOff>
    </xdr:to>
    <xdr:sp macro="" textlink="">
      <xdr:nvSpPr>
        <xdr:cNvPr id="255" name="フローチャート : 判断 254"/>
        <xdr:cNvSpPr/>
      </xdr:nvSpPr>
      <xdr:spPr>
        <a:xfrm>
          <a:off x="9588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159131</xdr:rowOff>
    </xdr:from>
    <xdr:to>
      <xdr:col>14</xdr:col>
      <xdr:colOff>79375</xdr:colOff>
      <xdr:row>78</xdr:row>
      <xdr:rowOff>89281</xdr:rowOff>
    </xdr:to>
    <xdr:sp macro="" textlink="">
      <xdr:nvSpPr>
        <xdr:cNvPr id="261" name="円/楕円 260"/>
        <xdr:cNvSpPr/>
      </xdr:nvSpPr>
      <xdr:spPr>
        <a:xfrm>
          <a:off x="9588500" y="1336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24655</xdr:rowOff>
    </xdr:from>
    <xdr:ext cx="469744" cy="259045"/>
    <xdr:sp macro="" textlink="">
      <xdr:nvSpPr>
        <xdr:cNvPr id="262" name="n_1aveValue【公営住宅】&#10;一人当たり面積"/>
        <xdr:cNvSpPr txBox="1"/>
      </xdr:nvSpPr>
      <xdr:spPr>
        <a:xfrm>
          <a:off x="9391727" y="1442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434485</xdr:colOff>
      <xdr:row>76</xdr:row>
      <xdr:rowOff>105808</xdr:rowOff>
    </xdr:from>
    <xdr:ext cx="534377" cy="259045"/>
    <xdr:sp macro="" textlink="">
      <xdr:nvSpPr>
        <xdr:cNvPr id="263" name="n_1mainValue【公営住宅】&#10;一人当たり面積"/>
        <xdr:cNvSpPr txBox="1"/>
      </xdr:nvSpPr>
      <xdr:spPr>
        <a:xfrm>
          <a:off x="9359410" y="1313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4" name="テキスト ボックス 27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5" name="直線コネクタ 27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6" name="テキスト ボックス 27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7" name="直線コネクタ 27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8" name="テキスト ボックス 27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9" name="直線コネクタ 27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0" name="テキスト ボックス 27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1" name="直線コネクタ 28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2" name="テキスト ボックス 28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3" name="直線コネクタ 28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4" name="テキスト ボックス 28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6" name="テキスト ボックス 28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26670</xdr:rowOff>
    </xdr:from>
    <xdr:to>
      <xdr:col>6</xdr:col>
      <xdr:colOff>510540</xdr:colOff>
      <xdr:row>108</xdr:row>
      <xdr:rowOff>0</xdr:rowOff>
    </xdr:to>
    <xdr:cxnSp macro="">
      <xdr:nvCxnSpPr>
        <xdr:cNvPr id="288" name="直線コネクタ 287"/>
        <xdr:cNvCxnSpPr/>
      </xdr:nvCxnSpPr>
      <xdr:spPr>
        <a:xfrm flipV="1">
          <a:off x="4634865" y="171716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3827</xdr:rowOff>
    </xdr:from>
    <xdr:ext cx="405111" cy="259045"/>
    <xdr:sp macro="" textlink="">
      <xdr:nvSpPr>
        <xdr:cNvPr id="289" name="【港湾・漁港】&#10;有形固定資産減価償却率最小値テキスト"/>
        <xdr:cNvSpPr txBox="1"/>
      </xdr:nvSpPr>
      <xdr:spPr>
        <a:xfrm>
          <a:off x="4724400"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422275</xdr:colOff>
      <xdr:row>108</xdr:row>
      <xdr:rowOff>0</xdr:rowOff>
    </xdr:from>
    <xdr:to>
      <xdr:col>6</xdr:col>
      <xdr:colOff>600075</xdr:colOff>
      <xdr:row>108</xdr:row>
      <xdr:rowOff>0</xdr:rowOff>
    </xdr:to>
    <xdr:cxnSp macro="">
      <xdr:nvCxnSpPr>
        <xdr:cNvPr id="290" name="直線コネクタ 289"/>
        <xdr:cNvCxnSpPr/>
      </xdr:nvCxnSpPr>
      <xdr:spPr>
        <a:xfrm>
          <a:off x="4546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144797</xdr:rowOff>
    </xdr:from>
    <xdr:ext cx="405111" cy="259045"/>
    <xdr:sp macro="" textlink="">
      <xdr:nvSpPr>
        <xdr:cNvPr id="291" name="【港湾・漁港】&#10;有形固定資産減価償却率最大値テキスト"/>
        <xdr:cNvSpPr txBox="1"/>
      </xdr:nvSpPr>
      <xdr:spPr>
        <a:xfrm>
          <a:off x="4724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100</xdr:row>
      <xdr:rowOff>26670</xdr:rowOff>
    </xdr:from>
    <xdr:to>
      <xdr:col>6</xdr:col>
      <xdr:colOff>600075</xdr:colOff>
      <xdr:row>100</xdr:row>
      <xdr:rowOff>26670</xdr:rowOff>
    </xdr:to>
    <xdr:cxnSp macro="">
      <xdr:nvCxnSpPr>
        <xdr:cNvPr id="292" name="直線コネクタ 291"/>
        <xdr:cNvCxnSpPr/>
      </xdr:nvCxnSpPr>
      <xdr:spPr>
        <a:xfrm>
          <a:off x="4546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81932</xdr:rowOff>
    </xdr:from>
    <xdr:ext cx="405111" cy="259045"/>
    <xdr:sp macro="" textlink="">
      <xdr:nvSpPr>
        <xdr:cNvPr id="293" name="【港湾・漁港】&#10;有形固定資産減価償却率平均値テキスト"/>
        <xdr:cNvSpPr txBox="1"/>
      </xdr:nvSpPr>
      <xdr:spPr>
        <a:xfrm>
          <a:off x="4724400" y="1791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103505</xdr:rowOff>
    </xdr:from>
    <xdr:to>
      <xdr:col>6</xdr:col>
      <xdr:colOff>561975</xdr:colOff>
      <xdr:row>105</xdr:row>
      <xdr:rowOff>33655</xdr:rowOff>
    </xdr:to>
    <xdr:sp macro="" textlink="">
      <xdr:nvSpPr>
        <xdr:cNvPr id="294" name="フローチャート : 判断 293"/>
        <xdr:cNvSpPr/>
      </xdr:nvSpPr>
      <xdr:spPr>
        <a:xfrm>
          <a:off x="45847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17780</xdr:rowOff>
    </xdr:from>
    <xdr:to>
      <xdr:col>5</xdr:col>
      <xdr:colOff>409575</xdr:colOff>
      <xdr:row>104</xdr:row>
      <xdr:rowOff>119380</xdr:rowOff>
    </xdr:to>
    <xdr:sp macro="" textlink="">
      <xdr:nvSpPr>
        <xdr:cNvPr id="295" name="フローチャート : 判断 294"/>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6" name="テキスト ボックス 2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7" name="テキスト ボックス 2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8" name="テキスト ボックス 2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9" name="テキスト ボックス 2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0" name="テキスト ボックス 2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40639</xdr:rowOff>
    </xdr:from>
    <xdr:to>
      <xdr:col>5</xdr:col>
      <xdr:colOff>409575</xdr:colOff>
      <xdr:row>106</xdr:row>
      <xdr:rowOff>142239</xdr:rowOff>
    </xdr:to>
    <xdr:sp macro="" textlink="">
      <xdr:nvSpPr>
        <xdr:cNvPr id="301" name="円/楕円 300"/>
        <xdr:cNvSpPr/>
      </xdr:nvSpPr>
      <xdr:spPr>
        <a:xfrm>
          <a:off x="3746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135907</xdr:rowOff>
    </xdr:from>
    <xdr:ext cx="405111" cy="259045"/>
    <xdr:sp macro="" textlink="">
      <xdr:nvSpPr>
        <xdr:cNvPr id="302" name="n_1aveValue【港湾・漁港】&#10;有形固定資産減価償却率"/>
        <xdr:cNvSpPr txBox="1"/>
      </xdr:nvSpPr>
      <xdr:spPr>
        <a:xfrm>
          <a:off x="3582043"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133366</xdr:rowOff>
    </xdr:from>
    <xdr:ext cx="405111" cy="259045"/>
    <xdr:sp macro="" textlink="">
      <xdr:nvSpPr>
        <xdr:cNvPr id="303" name="n_1mainValue【港湾・漁港】&#10;有形固定資産減価償却率"/>
        <xdr:cNvSpPr txBox="1"/>
      </xdr:nvSpPr>
      <xdr:spPr>
        <a:xfrm>
          <a:off x="3582043"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2" name="テキスト ボックス 3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3" name="直線コネクタ 3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4" name="直線コネクタ 31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5" name="テキスト ボックス 31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6" name="直線コネクタ 31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105</xdr:row>
      <xdr:rowOff>143527</xdr:rowOff>
    </xdr:from>
    <xdr:ext cx="749692" cy="259045"/>
    <xdr:sp macro="" textlink="">
      <xdr:nvSpPr>
        <xdr:cNvPr id="317" name="テキスト ボックス 316"/>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8" name="直線コネクタ 31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103</xdr:row>
      <xdr:rowOff>105427</xdr:rowOff>
    </xdr:from>
    <xdr:ext cx="749692" cy="259045"/>
    <xdr:sp macro="" textlink="">
      <xdr:nvSpPr>
        <xdr:cNvPr id="319" name="テキスト ボックス 318"/>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0" name="直線コネクタ 31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101</xdr:row>
      <xdr:rowOff>67327</xdr:rowOff>
    </xdr:from>
    <xdr:ext cx="749692" cy="259045"/>
    <xdr:sp macro="" textlink="">
      <xdr:nvSpPr>
        <xdr:cNvPr id="321" name="テキスト ボックス 320"/>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2" name="直線コネクタ 32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99</xdr:row>
      <xdr:rowOff>29227</xdr:rowOff>
    </xdr:from>
    <xdr:ext cx="749692" cy="259045"/>
    <xdr:sp macro="" textlink="">
      <xdr:nvSpPr>
        <xdr:cNvPr id="323" name="テキスト ボックス 322"/>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4" name="直線コネクタ 3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294262</xdr:colOff>
      <xdr:row>96</xdr:row>
      <xdr:rowOff>162577</xdr:rowOff>
    </xdr:from>
    <xdr:ext cx="813813" cy="259045"/>
    <xdr:sp macro="" textlink="">
      <xdr:nvSpPr>
        <xdr:cNvPr id="325" name="テキスト ボックス 324"/>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108</xdr:row>
      <xdr:rowOff>35748</xdr:rowOff>
    </xdr:from>
    <xdr:to>
      <xdr:col>15</xdr:col>
      <xdr:colOff>180340</xdr:colOff>
      <xdr:row>108</xdr:row>
      <xdr:rowOff>150433</xdr:rowOff>
    </xdr:to>
    <xdr:cxnSp macro="">
      <xdr:nvCxnSpPr>
        <xdr:cNvPr id="327" name="直線コネクタ 326"/>
        <xdr:cNvCxnSpPr/>
      </xdr:nvCxnSpPr>
      <xdr:spPr>
        <a:xfrm flipV="1">
          <a:off x="10476865" y="18552348"/>
          <a:ext cx="0" cy="114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163930</xdr:rowOff>
    </xdr:from>
    <xdr:ext cx="599010" cy="259045"/>
    <xdr:sp macro="" textlink="">
      <xdr:nvSpPr>
        <xdr:cNvPr id="328" name="【港湾・漁港】&#10;一人当たり有形固定資産（償却資産）額最小値テキスト"/>
        <xdr:cNvSpPr txBox="1"/>
      </xdr:nvSpPr>
      <xdr:spPr>
        <a:xfrm>
          <a:off x="10566400" y="1868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103,265</a:t>
          </a:r>
          <a:endParaRPr kumimoji="1" lang="ja-JP" altLang="en-US" sz="1000" b="1">
            <a:latin typeface="ＭＳ Ｐゴシック"/>
          </a:endParaRPr>
        </a:p>
      </xdr:txBody>
    </xdr:sp>
    <xdr:clientData/>
  </xdr:oneCellAnchor>
  <xdr:twoCellAnchor>
    <xdr:from>
      <xdr:col>15</xdr:col>
      <xdr:colOff>92075</xdr:colOff>
      <xdr:row>108</xdr:row>
      <xdr:rowOff>150433</xdr:rowOff>
    </xdr:from>
    <xdr:to>
      <xdr:col>15</xdr:col>
      <xdr:colOff>269875</xdr:colOff>
      <xdr:row>108</xdr:row>
      <xdr:rowOff>150433</xdr:rowOff>
    </xdr:to>
    <xdr:cxnSp macro="">
      <xdr:nvCxnSpPr>
        <xdr:cNvPr id="329" name="直線コネクタ 328"/>
        <xdr:cNvCxnSpPr/>
      </xdr:nvCxnSpPr>
      <xdr:spPr>
        <a:xfrm>
          <a:off x="10388600" y="1866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153875</xdr:rowOff>
    </xdr:from>
    <xdr:ext cx="690189" cy="259045"/>
    <xdr:sp macro="" textlink="">
      <xdr:nvSpPr>
        <xdr:cNvPr id="330" name="【港湾・漁港】&#10;一人当たり有形固定資産（償却資産）額最大値テキスト"/>
        <xdr:cNvSpPr txBox="1"/>
      </xdr:nvSpPr>
      <xdr:spPr>
        <a:xfrm>
          <a:off x="10566400" y="18327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6,123,422</a:t>
          </a:r>
          <a:endParaRPr kumimoji="1" lang="ja-JP" altLang="en-US" sz="1000" b="1">
            <a:latin typeface="ＭＳ Ｐゴシック"/>
          </a:endParaRPr>
        </a:p>
      </xdr:txBody>
    </xdr:sp>
    <xdr:clientData/>
  </xdr:oneCellAnchor>
  <xdr:twoCellAnchor>
    <xdr:from>
      <xdr:col>15</xdr:col>
      <xdr:colOff>92075</xdr:colOff>
      <xdr:row>108</xdr:row>
      <xdr:rowOff>35748</xdr:rowOff>
    </xdr:from>
    <xdr:to>
      <xdr:col>15</xdr:col>
      <xdr:colOff>269875</xdr:colOff>
      <xdr:row>108</xdr:row>
      <xdr:rowOff>35748</xdr:rowOff>
    </xdr:to>
    <xdr:cxnSp macro="">
      <xdr:nvCxnSpPr>
        <xdr:cNvPr id="331" name="直線コネクタ 330"/>
        <xdr:cNvCxnSpPr/>
      </xdr:nvCxnSpPr>
      <xdr:spPr>
        <a:xfrm>
          <a:off x="10388600" y="185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36930</xdr:rowOff>
    </xdr:from>
    <xdr:ext cx="690189" cy="259045"/>
    <xdr:sp macro="" textlink="">
      <xdr:nvSpPr>
        <xdr:cNvPr id="332" name="【港湾・漁港】&#10;一人当たり有形固定資産（償却資産）額平均値テキスト"/>
        <xdr:cNvSpPr txBox="1"/>
      </xdr:nvSpPr>
      <xdr:spPr>
        <a:xfrm>
          <a:off x="10566400" y="18553530"/>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2,262,318</a:t>
          </a:r>
          <a:endParaRPr kumimoji="1" lang="ja-JP" altLang="en-US" sz="1000" b="1">
            <a:solidFill>
              <a:srgbClr val="000080"/>
            </a:solidFill>
            <a:latin typeface="ＭＳ Ｐゴシック"/>
          </a:endParaRPr>
        </a:p>
      </xdr:txBody>
    </xdr:sp>
    <xdr:clientData/>
  </xdr:oneCellAnchor>
  <xdr:twoCellAnchor>
    <xdr:from>
      <xdr:col>15</xdr:col>
      <xdr:colOff>130175</xdr:colOff>
      <xdr:row>108</xdr:row>
      <xdr:rowOff>58503</xdr:rowOff>
    </xdr:from>
    <xdr:to>
      <xdr:col>15</xdr:col>
      <xdr:colOff>231775</xdr:colOff>
      <xdr:row>108</xdr:row>
      <xdr:rowOff>160103</xdr:rowOff>
    </xdr:to>
    <xdr:sp macro="" textlink="">
      <xdr:nvSpPr>
        <xdr:cNvPr id="333" name="フローチャート : 判断 332"/>
        <xdr:cNvSpPr/>
      </xdr:nvSpPr>
      <xdr:spPr>
        <a:xfrm>
          <a:off x="10426700" y="1857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108</xdr:row>
      <xdr:rowOff>57857</xdr:rowOff>
    </xdr:from>
    <xdr:to>
      <xdr:col>14</xdr:col>
      <xdr:colOff>79375</xdr:colOff>
      <xdr:row>108</xdr:row>
      <xdr:rowOff>159457</xdr:rowOff>
    </xdr:to>
    <xdr:sp macro="" textlink="">
      <xdr:nvSpPr>
        <xdr:cNvPr id="334" name="フローチャート : 判断 333"/>
        <xdr:cNvSpPr/>
      </xdr:nvSpPr>
      <xdr:spPr>
        <a:xfrm>
          <a:off x="9588500" y="1857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5" name="テキスト ボックス 3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6" name="テキスト ボックス 3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7" name="テキスト ボックス 3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8" name="テキスト ボックス 3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9" name="テキスト ボックス 3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122383</xdr:rowOff>
    </xdr:from>
    <xdr:to>
      <xdr:col>14</xdr:col>
      <xdr:colOff>79375</xdr:colOff>
      <xdr:row>100</xdr:row>
      <xdr:rowOff>52533</xdr:rowOff>
    </xdr:to>
    <xdr:sp macro="" textlink="">
      <xdr:nvSpPr>
        <xdr:cNvPr id="340" name="円/楕円 339"/>
        <xdr:cNvSpPr/>
      </xdr:nvSpPr>
      <xdr:spPr>
        <a:xfrm>
          <a:off x="9588500" y="1709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108</xdr:row>
      <xdr:rowOff>150584</xdr:rowOff>
    </xdr:from>
    <xdr:ext cx="690189" cy="259045"/>
    <xdr:sp macro="" textlink="">
      <xdr:nvSpPr>
        <xdr:cNvPr id="341" name="n_1aveValue【港湾・漁港】&#10;一人当たり有形固定資産（償却資産）額"/>
        <xdr:cNvSpPr txBox="1"/>
      </xdr:nvSpPr>
      <xdr:spPr>
        <a:xfrm>
          <a:off x="9281504" y="18667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2,296,257</a:t>
          </a:r>
          <a:endParaRPr kumimoji="1" lang="ja-JP" altLang="en-US" sz="1000" b="1">
            <a:solidFill>
              <a:srgbClr val="000080"/>
            </a:solidFill>
            <a:latin typeface="ＭＳ Ｐゴシック"/>
          </a:endParaRPr>
        </a:p>
      </xdr:txBody>
    </xdr:sp>
    <xdr:clientData/>
  </xdr:oneCellAnchor>
  <xdr:oneCellAnchor>
    <xdr:from>
      <xdr:col>13</xdr:col>
      <xdr:colOff>324263</xdr:colOff>
      <xdr:row>98</xdr:row>
      <xdr:rowOff>69060</xdr:rowOff>
    </xdr:from>
    <xdr:ext cx="754822" cy="259045"/>
    <xdr:sp macro="" textlink="">
      <xdr:nvSpPr>
        <xdr:cNvPr id="342" name="n_1mainValue【港湾・漁港】&#10;一人当たり有形固定資産（償却資産）額"/>
        <xdr:cNvSpPr txBox="1"/>
      </xdr:nvSpPr>
      <xdr:spPr>
        <a:xfrm>
          <a:off x="9249188" y="1687116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79,909,054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0" name="正方形/長方形 34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8" name="正方形/長方形 35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9" name="テキスト ボックス 3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0" name="直線コネクタ 36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1" name="テキスト ボックス 37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2" name="直線コネクタ 37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3" name="テキスト ボックス 37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4" name="直線コネクタ 37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5" name="テキスト ボックス 37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6" name="直線コネクタ 37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29227</xdr:rowOff>
    </xdr:from>
    <xdr:ext cx="467179" cy="259045"/>
    <xdr:sp macro="" textlink="">
      <xdr:nvSpPr>
        <xdr:cNvPr id="377" name="テキスト ボックス 376"/>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8" name="直線コネクタ 3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9" name="テキスト ボックス 3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58</xdr:row>
      <xdr:rowOff>84582</xdr:rowOff>
    </xdr:from>
    <xdr:to>
      <xdr:col>23</xdr:col>
      <xdr:colOff>516889</xdr:colOff>
      <xdr:row>64</xdr:row>
      <xdr:rowOff>109728</xdr:rowOff>
    </xdr:to>
    <xdr:cxnSp macro="">
      <xdr:nvCxnSpPr>
        <xdr:cNvPr id="381" name="直線コネクタ 380"/>
        <xdr:cNvCxnSpPr/>
      </xdr:nvCxnSpPr>
      <xdr:spPr>
        <a:xfrm flipV="1">
          <a:off x="16318864" y="10028682"/>
          <a:ext cx="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113555</xdr:rowOff>
    </xdr:from>
    <xdr:ext cx="405111" cy="259045"/>
    <xdr:sp macro="" textlink="">
      <xdr:nvSpPr>
        <xdr:cNvPr id="382" name="【学校施設】&#10;有形固定資産減価償却率最小値テキスト"/>
        <xdr:cNvSpPr txBox="1"/>
      </xdr:nvSpPr>
      <xdr:spPr>
        <a:xfrm>
          <a:off x="16408400" y="1108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64</xdr:row>
      <xdr:rowOff>109728</xdr:rowOff>
    </xdr:from>
    <xdr:to>
      <xdr:col>23</xdr:col>
      <xdr:colOff>606425</xdr:colOff>
      <xdr:row>64</xdr:row>
      <xdr:rowOff>109728</xdr:rowOff>
    </xdr:to>
    <xdr:cxnSp macro="">
      <xdr:nvCxnSpPr>
        <xdr:cNvPr id="383" name="直線コネクタ 382"/>
        <xdr:cNvCxnSpPr/>
      </xdr:nvCxnSpPr>
      <xdr:spPr>
        <a:xfrm>
          <a:off x="16230600" y="110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31259</xdr:rowOff>
    </xdr:from>
    <xdr:ext cx="405111" cy="259045"/>
    <xdr:sp macro="" textlink="">
      <xdr:nvSpPr>
        <xdr:cNvPr id="384" name="【学校施設】&#10;有形固定資産減価償却率最大値テキスト"/>
        <xdr:cNvSpPr txBox="1"/>
      </xdr:nvSpPr>
      <xdr:spPr>
        <a:xfrm>
          <a:off x="16408400" y="9803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58</xdr:row>
      <xdr:rowOff>84582</xdr:rowOff>
    </xdr:from>
    <xdr:to>
      <xdr:col>23</xdr:col>
      <xdr:colOff>606425</xdr:colOff>
      <xdr:row>58</xdr:row>
      <xdr:rowOff>84582</xdr:rowOff>
    </xdr:to>
    <xdr:cxnSp macro="">
      <xdr:nvCxnSpPr>
        <xdr:cNvPr id="385" name="直線コネクタ 384"/>
        <xdr:cNvCxnSpPr/>
      </xdr:nvCxnSpPr>
      <xdr:spPr>
        <a:xfrm>
          <a:off x="16230600" y="10028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9923</xdr:rowOff>
    </xdr:from>
    <xdr:ext cx="405111" cy="259045"/>
    <xdr:sp macro="" textlink="">
      <xdr:nvSpPr>
        <xdr:cNvPr id="386" name="【学校施設】&#10;有形固定資産減価償却率平均値テキスト"/>
        <xdr:cNvSpPr txBox="1"/>
      </xdr:nvSpPr>
      <xdr:spPr>
        <a:xfrm>
          <a:off x="16408400" y="106398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31496</xdr:rowOff>
    </xdr:from>
    <xdr:to>
      <xdr:col>23</xdr:col>
      <xdr:colOff>568325</xdr:colOff>
      <xdr:row>62</xdr:row>
      <xdr:rowOff>133096</xdr:rowOff>
    </xdr:to>
    <xdr:sp macro="" textlink="">
      <xdr:nvSpPr>
        <xdr:cNvPr id="387" name="フローチャート : 判断 386"/>
        <xdr:cNvSpPr/>
      </xdr:nvSpPr>
      <xdr:spPr>
        <a:xfrm>
          <a:off x="16268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170942</xdr:rowOff>
    </xdr:from>
    <xdr:to>
      <xdr:col>22</xdr:col>
      <xdr:colOff>415925</xdr:colOff>
      <xdr:row>61</xdr:row>
      <xdr:rowOff>101092</xdr:rowOff>
    </xdr:to>
    <xdr:sp macro="" textlink="">
      <xdr:nvSpPr>
        <xdr:cNvPr id="388" name="フローチャート : 判断 387"/>
        <xdr:cNvSpPr/>
      </xdr:nvSpPr>
      <xdr:spPr>
        <a:xfrm>
          <a:off x="15430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9" name="テキスト ボックス 3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0" name="テキスト ボックス 3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1" name="テキスト ボックス 3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2" name="テキスト ボックス 3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3" name="テキスト ボックス 3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93218</xdr:rowOff>
    </xdr:from>
    <xdr:to>
      <xdr:col>22</xdr:col>
      <xdr:colOff>415925</xdr:colOff>
      <xdr:row>57</xdr:row>
      <xdr:rowOff>23368</xdr:rowOff>
    </xdr:to>
    <xdr:sp macro="" textlink="">
      <xdr:nvSpPr>
        <xdr:cNvPr id="394" name="円/楕円 393"/>
        <xdr:cNvSpPr/>
      </xdr:nvSpPr>
      <xdr:spPr>
        <a:xfrm>
          <a:off x="15430500" y="96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92219</xdr:rowOff>
    </xdr:from>
    <xdr:ext cx="405111" cy="259045"/>
    <xdr:sp macro="" textlink="">
      <xdr:nvSpPr>
        <xdr:cNvPr id="395" name="n_1aveValue【学校施設】&#10;有形固定資産減価償却率"/>
        <xdr:cNvSpPr txBox="1"/>
      </xdr:nvSpPr>
      <xdr:spPr>
        <a:xfrm>
          <a:off x="15266043"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39895</xdr:rowOff>
    </xdr:from>
    <xdr:ext cx="405111" cy="259045"/>
    <xdr:sp macro="" textlink="">
      <xdr:nvSpPr>
        <xdr:cNvPr id="396" name="n_1mainValue【学校施設】&#10;有形固定資産減価償却率"/>
        <xdr:cNvSpPr txBox="1"/>
      </xdr:nvSpPr>
      <xdr:spPr>
        <a:xfrm>
          <a:off x="15266043" y="946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07" name="直線コネクタ 40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8" name="テキスト ボックス 40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9" name="直線コネクタ 40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0" name="テキスト ボックス 40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1" name="直線コネクタ 41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2" name="テキスト ボックス 41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3" name="直線コネクタ 41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4" name="テキスト ボックス 41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5" name="直線コネクタ 41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16" name="テキスト ボックス 41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7" name="直線コネクタ 41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18" name="テキスト ボックス 41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0" name="テキスト ボックス 41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59</xdr:row>
      <xdr:rowOff>147501</xdr:rowOff>
    </xdr:from>
    <xdr:to>
      <xdr:col>32</xdr:col>
      <xdr:colOff>186689</xdr:colOff>
      <xdr:row>63</xdr:row>
      <xdr:rowOff>133459</xdr:rowOff>
    </xdr:to>
    <xdr:cxnSp macro="">
      <xdr:nvCxnSpPr>
        <xdr:cNvPr id="422" name="直線コネクタ 421"/>
        <xdr:cNvCxnSpPr/>
      </xdr:nvCxnSpPr>
      <xdr:spPr>
        <a:xfrm flipV="1">
          <a:off x="22160864" y="10263051"/>
          <a:ext cx="0" cy="67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137286</xdr:rowOff>
    </xdr:from>
    <xdr:ext cx="469744" cy="259045"/>
    <xdr:sp macro="" textlink="">
      <xdr:nvSpPr>
        <xdr:cNvPr id="423" name="【学校施設】&#10;一人当たり面積最小値テキスト"/>
        <xdr:cNvSpPr txBox="1"/>
      </xdr:nvSpPr>
      <xdr:spPr>
        <a:xfrm>
          <a:off x="22250400" y="1093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63</xdr:row>
      <xdr:rowOff>133459</xdr:rowOff>
    </xdr:from>
    <xdr:to>
      <xdr:col>32</xdr:col>
      <xdr:colOff>276225</xdr:colOff>
      <xdr:row>63</xdr:row>
      <xdr:rowOff>133459</xdr:rowOff>
    </xdr:to>
    <xdr:cxnSp macro="">
      <xdr:nvCxnSpPr>
        <xdr:cNvPr id="424" name="直線コネクタ 423"/>
        <xdr:cNvCxnSpPr/>
      </xdr:nvCxnSpPr>
      <xdr:spPr>
        <a:xfrm>
          <a:off x="22072600" y="109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94178</xdr:rowOff>
    </xdr:from>
    <xdr:ext cx="469744" cy="259045"/>
    <xdr:sp macro="" textlink="">
      <xdr:nvSpPr>
        <xdr:cNvPr id="425" name="【学校施設】&#10;一人当たり面積最大値テキスト"/>
        <xdr:cNvSpPr txBox="1"/>
      </xdr:nvSpPr>
      <xdr:spPr>
        <a:xfrm>
          <a:off x="22250400" y="100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59</xdr:row>
      <xdr:rowOff>147501</xdr:rowOff>
    </xdr:from>
    <xdr:to>
      <xdr:col>32</xdr:col>
      <xdr:colOff>276225</xdr:colOff>
      <xdr:row>59</xdr:row>
      <xdr:rowOff>147501</xdr:rowOff>
    </xdr:to>
    <xdr:cxnSp macro="">
      <xdr:nvCxnSpPr>
        <xdr:cNvPr id="426" name="直線コネクタ 425"/>
        <xdr:cNvCxnSpPr/>
      </xdr:nvCxnSpPr>
      <xdr:spPr>
        <a:xfrm>
          <a:off x="22072600" y="10263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61847</xdr:rowOff>
    </xdr:from>
    <xdr:ext cx="469744" cy="259045"/>
    <xdr:sp macro="" textlink="">
      <xdr:nvSpPr>
        <xdr:cNvPr id="427" name="【学校施設】&#10;一人当たり面積平均値テキスト"/>
        <xdr:cNvSpPr txBox="1"/>
      </xdr:nvSpPr>
      <xdr:spPr>
        <a:xfrm>
          <a:off x="22250400" y="10691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83420</xdr:rowOff>
    </xdr:from>
    <xdr:to>
      <xdr:col>32</xdr:col>
      <xdr:colOff>238125</xdr:colOff>
      <xdr:row>63</xdr:row>
      <xdr:rowOff>13570</xdr:rowOff>
    </xdr:to>
    <xdr:sp macro="" textlink="">
      <xdr:nvSpPr>
        <xdr:cNvPr id="428" name="フローチャート : 判断 427"/>
        <xdr:cNvSpPr/>
      </xdr:nvSpPr>
      <xdr:spPr>
        <a:xfrm>
          <a:off x="22110700" y="107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10487</xdr:rowOff>
    </xdr:from>
    <xdr:to>
      <xdr:col>31</xdr:col>
      <xdr:colOff>85725</xdr:colOff>
      <xdr:row>62</xdr:row>
      <xdr:rowOff>112087</xdr:rowOff>
    </xdr:to>
    <xdr:sp macro="" textlink="">
      <xdr:nvSpPr>
        <xdr:cNvPr id="429" name="フローチャート : 判断 428"/>
        <xdr:cNvSpPr/>
      </xdr:nvSpPr>
      <xdr:spPr>
        <a:xfrm>
          <a:off x="21272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54</xdr:row>
      <xdr:rowOff>134257</xdr:rowOff>
    </xdr:from>
    <xdr:to>
      <xdr:col>31</xdr:col>
      <xdr:colOff>85725</xdr:colOff>
      <xdr:row>55</xdr:row>
      <xdr:rowOff>64407</xdr:rowOff>
    </xdr:to>
    <xdr:sp macro="" textlink="">
      <xdr:nvSpPr>
        <xdr:cNvPr id="435" name="円/楕円 434"/>
        <xdr:cNvSpPr/>
      </xdr:nvSpPr>
      <xdr:spPr>
        <a:xfrm>
          <a:off x="21272500" y="939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103214</xdr:rowOff>
    </xdr:from>
    <xdr:ext cx="469744" cy="259045"/>
    <xdr:sp macro="" textlink="">
      <xdr:nvSpPr>
        <xdr:cNvPr id="436" name="n_1aveValue【学校施設】&#10;一人当たり面積"/>
        <xdr:cNvSpPr txBox="1"/>
      </xdr:nvSpPr>
      <xdr:spPr>
        <a:xfrm>
          <a:off x="21075727" y="1073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440835</xdr:colOff>
      <xdr:row>53</xdr:row>
      <xdr:rowOff>80934</xdr:rowOff>
    </xdr:from>
    <xdr:ext cx="534377" cy="259045"/>
    <xdr:sp macro="" textlink="">
      <xdr:nvSpPr>
        <xdr:cNvPr id="437" name="n_1mainValue【学校施設】&#10;一人当たり面積"/>
        <xdr:cNvSpPr txBox="1"/>
      </xdr:nvSpPr>
      <xdr:spPr>
        <a:xfrm>
          <a:off x="21043410" y="916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2" name="正方形/長方形 4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3" name="正方形/長方形 4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4" name="正方形/長方形 4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5" name="正方形/長方形 4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6" name="正方形/長方形 4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7" name="正方形/長方形 4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8" name="正方形/長方形 4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9" name="正方形/長方形 46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0" name="正方形/長方形 4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1" name="正方形/長方形 4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2" name="テキスト ボックス 4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ほとんどの類型において、有形固定資産減価償却率は類似団平均を上回っているものの、港湾・漁港及び体育館・プール、一般廃棄物処理施設については、類似団体平均を下回っている。これは、港湾については、毎年国庫補助事業で新規防波堤整備等を実施、体育館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年度に黒島において新しく設置したためである。また、一般廃棄物処理施設は平成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年度から年次計画に基づいて焼却施設新設しているためである。一人当たりの値もほとんどの類型において、類似団平均を大きく上回っているが、人口の少なさによるもの考えられる。</a:t>
          </a:r>
          <a:endParaRPr lang="ja-JP" altLang="ja-JP">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鹿児島県三島村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
375
31.40
2,623,178
2,510,337
63,265
826,714
2,299,209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60" name="テキスト ボックス 5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8" name="テキスト ボックス 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127635</xdr:rowOff>
    </xdr:from>
    <xdr:to>
      <xdr:col>6</xdr:col>
      <xdr:colOff>510540</xdr:colOff>
      <xdr:row>64</xdr:row>
      <xdr:rowOff>22860</xdr:rowOff>
    </xdr:to>
    <xdr:cxnSp macro="">
      <xdr:nvCxnSpPr>
        <xdr:cNvPr id="72" name="直線コネクタ 71"/>
        <xdr:cNvCxnSpPr/>
      </xdr:nvCxnSpPr>
      <xdr:spPr>
        <a:xfrm flipV="1">
          <a:off x="4634865" y="955738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340478" cy="259045"/>
    <xdr:sp macro="" textlink="">
      <xdr:nvSpPr>
        <xdr:cNvPr id="73" name="【体育館・プール】&#10;有形固定資産減価償却率最小値テキスト"/>
        <xdr:cNvSpPr txBox="1"/>
      </xdr:nvSpPr>
      <xdr:spPr>
        <a:xfrm>
          <a:off x="4724400" y="1099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74" name="直線コネクタ 73"/>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74312</xdr:rowOff>
    </xdr:from>
    <xdr:ext cx="405111" cy="259045"/>
    <xdr:sp macro="" textlink="">
      <xdr:nvSpPr>
        <xdr:cNvPr id="75" name="【体育館・プール】&#10;有形固定資産減価償却率最大値テキスト"/>
        <xdr:cNvSpPr txBox="1"/>
      </xdr:nvSpPr>
      <xdr:spPr>
        <a:xfrm>
          <a:off x="4724400" y="933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6</xdr:col>
      <xdr:colOff>422275</xdr:colOff>
      <xdr:row>55</xdr:row>
      <xdr:rowOff>127635</xdr:rowOff>
    </xdr:from>
    <xdr:to>
      <xdr:col>6</xdr:col>
      <xdr:colOff>600075</xdr:colOff>
      <xdr:row>55</xdr:row>
      <xdr:rowOff>127635</xdr:rowOff>
    </xdr:to>
    <xdr:cxnSp macro="">
      <xdr:nvCxnSpPr>
        <xdr:cNvPr id="76" name="直線コネクタ 75"/>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125747</xdr:rowOff>
    </xdr:from>
    <xdr:ext cx="405111" cy="259045"/>
    <xdr:sp macro="" textlink="">
      <xdr:nvSpPr>
        <xdr:cNvPr id="77" name="【体育館・プール】&#10;有形固定資産減価償却率平均値テキスト"/>
        <xdr:cNvSpPr txBox="1"/>
      </xdr:nvSpPr>
      <xdr:spPr>
        <a:xfrm>
          <a:off x="4724400" y="9726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147320</xdr:rowOff>
    </xdr:from>
    <xdr:to>
      <xdr:col>6</xdr:col>
      <xdr:colOff>561975</xdr:colOff>
      <xdr:row>57</xdr:row>
      <xdr:rowOff>77470</xdr:rowOff>
    </xdr:to>
    <xdr:sp macro="" textlink="">
      <xdr:nvSpPr>
        <xdr:cNvPr id="78" name="フローチャート : 判断 77"/>
        <xdr:cNvSpPr/>
      </xdr:nvSpPr>
      <xdr:spPr>
        <a:xfrm>
          <a:off x="45847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23495</xdr:rowOff>
    </xdr:from>
    <xdr:to>
      <xdr:col>5</xdr:col>
      <xdr:colOff>409575</xdr:colOff>
      <xdr:row>58</xdr:row>
      <xdr:rowOff>125095</xdr:rowOff>
    </xdr:to>
    <xdr:sp macro="" textlink="">
      <xdr:nvSpPr>
        <xdr:cNvPr id="79" name="フローチャート : 判断 78"/>
        <xdr:cNvSpPr/>
      </xdr:nvSpPr>
      <xdr:spPr>
        <a:xfrm>
          <a:off x="3746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141622</xdr:rowOff>
    </xdr:from>
    <xdr:ext cx="405111" cy="259045"/>
    <xdr:sp macro="" textlink="">
      <xdr:nvSpPr>
        <xdr:cNvPr id="80" name="n_1aveValue【体育館・プール】&#10;有形固定資産減価償却率"/>
        <xdr:cNvSpPr txBox="1"/>
      </xdr:nvSpPr>
      <xdr:spPr>
        <a:xfrm>
          <a:off x="3582043"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154940</xdr:rowOff>
    </xdr:from>
    <xdr:to>
      <xdr:col>5</xdr:col>
      <xdr:colOff>409575</xdr:colOff>
      <xdr:row>59</xdr:row>
      <xdr:rowOff>85090</xdr:rowOff>
    </xdr:to>
    <xdr:sp macro="" textlink="">
      <xdr:nvSpPr>
        <xdr:cNvPr id="86" name="円/楕円 85"/>
        <xdr:cNvSpPr/>
      </xdr:nvSpPr>
      <xdr:spPr>
        <a:xfrm>
          <a:off x="3746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76217</xdr:rowOff>
    </xdr:from>
    <xdr:ext cx="405111" cy="259045"/>
    <xdr:sp macro="" textlink="">
      <xdr:nvSpPr>
        <xdr:cNvPr id="87" name="n_1mainValue【体育館・プール】&#10;有形固定資産減価償却率"/>
        <xdr:cNvSpPr txBox="1"/>
      </xdr:nvSpPr>
      <xdr:spPr>
        <a:xfrm>
          <a:off x="3582043"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8" name="正方形/長方形 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9" name="正方形/長方形 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0" name="正方形/長方形 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1" name="正方形/長方形 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2" name="正方形/長方形 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3" name="正方形/長方形 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4" name="正方形/長方形 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5" name="正方形/長方形 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6" name="テキスト ボックス 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7" name="直線コネクタ 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8" name="直線コネクタ 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9" name="テキスト ボックス 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0" name="直線コネクタ 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1" name="テキスト ボックス 1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4" name="直線コネクタ 1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5" name="テキスト ボックス 1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6" name="直線コネクタ 1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7" name="テキスト ボックス 1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146304</xdr:rowOff>
    </xdr:from>
    <xdr:to>
      <xdr:col>15</xdr:col>
      <xdr:colOff>180340</xdr:colOff>
      <xdr:row>63</xdr:row>
      <xdr:rowOff>104775</xdr:rowOff>
    </xdr:to>
    <xdr:cxnSp macro="">
      <xdr:nvCxnSpPr>
        <xdr:cNvPr id="111" name="直線コネクタ 110"/>
        <xdr:cNvCxnSpPr/>
      </xdr:nvCxnSpPr>
      <xdr:spPr>
        <a:xfrm flipV="1">
          <a:off x="10476865" y="10261854"/>
          <a:ext cx="0" cy="64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108602</xdr:rowOff>
    </xdr:from>
    <xdr:ext cx="469744" cy="259045"/>
    <xdr:sp macro="" textlink="">
      <xdr:nvSpPr>
        <xdr:cNvPr id="112" name="【体育館・プール】&#10;一人当たり面積最小値テキスト"/>
        <xdr:cNvSpPr txBox="1"/>
      </xdr:nvSpPr>
      <xdr:spPr>
        <a:xfrm>
          <a:off x="10566400" y="109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63</xdr:row>
      <xdr:rowOff>104775</xdr:rowOff>
    </xdr:from>
    <xdr:to>
      <xdr:col>15</xdr:col>
      <xdr:colOff>269875</xdr:colOff>
      <xdr:row>63</xdr:row>
      <xdr:rowOff>104775</xdr:rowOff>
    </xdr:to>
    <xdr:cxnSp macro="">
      <xdr:nvCxnSpPr>
        <xdr:cNvPr id="113" name="直線コネクタ 112"/>
        <xdr:cNvCxnSpPr/>
      </xdr:nvCxnSpPr>
      <xdr:spPr>
        <a:xfrm>
          <a:off x="10388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92981</xdr:rowOff>
    </xdr:from>
    <xdr:ext cx="469744" cy="259045"/>
    <xdr:sp macro="" textlink="">
      <xdr:nvSpPr>
        <xdr:cNvPr id="114" name="【体育館・プール】&#10;一人当たり面積最大値テキスト"/>
        <xdr:cNvSpPr txBox="1"/>
      </xdr:nvSpPr>
      <xdr:spPr>
        <a:xfrm>
          <a:off x="10566400" y="1003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15</xdr:col>
      <xdr:colOff>92075</xdr:colOff>
      <xdr:row>59</xdr:row>
      <xdr:rowOff>146304</xdr:rowOff>
    </xdr:from>
    <xdr:to>
      <xdr:col>15</xdr:col>
      <xdr:colOff>269875</xdr:colOff>
      <xdr:row>59</xdr:row>
      <xdr:rowOff>146304</xdr:rowOff>
    </xdr:to>
    <xdr:cxnSp macro="">
      <xdr:nvCxnSpPr>
        <xdr:cNvPr id="115" name="直線コネクタ 114"/>
        <xdr:cNvCxnSpPr/>
      </xdr:nvCxnSpPr>
      <xdr:spPr>
        <a:xfrm>
          <a:off x="10388600" y="10261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73169</xdr:rowOff>
    </xdr:from>
    <xdr:ext cx="469744" cy="259045"/>
    <xdr:sp macro="" textlink="">
      <xdr:nvSpPr>
        <xdr:cNvPr id="116" name="【体育館・プール】&#10;一人当たり面積平均値テキスト"/>
        <xdr:cNvSpPr txBox="1"/>
      </xdr:nvSpPr>
      <xdr:spPr>
        <a:xfrm>
          <a:off x="10566400" y="10703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94742</xdr:rowOff>
    </xdr:from>
    <xdr:to>
      <xdr:col>15</xdr:col>
      <xdr:colOff>231775</xdr:colOff>
      <xdr:row>63</xdr:row>
      <xdr:rowOff>24892</xdr:rowOff>
    </xdr:to>
    <xdr:sp macro="" textlink="">
      <xdr:nvSpPr>
        <xdr:cNvPr id="117" name="フローチャート : 判断 116"/>
        <xdr:cNvSpPr/>
      </xdr:nvSpPr>
      <xdr:spPr>
        <a:xfrm>
          <a:off x="10426700" y="1072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63119</xdr:rowOff>
    </xdr:from>
    <xdr:to>
      <xdr:col>14</xdr:col>
      <xdr:colOff>79375</xdr:colOff>
      <xdr:row>62</xdr:row>
      <xdr:rowOff>164719</xdr:rowOff>
    </xdr:to>
    <xdr:sp macro="" textlink="">
      <xdr:nvSpPr>
        <xdr:cNvPr id="118" name="フローチャート : 判断 117"/>
        <xdr:cNvSpPr/>
      </xdr:nvSpPr>
      <xdr:spPr>
        <a:xfrm>
          <a:off x="9588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155846</xdr:rowOff>
    </xdr:from>
    <xdr:ext cx="469744" cy="259045"/>
    <xdr:sp macro="" textlink="">
      <xdr:nvSpPr>
        <xdr:cNvPr id="119" name="n_1aveValue【体育館・プール】&#10;一人当たり面積"/>
        <xdr:cNvSpPr txBox="1"/>
      </xdr:nvSpPr>
      <xdr:spPr>
        <a:xfrm>
          <a:off x="9391727" y="1078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0.801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76835</xdr:rowOff>
    </xdr:from>
    <xdr:to>
      <xdr:col>14</xdr:col>
      <xdr:colOff>79375</xdr:colOff>
      <xdr:row>56</xdr:row>
      <xdr:rowOff>6985</xdr:rowOff>
    </xdr:to>
    <xdr:sp macro="" textlink="">
      <xdr:nvSpPr>
        <xdr:cNvPr id="125" name="円/楕円 124"/>
        <xdr:cNvSpPr/>
      </xdr:nvSpPr>
      <xdr:spPr>
        <a:xfrm>
          <a:off x="9588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23512</xdr:rowOff>
    </xdr:from>
    <xdr:ext cx="469744" cy="259045"/>
    <xdr:sp macro="" textlink="">
      <xdr:nvSpPr>
        <xdr:cNvPr id="126" name="n_1mainValue【体育館・プール】&#10;一人当たり面積"/>
        <xdr:cNvSpPr txBox="1"/>
      </xdr:nvSpPr>
      <xdr:spPr>
        <a:xfrm>
          <a:off x="9391727" y="928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7" name="テキスト ボックス 13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8" name="直線コネクタ 13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9" name="テキスト ボックス 13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0" name="直線コネクタ 13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1" name="テキスト ボックス 14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2" name="直線コネクタ 14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3" name="テキスト ボックス 14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4" name="直線コネクタ 14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5" name="テキスト ボックス 14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6" name="直線コネクタ 1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7" name="テキスト ボックス 1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83</xdr:row>
      <xdr:rowOff>65532</xdr:rowOff>
    </xdr:from>
    <xdr:to>
      <xdr:col>6</xdr:col>
      <xdr:colOff>510540</xdr:colOff>
      <xdr:row>86</xdr:row>
      <xdr:rowOff>129539</xdr:rowOff>
    </xdr:to>
    <xdr:cxnSp macro="">
      <xdr:nvCxnSpPr>
        <xdr:cNvPr id="149" name="直線コネクタ 148"/>
        <xdr:cNvCxnSpPr/>
      </xdr:nvCxnSpPr>
      <xdr:spPr>
        <a:xfrm flipV="1">
          <a:off x="4634865" y="14295882"/>
          <a:ext cx="0" cy="578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133366</xdr:rowOff>
    </xdr:from>
    <xdr:ext cx="405111" cy="259045"/>
    <xdr:sp macro="" textlink="">
      <xdr:nvSpPr>
        <xdr:cNvPr id="150" name="【福祉施設】&#10;有形固定資産減価償却率最小値テキスト"/>
        <xdr:cNvSpPr txBox="1"/>
      </xdr:nvSpPr>
      <xdr:spPr>
        <a:xfrm>
          <a:off x="47244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86</xdr:row>
      <xdr:rowOff>129539</xdr:rowOff>
    </xdr:from>
    <xdr:to>
      <xdr:col>6</xdr:col>
      <xdr:colOff>600075</xdr:colOff>
      <xdr:row>86</xdr:row>
      <xdr:rowOff>129539</xdr:rowOff>
    </xdr:to>
    <xdr:cxnSp macro="">
      <xdr:nvCxnSpPr>
        <xdr:cNvPr id="151" name="直線コネクタ 150"/>
        <xdr:cNvCxnSpPr/>
      </xdr:nvCxnSpPr>
      <xdr:spPr>
        <a:xfrm>
          <a:off x="4546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12209</xdr:rowOff>
    </xdr:from>
    <xdr:ext cx="405111" cy="259045"/>
    <xdr:sp macro="" textlink="">
      <xdr:nvSpPr>
        <xdr:cNvPr id="152" name="【福祉施設】&#10;有形固定資産減価償却率最大値テキスト"/>
        <xdr:cNvSpPr txBox="1"/>
      </xdr:nvSpPr>
      <xdr:spPr>
        <a:xfrm>
          <a:off x="4724400" y="1407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6</xdr:col>
      <xdr:colOff>422275</xdr:colOff>
      <xdr:row>83</xdr:row>
      <xdr:rowOff>65532</xdr:rowOff>
    </xdr:from>
    <xdr:to>
      <xdr:col>6</xdr:col>
      <xdr:colOff>600075</xdr:colOff>
      <xdr:row>83</xdr:row>
      <xdr:rowOff>65532</xdr:rowOff>
    </xdr:to>
    <xdr:cxnSp macro="">
      <xdr:nvCxnSpPr>
        <xdr:cNvPr id="153" name="直線コネクタ 152"/>
        <xdr:cNvCxnSpPr/>
      </xdr:nvCxnSpPr>
      <xdr:spPr>
        <a:xfrm>
          <a:off x="4546600" y="1429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77740</xdr:rowOff>
    </xdr:from>
    <xdr:ext cx="405111" cy="259045"/>
    <xdr:sp macro="" textlink="">
      <xdr:nvSpPr>
        <xdr:cNvPr id="154" name="【福祉施設】&#10;有形固定資産減価償却率平均値テキスト"/>
        <xdr:cNvSpPr txBox="1"/>
      </xdr:nvSpPr>
      <xdr:spPr>
        <a:xfrm>
          <a:off x="4724400" y="14650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99313</xdr:rowOff>
    </xdr:from>
    <xdr:to>
      <xdr:col>6</xdr:col>
      <xdr:colOff>561975</xdr:colOff>
      <xdr:row>86</xdr:row>
      <xdr:rowOff>29463</xdr:rowOff>
    </xdr:to>
    <xdr:sp macro="" textlink="">
      <xdr:nvSpPr>
        <xdr:cNvPr id="155" name="フローチャート : 判断 154"/>
        <xdr:cNvSpPr/>
      </xdr:nvSpPr>
      <xdr:spPr>
        <a:xfrm>
          <a:off x="45847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149606</xdr:rowOff>
    </xdr:from>
    <xdr:to>
      <xdr:col>5</xdr:col>
      <xdr:colOff>409575</xdr:colOff>
      <xdr:row>85</xdr:row>
      <xdr:rowOff>79756</xdr:rowOff>
    </xdr:to>
    <xdr:sp macro="" textlink="">
      <xdr:nvSpPr>
        <xdr:cNvPr id="156" name="フローチャート : 判断 155"/>
        <xdr:cNvSpPr/>
      </xdr:nvSpPr>
      <xdr:spPr>
        <a:xfrm>
          <a:off x="3746500" y="1455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70883</xdr:rowOff>
    </xdr:from>
    <xdr:ext cx="405111" cy="259045"/>
    <xdr:sp macro="" textlink="">
      <xdr:nvSpPr>
        <xdr:cNvPr id="157" name="n_1aveValue【福祉施設】&#10;有形固定資産減価償却率"/>
        <xdr:cNvSpPr txBox="1"/>
      </xdr:nvSpPr>
      <xdr:spPr>
        <a:xfrm>
          <a:off x="3582043" y="1464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8" name="テキスト ボックス 1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9" name="テキスト ボックス 1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0" name="テキスト ボックス 1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1" name="テキスト ボックス 1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2" name="テキスト ボックス 1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158750</xdr:rowOff>
    </xdr:from>
    <xdr:to>
      <xdr:col>5</xdr:col>
      <xdr:colOff>409575</xdr:colOff>
      <xdr:row>78</xdr:row>
      <xdr:rowOff>88900</xdr:rowOff>
    </xdr:to>
    <xdr:sp macro="" textlink="">
      <xdr:nvSpPr>
        <xdr:cNvPr id="163" name="円/楕円 162"/>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105427</xdr:rowOff>
    </xdr:from>
    <xdr:ext cx="469744" cy="259045"/>
    <xdr:sp macro="" textlink="">
      <xdr:nvSpPr>
        <xdr:cNvPr id="164" name="n_1mainValue【福祉施設】&#10;有形固定資産減価償却率"/>
        <xdr:cNvSpPr txBox="1"/>
      </xdr:nvSpPr>
      <xdr:spPr>
        <a:xfrm>
          <a:off x="3549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5" name="正方形/長方形 1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6" name="正方形/長方形 1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7" name="正方形/長方形 1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8" name="正方形/長方形 1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9" name="正方形/長方形 1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0" name="正方形/長方形 1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1" name="正方形/長方形 1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2" name="正方形/長方形 1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3" name="テキスト ボックス 1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4" name="直線コネクタ 1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5" name="直線コネクタ 17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6" name="テキスト ボックス 17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7" name="直線コネクタ 17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8" name="テキスト ボックス 17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9" name="直線コネクタ 17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0" name="テキスト ボックス 17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1" name="直線コネクタ 18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2" name="テキスト ボックス 18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3" name="直線コネクタ 18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4" name="テキスト ボックス 18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5" name="直線コネクタ 18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6" name="テキスト ボックス 18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7" name="直線コネクタ 1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8" name="テキスト ボックス 1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74023</xdr:rowOff>
    </xdr:from>
    <xdr:to>
      <xdr:col>15</xdr:col>
      <xdr:colOff>180340</xdr:colOff>
      <xdr:row>85</xdr:row>
      <xdr:rowOff>135527</xdr:rowOff>
    </xdr:to>
    <xdr:cxnSp macro="">
      <xdr:nvCxnSpPr>
        <xdr:cNvPr id="190" name="直線コネクタ 189"/>
        <xdr:cNvCxnSpPr/>
      </xdr:nvCxnSpPr>
      <xdr:spPr>
        <a:xfrm flipV="1">
          <a:off x="10476865" y="13447123"/>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139354</xdr:rowOff>
    </xdr:from>
    <xdr:ext cx="469744" cy="259045"/>
    <xdr:sp macro="" textlink="">
      <xdr:nvSpPr>
        <xdr:cNvPr id="191" name="【福祉施設】&#10;一人当たり面積最小値テキスト"/>
        <xdr:cNvSpPr txBox="1"/>
      </xdr:nvSpPr>
      <xdr:spPr>
        <a:xfrm>
          <a:off x="10566400" y="1471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0.188</a:t>
          </a:r>
          <a:endParaRPr kumimoji="1" lang="ja-JP" altLang="en-US" sz="1000" b="1">
            <a:latin typeface="ＭＳ Ｐゴシック"/>
          </a:endParaRPr>
        </a:p>
      </xdr:txBody>
    </xdr:sp>
    <xdr:clientData/>
  </xdr:oneCellAnchor>
  <xdr:twoCellAnchor>
    <xdr:from>
      <xdr:col>15</xdr:col>
      <xdr:colOff>92075</xdr:colOff>
      <xdr:row>85</xdr:row>
      <xdr:rowOff>135527</xdr:rowOff>
    </xdr:from>
    <xdr:to>
      <xdr:col>15</xdr:col>
      <xdr:colOff>269875</xdr:colOff>
      <xdr:row>85</xdr:row>
      <xdr:rowOff>135527</xdr:rowOff>
    </xdr:to>
    <xdr:cxnSp macro="">
      <xdr:nvCxnSpPr>
        <xdr:cNvPr id="192" name="直線コネクタ 191"/>
        <xdr:cNvCxnSpPr/>
      </xdr:nvCxnSpPr>
      <xdr:spPr>
        <a:xfrm>
          <a:off x="10388600" y="1470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20700</xdr:rowOff>
    </xdr:from>
    <xdr:ext cx="469744" cy="259045"/>
    <xdr:sp macro="" textlink="">
      <xdr:nvSpPr>
        <xdr:cNvPr id="193" name="【福祉施設】&#10;一人当たり面積最大値テキスト"/>
        <xdr:cNvSpPr txBox="1"/>
      </xdr:nvSpPr>
      <xdr:spPr>
        <a:xfrm>
          <a:off x="105664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1.347</a:t>
          </a:r>
          <a:endParaRPr kumimoji="1" lang="ja-JP" altLang="en-US" sz="1000" b="1">
            <a:latin typeface="ＭＳ Ｐゴシック"/>
          </a:endParaRPr>
        </a:p>
      </xdr:txBody>
    </xdr:sp>
    <xdr:clientData/>
  </xdr:oneCellAnchor>
  <xdr:twoCellAnchor>
    <xdr:from>
      <xdr:col>15</xdr:col>
      <xdr:colOff>92075</xdr:colOff>
      <xdr:row>78</xdr:row>
      <xdr:rowOff>74023</xdr:rowOff>
    </xdr:from>
    <xdr:to>
      <xdr:col>15</xdr:col>
      <xdr:colOff>269875</xdr:colOff>
      <xdr:row>78</xdr:row>
      <xdr:rowOff>74023</xdr:rowOff>
    </xdr:to>
    <xdr:cxnSp macro="">
      <xdr:nvCxnSpPr>
        <xdr:cNvPr id="194" name="直線コネクタ 193"/>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13625</xdr:rowOff>
    </xdr:from>
    <xdr:ext cx="469744" cy="259045"/>
    <xdr:sp macro="" textlink="">
      <xdr:nvSpPr>
        <xdr:cNvPr id="195" name="【福祉施設】&#10;一人当たり面積平均値テキスト"/>
        <xdr:cNvSpPr txBox="1"/>
      </xdr:nvSpPr>
      <xdr:spPr>
        <a:xfrm>
          <a:off x="10566400" y="1441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35198</xdr:rowOff>
    </xdr:from>
    <xdr:to>
      <xdr:col>15</xdr:col>
      <xdr:colOff>231775</xdr:colOff>
      <xdr:row>84</xdr:row>
      <xdr:rowOff>136798</xdr:rowOff>
    </xdr:to>
    <xdr:sp macro="" textlink="">
      <xdr:nvSpPr>
        <xdr:cNvPr id="196" name="フローチャート : 判断 195"/>
        <xdr:cNvSpPr/>
      </xdr:nvSpPr>
      <xdr:spPr>
        <a:xfrm>
          <a:off x="104267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127726</xdr:rowOff>
    </xdr:from>
    <xdr:to>
      <xdr:col>14</xdr:col>
      <xdr:colOff>79375</xdr:colOff>
      <xdr:row>83</xdr:row>
      <xdr:rowOff>57876</xdr:rowOff>
    </xdr:to>
    <xdr:sp macro="" textlink="">
      <xdr:nvSpPr>
        <xdr:cNvPr id="197" name="フローチャート : 判断 196"/>
        <xdr:cNvSpPr/>
      </xdr:nvSpPr>
      <xdr:spPr>
        <a:xfrm>
          <a:off x="9588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49003</xdr:rowOff>
    </xdr:from>
    <xdr:ext cx="469744" cy="259045"/>
    <xdr:sp macro="" textlink="">
      <xdr:nvSpPr>
        <xdr:cNvPr id="198" name="n_1aveValue【福祉施設】&#10;一人当たり面積"/>
        <xdr:cNvSpPr txBox="1"/>
      </xdr:nvSpPr>
      <xdr:spPr>
        <a:xfrm>
          <a:off x="9391727" y="1427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9" name="テキスト ボックス 1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0" name="テキスト ボックス 1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1" name="テキスト ボックス 2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2" name="テキスト ボックス 2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3" name="テキスト ボックス 2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119562</xdr:rowOff>
    </xdr:from>
    <xdr:to>
      <xdr:col>14</xdr:col>
      <xdr:colOff>79375</xdr:colOff>
      <xdr:row>82</xdr:row>
      <xdr:rowOff>49712</xdr:rowOff>
    </xdr:to>
    <xdr:sp macro="" textlink="">
      <xdr:nvSpPr>
        <xdr:cNvPr id="204" name="円/楕円 203"/>
        <xdr:cNvSpPr/>
      </xdr:nvSpPr>
      <xdr:spPr>
        <a:xfrm>
          <a:off x="9588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66239</xdr:rowOff>
    </xdr:from>
    <xdr:ext cx="469744" cy="259045"/>
    <xdr:sp macro="" textlink="">
      <xdr:nvSpPr>
        <xdr:cNvPr id="205" name="n_1mainValue【福祉施設】&#10;一人当たり面積"/>
        <xdr:cNvSpPr txBox="1"/>
      </xdr:nvSpPr>
      <xdr:spPr>
        <a:xfrm>
          <a:off x="9391727" y="1378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0.786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4" name="正方形/長方形 2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5" name="正方形/長方形 2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6" name="正方形/長方形 2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7" name="正方形/長方形 2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8" name="正方形/長方形 2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9" name="正方形/長方形 2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0" name="正方形/長方形 2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1" name="正方形/長方形 2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2" name="正方形/長方形 2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3" name="正方形/長方形 2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4" name="正方形/長方形 2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5" name="正方形/長方形 2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6" name="正方形/長方形 2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7" name="正方形/長方形 2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8" name="正方形/長方形 2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9" name="正方形/長方形 2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0" name="テキスト ボックス 2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1" name="直線コネクタ 2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2" name="テキスト ボックス 23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3" name="直線コネクタ 23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4" name="テキスト ボックス 23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5" name="直線コネクタ 23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6" name="テキスト ボックス 23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7" name="直線コネクタ 23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8" name="テキスト ボックス 23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9" name="直線コネクタ 23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240" name="テキスト ボックス 239"/>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1" name="直線コネクタ 2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2" name="テキスト ボックス 2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42</xdr:row>
      <xdr:rowOff>19050</xdr:rowOff>
    </xdr:to>
    <xdr:cxnSp macro="">
      <xdr:nvCxnSpPr>
        <xdr:cNvPr id="244" name="直線コネクタ 243"/>
        <xdr:cNvCxnSpPr/>
      </xdr:nvCxnSpPr>
      <xdr:spPr>
        <a:xfrm flipV="1">
          <a:off x="16318864" y="57912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22877</xdr:rowOff>
    </xdr:from>
    <xdr:ext cx="405111" cy="259045"/>
    <xdr:sp macro="" textlink="">
      <xdr:nvSpPr>
        <xdr:cNvPr id="245" name="【一般廃棄物処理施設】&#10;有形固定資産減価償却率最小値テキスト"/>
        <xdr:cNvSpPr txBox="1"/>
      </xdr:nvSpPr>
      <xdr:spPr>
        <a:xfrm>
          <a:off x="164084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606425</xdr:colOff>
      <xdr:row>42</xdr:row>
      <xdr:rowOff>19050</xdr:rowOff>
    </xdr:to>
    <xdr:cxnSp macro="">
      <xdr:nvCxnSpPr>
        <xdr:cNvPr id="246" name="直線コネクタ 24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247" name="【一般廃棄物処理施設】&#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248" name="直線コネクタ 247"/>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8399</xdr:rowOff>
    </xdr:from>
    <xdr:ext cx="405111" cy="259045"/>
    <xdr:sp macro="" textlink="">
      <xdr:nvSpPr>
        <xdr:cNvPr id="249" name="【一般廃棄物処理施設】&#10;有形固定資産減価償却率平均値テキスト"/>
        <xdr:cNvSpPr txBox="1"/>
      </xdr:nvSpPr>
      <xdr:spPr>
        <a:xfrm>
          <a:off x="16408400" y="635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29972</xdr:rowOff>
    </xdr:from>
    <xdr:to>
      <xdr:col>23</xdr:col>
      <xdr:colOff>568325</xdr:colOff>
      <xdr:row>37</xdr:row>
      <xdr:rowOff>131572</xdr:rowOff>
    </xdr:to>
    <xdr:sp macro="" textlink="">
      <xdr:nvSpPr>
        <xdr:cNvPr id="250" name="フローチャート : 判断 249"/>
        <xdr:cNvSpPr/>
      </xdr:nvSpPr>
      <xdr:spPr>
        <a:xfrm>
          <a:off x="162687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48260</xdr:rowOff>
    </xdr:from>
    <xdr:to>
      <xdr:col>22</xdr:col>
      <xdr:colOff>415925</xdr:colOff>
      <xdr:row>38</xdr:row>
      <xdr:rowOff>149860</xdr:rowOff>
    </xdr:to>
    <xdr:sp macro="" textlink="">
      <xdr:nvSpPr>
        <xdr:cNvPr id="251" name="フローチャート : 判断 250"/>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166387</xdr:rowOff>
    </xdr:from>
    <xdr:ext cx="405111" cy="259045"/>
    <xdr:sp macro="" textlink="">
      <xdr:nvSpPr>
        <xdr:cNvPr id="252" name="n_1aveValue【一般廃棄物処理施設】&#10;有形固定資産減価償却率"/>
        <xdr:cNvSpPr txBox="1"/>
      </xdr:nvSpPr>
      <xdr:spPr>
        <a:xfrm>
          <a:off x="15266043"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3" name="テキスト ボックス 25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4" name="テキスト ボックス 25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5" name="テキスト ボックス 25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6" name="テキスト ボックス 25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7" name="テキスト ボックス 25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64262</xdr:rowOff>
    </xdr:from>
    <xdr:to>
      <xdr:col>22</xdr:col>
      <xdr:colOff>415925</xdr:colOff>
      <xdr:row>39</xdr:row>
      <xdr:rowOff>165862</xdr:rowOff>
    </xdr:to>
    <xdr:sp macro="" textlink="">
      <xdr:nvSpPr>
        <xdr:cNvPr id="258" name="円/楕円 257"/>
        <xdr:cNvSpPr/>
      </xdr:nvSpPr>
      <xdr:spPr>
        <a:xfrm>
          <a:off x="15430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156989</xdr:rowOff>
    </xdr:from>
    <xdr:ext cx="405111" cy="259045"/>
    <xdr:sp macro="" textlink="">
      <xdr:nvSpPr>
        <xdr:cNvPr id="259" name="n_1mainValue【一般廃棄物処理施設】&#10;有形固定資産減価償却率"/>
        <xdr:cNvSpPr txBox="1"/>
      </xdr:nvSpPr>
      <xdr:spPr>
        <a:xfrm>
          <a:off x="15266043" y="684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0" name="正方形/長方形 2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1" name="正方形/長方形 2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2" name="正方形/長方形 2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3" name="正方形/長方形 2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4" name="正方形/長方形 2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5" name="正方形/長方形 2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6" name="正方形/長方形 2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7" name="正方形/長方形 2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8" name="テキスト ボックス 2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9" name="直線コネクタ 2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270" name="直線コネクタ 26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271" name="テキスト ボックス 27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72" name="直線コネクタ 27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273" name="テキスト ボックス 27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74" name="直線コネクタ 27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275" name="テキスト ボックス 27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76" name="直線コネクタ 27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277" name="テキスト ボックス 27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78" name="直線コネクタ 27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279" name="テキスト ボックス 278"/>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80" name="直線コネクタ 27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281" name="テキスト ボックス 280"/>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2" name="直線コネクタ 2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83" name="テキスト ボックス 28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149105</xdr:rowOff>
    </xdr:from>
    <xdr:to>
      <xdr:col>32</xdr:col>
      <xdr:colOff>186689</xdr:colOff>
      <xdr:row>42</xdr:row>
      <xdr:rowOff>77591</xdr:rowOff>
    </xdr:to>
    <xdr:cxnSp macro="">
      <xdr:nvCxnSpPr>
        <xdr:cNvPr id="285" name="直線コネクタ 284"/>
        <xdr:cNvCxnSpPr/>
      </xdr:nvCxnSpPr>
      <xdr:spPr>
        <a:xfrm flipV="1">
          <a:off x="22160864" y="5806955"/>
          <a:ext cx="0" cy="147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81418</xdr:rowOff>
    </xdr:from>
    <xdr:ext cx="534377" cy="259045"/>
    <xdr:sp macro="" textlink="">
      <xdr:nvSpPr>
        <xdr:cNvPr id="286" name="【一般廃棄物処理施設】&#10;一人当たり有形固定資産（償却資産）額最小値テキスト"/>
        <xdr:cNvSpPr txBox="1"/>
      </xdr:nvSpPr>
      <xdr:spPr>
        <a:xfrm>
          <a:off x="22250400" y="728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13,722</a:t>
          </a:r>
          <a:endParaRPr kumimoji="1" lang="ja-JP" altLang="en-US" sz="1000" b="1">
            <a:latin typeface="ＭＳ Ｐゴシック"/>
          </a:endParaRPr>
        </a:p>
      </xdr:txBody>
    </xdr:sp>
    <xdr:clientData/>
  </xdr:oneCellAnchor>
  <xdr:twoCellAnchor>
    <xdr:from>
      <xdr:col>32</xdr:col>
      <xdr:colOff>98425</xdr:colOff>
      <xdr:row>42</xdr:row>
      <xdr:rowOff>77591</xdr:rowOff>
    </xdr:from>
    <xdr:to>
      <xdr:col>32</xdr:col>
      <xdr:colOff>276225</xdr:colOff>
      <xdr:row>42</xdr:row>
      <xdr:rowOff>77591</xdr:rowOff>
    </xdr:to>
    <xdr:cxnSp macro="">
      <xdr:nvCxnSpPr>
        <xdr:cNvPr id="287" name="直線コネクタ 286"/>
        <xdr:cNvCxnSpPr/>
      </xdr:nvCxnSpPr>
      <xdr:spPr>
        <a:xfrm>
          <a:off x="22072600" y="727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95782</xdr:rowOff>
    </xdr:from>
    <xdr:ext cx="690189" cy="259045"/>
    <xdr:sp macro="" textlink="">
      <xdr:nvSpPr>
        <xdr:cNvPr id="288" name="【一般廃棄物処理施設】&#10;一人当たり有形固定資産（償却資産）額最大値テキスト"/>
        <xdr:cNvSpPr txBox="1"/>
      </xdr:nvSpPr>
      <xdr:spPr>
        <a:xfrm>
          <a:off x="22250400" y="5582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1,365,527</a:t>
          </a:r>
          <a:endParaRPr kumimoji="1" lang="ja-JP" altLang="en-US" sz="1000" b="1">
            <a:latin typeface="ＭＳ Ｐゴシック"/>
          </a:endParaRPr>
        </a:p>
      </xdr:txBody>
    </xdr:sp>
    <xdr:clientData/>
  </xdr:oneCellAnchor>
  <xdr:twoCellAnchor>
    <xdr:from>
      <xdr:col>32</xdr:col>
      <xdr:colOff>98425</xdr:colOff>
      <xdr:row>33</xdr:row>
      <xdr:rowOff>149105</xdr:rowOff>
    </xdr:from>
    <xdr:to>
      <xdr:col>32</xdr:col>
      <xdr:colOff>276225</xdr:colOff>
      <xdr:row>33</xdr:row>
      <xdr:rowOff>149105</xdr:rowOff>
    </xdr:to>
    <xdr:cxnSp macro="">
      <xdr:nvCxnSpPr>
        <xdr:cNvPr id="289" name="直線コネクタ 288"/>
        <xdr:cNvCxnSpPr/>
      </xdr:nvCxnSpPr>
      <xdr:spPr>
        <a:xfrm>
          <a:off x="22072600" y="580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56653</xdr:rowOff>
    </xdr:from>
    <xdr:ext cx="599010" cy="259045"/>
    <xdr:sp macro="" textlink="">
      <xdr:nvSpPr>
        <xdr:cNvPr id="290" name="【一般廃棄物処理施設】&#10;一人当たり有形固定資産（償却資産）額平均値テキスト"/>
        <xdr:cNvSpPr txBox="1"/>
      </xdr:nvSpPr>
      <xdr:spPr>
        <a:xfrm>
          <a:off x="22250400" y="69146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281,472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78226</xdr:rowOff>
    </xdr:from>
    <xdr:to>
      <xdr:col>32</xdr:col>
      <xdr:colOff>238125</xdr:colOff>
      <xdr:row>41</xdr:row>
      <xdr:rowOff>8376</xdr:rowOff>
    </xdr:to>
    <xdr:sp macro="" textlink="">
      <xdr:nvSpPr>
        <xdr:cNvPr id="291" name="フローチャート : 判断 290"/>
        <xdr:cNvSpPr/>
      </xdr:nvSpPr>
      <xdr:spPr>
        <a:xfrm>
          <a:off x="22110700" y="693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1030</xdr:rowOff>
    </xdr:from>
    <xdr:to>
      <xdr:col>31</xdr:col>
      <xdr:colOff>85725</xdr:colOff>
      <xdr:row>41</xdr:row>
      <xdr:rowOff>102630</xdr:rowOff>
    </xdr:to>
    <xdr:sp macro="" textlink="">
      <xdr:nvSpPr>
        <xdr:cNvPr id="292" name="フローチャート : 判断 291"/>
        <xdr:cNvSpPr/>
      </xdr:nvSpPr>
      <xdr:spPr>
        <a:xfrm>
          <a:off x="21272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41</xdr:row>
      <xdr:rowOff>93757</xdr:rowOff>
    </xdr:from>
    <xdr:ext cx="599010" cy="259045"/>
    <xdr:sp macro="" textlink="">
      <xdr:nvSpPr>
        <xdr:cNvPr id="293" name="n_1aveValue【一般廃棄物処理施設】&#10;一人当たり有形固定資産（償却資産）額"/>
        <xdr:cNvSpPr txBox="1"/>
      </xdr:nvSpPr>
      <xdr:spPr>
        <a:xfrm>
          <a:off x="21011094"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4" name="テキスト ボックス 2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5" name="テキスト ボックス 2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6" name="テキスト ボックス 2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7" name="テキスト ボックス 2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8" name="テキスト ボックス 2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163738</xdr:rowOff>
    </xdr:from>
    <xdr:to>
      <xdr:col>31</xdr:col>
      <xdr:colOff>85725</xdr:colOff>
      <xdr:row>41</xdr:row>
      <xdr:rowOff>93888</xdr:rowOff>
    </xdr:to>
    <xdr:sp macro="" textlink="">
      <xdr:nvSpPr>
        <xdr:cNvPr id="299" name="円/楕円 298"/>
        <xdr:cNvSpPr/>
      </xdr:nvSpPr>
      <xdr:spPr>
        <a:xfrm>
          <a:off x="21272500" y="702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110415</xdr:rowOff>
    </xdr:from>
    <xdr:ext cx="599010" cy="259045"/>
    <xdr:sp macro="" textlink="">
      <xdr:nvSpPr>
        <xdr:cNvPr id="300" name="n_1mainValue【一般廃棄物処理施設】&#10;一人当たり有形固定資産（償却資産）額"/>
        <xdr:cNvSpPr txBox="1"/>
      </xdr:nvSpPr>
      <xdr:spPr>
        <a:xfrm>
          <a:off x="21011094" y="679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202,918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8" name="正方形/長方形 30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9" name="正方形/長方形 3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0" name="正方形/長方形 3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1" name="正方形/長方形 3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2" name="正方形/長方形 3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3" name="正方形/長方形 3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4" name="正方形/長方形 3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5" name="正方形/長方形 3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6" name="正方形/長方形 31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7" name="正方形/長方形 3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8" name="正方形/長方形 3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9" name="正方形/長方形 3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0" name="正方形/長方形 3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1" name="正方形/長方形 3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2" name="正方形/長方形 3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3" name="正方形/長方形 3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4" name="正方形/長方形 3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5" name="正方形/長方形 3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6" name="正方形/長方形 3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7" name="正方形/長方形 3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8" name="正方形/長方形 3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9" name="正方形/長方形 3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0" name="正方形/長方形 3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1" name="正方形/長方形 3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2" name="正方形/長方形 3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3" name="正方形/長方形 3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4" name="正方形/長方形 3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5" name="正方形/長方形 3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6" name="正方形/長方形 3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7" name="正方形/長方形 3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8" name="正方形/長方形 3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9" name="正方形/長方形 3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0" name="正方形/長方形 3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1" name="テキスト ボックス 3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2" name="直線コネクタ 3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43" name="直線コネクタ 3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44" name="テキスト ボックス 34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45" name="直線コネクタ 3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46" name="テキスト ボックス 3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47" name="直線コネクタ 3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48" name="テキスト ボックス 3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49" name="直線コネクタ 3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50" name="テキスト ボックス 3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51" name="直線コネクタ 3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52" name="テキスト ボックス 3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53" name="直線コネクタ 3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54" name="テキスト ボックス 35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5" name="直線コネクタ 3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6" name="テキスト ボックス 3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358" name="直線コネクタ 357"/>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359"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360" name="直線コネクタ 359"/>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361"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362" name="直線コネクタ 361"/>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363" name="【庁舎】&#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364" name="フローチャート : 判断 363"/>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365" name="フローチャート : 判断 364"/>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113228</xdr:rowOff>
    </xdr:from>
    <xdr:ext cx="405111" cy="259045"/>
    <xdr:sp macro="" textlink="">
      <xdr:nvSpPr>
        <xdr:cNvPr id="366" name="n_1aveValue【庁舎】&#10;有形固定資産減価償却率"/>
        <xdr:cNvSpPr txBox="1"/>
      </xdr:nvSpPr>
      <xdr:spPr>
        <a:xfrm>
          <a:off x="15266043"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7" name="テキスト ボックス 3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8" name="テキスト ボックス 3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9" name="テキスト ボックス 3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0" name="テキスト ボックス 3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1" name="テキスト ボックス 3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131536</xdr:rowOff>
    </xdr:from>
    <xdr:to>
      <xdr:col>22</xdr:col>
      <xdr:colOff>415925</xdr:colOff>
      <xdr:row>100</xdr:row>
      <xdr:rowOff>61686</xdr:rowOff>
    </xdr:to>
    <xdr:sp macro="" textlink="">
      <xdr:nvSpPr>
        <xdr:cNvPr id="372" name="円/楕円 371"/>
        <xdr:cNvSpPr/>
      </xdr:nvSpPr>
      <xdr:spPr>
        <a:xfrm>
          <a:off x="15430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78213</xdr:rowOff>
    </xdr:from>
    <xdr:ext cx="405111" cy="259045"/>
    <xdr:sp macro="" textlink="">
      <xdr:nvSpPr>
        <xdr:cNvPr id="373" name="n_1mainValue【庁舎】&#10;有形固定資産減価償却率"/>
        <xdr:cNvSpPr txBox="1"/>
      </xdr:nvSpPr>
      <xdr:spPr>
        <a:xfrm>
          <a:off x="15266043" y="168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4" name="正方形/長方形 3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5" name="正方形/長方形 3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6" name="正方形/長方形 3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7" name="正方形/長方形 3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8" name="正方形/長方形 3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9" name="正方形/長方形 3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0" name="正方形/長方形 3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1" name="正方形/長方形 3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2" name="テキスト ボックス 3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3" name="直線コネクタ 3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4" name="テキスト ボックス 38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85" name="直線コネクタ 3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86" name="テキスト ボックス 3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87" name="直線コネクタ 3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88" name="テキスト ボックス 3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89" name="直線コネクタ 3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90" name="テキスト ボックス 3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91" name="直線コネクタ 3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92" name="テキスト ボックス 3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93" name="直線コネクタ 3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94" name="テキスト ボックス 3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95" name="直線コネクタ 3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96" name="テキスト ボックス 3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7" name="直線コネクタ 3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8" name="テキスト ボックス 3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42455</xdr:rowOff>
    </xdr:from>
    <xdr:to>
      <xdr:col>32</xdr:col>
      <xdr:colOff>186689</xdr:colOff>
      <xdr:row>108</xdr:row>
      <xdr:rowOff>106680</xdr:rowOff>
    </xdr:to>
    <xdr:cxnSp macro="">
      <xdr:nvCxnSpPr>
        <xdr:cNvPr id="400" name="直線コネクタ 399"/>
        <xdr:cNvCxnSpPr/>
      </xdr:nvCxnSpPr>
      <xdr:spPr>
        <a:xfrm flipV="1">
          <a:off x="22160864" y="17530355"/>
          <a:ext cx="0" cy="1092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401" name="【庁舎】&#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402" name="直線コネクタ 401"/>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160582</xdr:rowOff>
    </xdr:from>
    <xdr:ext cx="469744" cy="259045"/>
    <xdr:sp macro="" textlink="">
      <xdr:nvSpPr>
        <xdr:cNvPr id="403" name="【庁舎】&#10;一人当たり面積最大値テキスト"/>
        <xdr:cNvSpPr txBox="1"/>
      </xdr:nvSpPr>
      <xdr:spPr>
        <a:xfrm>
          <a:off x="22250400" y="1730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102</xdr:row>
      <xdr:rowOff>42455</xdr:rowOff>
    </xdr:from>
    <xdr:to>
      <xdr:col>32</xdr:col>
      <xdr:colOff>276225</xdr:colOff>
      <xdr:row>102</xdr:row>
      <xdr:rowOff>42455</xdr:rowOff>
    </xdr:to>
    <xdr:cxnSp macro="">
      <xdr:nvCxnSpPr>
        <xdr:cNvPr id="404" name="直線コネクタ 403"/>
        <xdr:cNvCxnSpPr/>
      </xdr:nvCxnSpPr>
      <xdr:spPr>
        <a:xfrm>
          <a:off x="22072600" y="1753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162758</xdr:rowOff>
    </xdr:from>
    <xdr:ext cx="469744" cy="259045"/>
    <xdr:sp macro="" textlink="">
      <xdr:nvSpPr>
        <xdr:cNvPr id="405" name="【庁舎】&#10;一人当たり面積平均値テキスト"/>
        <xdr:cNvSpPr txBox="1"/>
      </xdr:nvSpPr>
      <xdr:spPr>
        <a:xfrm>
          <a:off x="22250400" y="18336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107</xdr:row>
      <xdr:rowOff>12881</xdr:rowOff>
    </xdr:from>
    <xdr:to>
      <xdr:col>32</xdr:col>
      <xdr:colOff>238125</xdr:colOff>
      <xdr:row>107</xdr:row>
      <xdr:rowOff>114481</xdr:rowOff>
    </xdr:to>
    <xdr:sp macro="" textlink="">
      <xdr:nvSpPr>
        <xdr:cNvPr id="406" name="フローチャート : 判断 405"/>
        <xdr:cNvSpPr/>
      </xdr:nvSpPr>
      <xdr:spPr>
        <a:xfrm>
          <a:off x="22110700" y="183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67311</xdr:rowOff>
    </xdr:from>
    <xdr:to>
      <xdr:col>31</xdr:col>
      <xdr:colOff>85725</xdr:colOff>
      <xdr:row>105</xdr:row>
      <xdr:rowOff>168911</xdr:rowOff>
    </xdr:to>
    <xdr:sp macro="" textlink="">
      <xdr:nvSpPr>
        <xdr:cNvPr id="407" name="フローチャート : 判断 406"/>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160038</xdr:rowOff>
    </xdr:from>
    <xdr:ext cx="469744" cy="259045"/>
    <xdr:sp macro="" textlink="">
      <xdr:nvSpPr>
        <xdr:cNvPr id="408" name="n_1aveValue【庁舎】&#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9" name="テキスト ボックス 4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0" name="テキスト ボックス 4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1" name="テキスト ボックス 4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2" name="テキスト ボックス 4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3" name="テキスト ボックス 4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140244</xdr:rowOff>
    </xdr:from>
    <xdr:to>
      <xdr:col>31</xdr:col>
      <xdr:colOff>85725</xdr:colOff>
      <xdr:row>100</xdr:row>
      <xdr:rowOff>70394</xdr:rowOff>
    </xdr:to>
    <xdr:sp macro="" textlink="">
      <xdr:nvSpPr>
        <xdr:cNvPr id="414" name="円/楕円 413"/>
        <xdr:cNvSpPr/>
      </xdr:nvSpPr>
      <xdr:spPr>
        <a:xfrm>
          <a:off x="21272500" y="1711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86921</xdr:rowOff>
    </xdr:from>
    <xdr:ext cx="469744" cy="259045"/>
    <xdr:sp macro="" textlink="">
      <xdr:nvSpPr>
        <xdr:cNvPr id="415" name="n_1mainValue【庁舎】&#10;一人当たり面積"/>
        <xdr:cNvSpPr txBox="1"/>
      </xdr:nvSpPr>
      <xdr:spPr>
        <a:xfrm>
          <a:off x="21075727" y="1688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6" name="正方形/長方形 4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7" name="正方形/長方形 4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8" name="テキスト ボックス 4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ほとんどの類型において、有形固定資産減価償却率は類似団平均を上回っているものの、港湾・漁港及び体育館・プール</a:t>
          </a: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については、類似団体平均を下回っている。これは、港湾については、毎年国庫補助事業で新規防波堤整備等を実施、体育館については平成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年度に黒島において新しく設置したためである。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一般廃棄物処理施設</a:t>
          </a:r>
          <a:r>
            <a:rPr kumimoji="1" lang="ja-JP" altLang="en-US"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年度から年次計画に基づいて焼却施設新設しているためである。</a:t>
          </a:r>
          <a:r>
            <a:rPr kumimoji="1" lang="ja-JP" altLang="ja-JP" sz="1100">
              <a:solidFill>
                <a:schemeClr val="dk1"/>
              </a:solidFill>
              <a:effectLst/>
              <a:latin typeface="+mn-lt"/>
              <a:ea typeface="+mn-ea"/>
              <a:cs typeface="+mn-cs"/>
            </a:rPr>
            <a:t>一人当たりの値もほとんどの類型において、類似団平均を大きく上回っているが、人口の少なさによるもの考えられる。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鹿児島県三島村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
375
31.40
2,623,178
2,510,337
63,265
826,714
2,299,209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外海小離島群から構成されるという地理的特徴、役場を行政区域外の鹿児島市内に配置するという行政形態の特異性から、多額の財政需要がある。また、厳しい地理的条件等から企業進出が困難であり、歳入総額に占める地方税は</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にすぎない。そのため、財政基盤が脆弱であり、類似団体平均を下回っている。ブロードバンドが整備されたことにより、今後新たに利活用や維持補修が発生するが、村振興計画や地方創生総合戦略に沿った予算の重点配分に努め、定住促進・産業振興による地域の活性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33867</xdr:rowOff>
    </xdr:from>
    <xdr:to>
      <xdr:col>7</xdr:col>
      <xdr:colOff>152400</xdr:colOff>
      <xdr:row>45</xdr:row>
      <xdr:rowOff>33867</xdr:rowOff>
    </xdr:to>
    <xdr:cxnSp macro="">
      <xdr:nvCxnSpPr>
        <xdr:cNvPr id="67" name="直線コネクタ 66"/>
        <xdr:cNvCxnSpPr/>
      </xdr:nvCxnSpPr>
      <xdr:spPr>
        <a:xfrm>
          <a:off x="4114800" y="77491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33867</xdr:rowOff>
    </xdr:from>
    <xdr:to>
      <xdr:col>6</xdr:col>
      <xdr:colOff>0</xdr:colOff>
      <xdr:row>45</xdr:row>
      <xdr:rowOff>33867</xdr:rowOff>
    </xdr:to>
    <xdr:cxnSp macro="">
      <xdr:nvCxnSpPr>
        <xdr:cNvPr id="70" name="直線コネクタ 69"/>
        <xdr:cNvCxnSpPr/>
      </xdr:nvCxnSpPr>
      <xdr:spPr>
        <a:xfrm>
          <a:off x="3225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33867</xdr:rowOff>
    </xdr:from>
    <xdr:to>
      <xdr:col>4</xdr:col>
      <xdr:colOff>482600</xdr:colOff>
      <xdr:row>45</xdr:row>
      <xdr:rowOff>33867</xdr:rowOff>
    </xdr:to>
    <xdr:cxnSp macro="">
      <xdr:nvCxnSpPr>
        <xdr:cNvPr id="73" name="直線コネクタ 72"/>
        <xdr:cNvCxnSpPr/>
      </xdr:nvCxnSpPr>
      <xdr:spPr>
        <a:xfrm>
          <a:off x="2336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33867</xdr:rowOff>
    </xdr:from>
    <xdr:to>
      <xdr:col>3</xdr:col>
      <xdr:colOff>279400</xdr:colOff>
      <xdr:row>45</xdr:row>
      <xdr:rowOff>33867</xdr:rowOff>
    </xdr:to>
    <xdr:cxnSp macro="">
      <xdr:nvCxnSpPr>
        <xdr:cNvPr id="76" name="直線コネクタ 75"/>
        <xdr:cNvCxnSpPr/>
      </xdr:nvCxnSpPr>
      <xdr:spPr>
        <a:xfrm>
          <a:off x="1447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154517</xdr:rowOff>
    </xdr:from>
    <xdr:to>
      <xdr:col>7</xdr:col>
      <xdr:colOff>203200</xdr:colOff>
      <xdr:row>45</xdr:row>
      <xdr:rowOff>84667</xdr:rowOff>
    </xdr:to>
    <xdr:sp macro="" textlink="">
      <xdr:nvSpPr>
        <xdr:cNvPr id="86" name="円/楕円 85"/>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50394</xdr:rowOff>
    </xdr:from>
    <xdr:ext cx="762000" cy="259045"/>
    <xdr:sp macro="" textlink="">
      <xdr:nvSpPr>
        <xdr:cNvPr id="87" name="財政力該当値テキスト"/>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154517</xdr:rowOff>
    </xdr:from>
    <xdr:to>
      <xdr:col>6</xdr:col>
      <xdr:colOff>50800</xdr:colOff>
      <xdr:row>45</xdr:row>
      <xdr:rowOff>84667</xdr:rowOff>
    </xdr:to>
    <xdr:sp macro="" textlink="">
      <xdr:nvSpPr>
        <xdr:cNvPr id="88" name="円/楕円 87"/>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69444</xdr:rowOff>
    </xdr:from>
    <xdr:ext cx="736600" cy="259045"/>
    <xdr:sp macro="" textlink="">
      <xdr:nvSpPr>
        <xdr:cNvPr id="89" name="テキスト ボックス 88"/>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154517</xdr:rowOff>
    </xdr:from>
    <xdr:to>
      <xdr:col>4</xdr:col>
      <xdr:colOff>533400</xdr:colOff>
      <xdr:row>45</xdr:row>
      <xdr:rowOff>84667</xdr:rowOff>
    </xdr:to>
    <xdr:sp macro="" textlink="">
      <xdr:nvSpPr>
        <xdr:cNvPr id="90" name="円/楕円 89"/>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69444</xdr:rowOff>
    </xdr:from>
    <xdr:ext cx="762000" cy="259045"/>
    <xdr:sp macro="" textlink="">
      <xdr:nvSpPr>
        <xdr:cNvPr id="91" name="テキスト ボックス 90"/>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154517</xdr:rowOff>
    </xdr:from>
    <xdr:to>
      <xdr:col>3</xdr:col>
      <xdr:colOff>330200</xdr:colOff>
      <xdr:row>45</xdr:row>
      <xdr:rowOff>84667</xdr:rowOff>
    </xdr:to>
    <xdr:sp macro="" textlink="">
      <xdr:nvSpPr>
        <xdr:cNvPr id="92" name="円/楕円 91"/>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69444</xdr:rowOff>
    </xdr:from>
    <xdr:ext cx="762000" cy="259045"/>
    <xdr:sp macro="" textlink="">
      <xdr:nvSpPr>
        <xdr:cNvPr id="93" name="テキスト ボックス 92"/>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154517</xdr:rowOff>
    </xdr:from>
    <xdr:to>
      <xdr:col>2</xdr:col>
      <xdr:colOff>127000</xdr:colOff>
      <xdr:row>45</xdr:row>
      <xdr:rowOff>84667</xdr:rowOff>
    </xdr:to>
    <xdr:sp macro="" textlink="">
      <xdr:nvSpPr>
        <xdr:cNvPr id="94" name="円/楕円 93"/>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69444</xdr:rowOff>
    </xdr:from>
    <xdr:ext cx="762000" cy="259045"/>
    <xdr:sp macro="" textlink="">
      <xdr:nvSpPr>
        <xdr:cNvPr id="95" name="テキスト ボックス 94"/>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港湾改修をはじめとするインフラ整備で多額の起債があり、公債費が高い水準で推移している。多額で高利率の起債償還が、順次終了しているため、公債費は縮減傾向にあるが、今後も交付税算入で有利な起債（過疎債、辺地債等）の活用に努め、新規発行債の抑制を図る。人件費についても、現在、村長（</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%）、副村長（5%）、教育長（5%）、議員（</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10</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%）の給与、報酬の一部カットにより約</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百万円の削減を行っているが、これについては今後も継続することとし、人件費の抑制を図る。また、実施事業の優先順位を精査し、義務的経費の削減に努める。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508</xdr:rowOff>
    </xdr:from>
    <xdr:to>
      <xdr:col>7</xdr:col>
      <xdr:colOff>152400</xdr:colOff>
      <xdr:row>66</xdr:row>
      <xdr:rowOff>31877</xdr:rowOff>
    </xdr:to>
    <xdr:cxnSp macro="">
      <xdr:nvCxnSpPr>
        <xdr:cNvPr id="128" name="直線コネクタ 127"/>
        <xdr:cNvCxnSpPr/>
      </xdr:nvCxnSpPr>
      <xdr:spPr>
        <a:xfrm>
          <a:off x="4114800" y="11316208"/>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508</xdr:rowOff>
    </xdr:from>
    <xdr:to>
      <xdr:col>6</xdr:col>
      <xdr:colOff>0</xdr:colOff>
      <xdr:row>66</xdr:row>
      <xdr:rowOff>508</xdr:rowOff>
    </xdr:to>
    <xdr:cxnSp macro="">
      <xdr:nvCxnSpPr>
        <xdr:cNvPr id="131" name="直線コネクタ 130"/>
        <xdr:cNvCxnSpPr/>
      </xdr:nvCxnSpPr>
      <xdr:spPr>
        <a:xfrm>
          <a:off x="3225800" y="1131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126238</xdr:rowOff>
    </xdr:from>
    <xdr:to>
      <xdr:col>4</xdr:col>
      <xdr:colOff>482600</xdr:colOff>
      <xdr:row>66</xdr:row>
      <xdr:rowOff>508</xdr:rowOff>
    </xdr:to>
    <xdr:cxnSp macro="">
      <xdr:nvCxnSpPr>
        <xdr:cNvPr id="134" name="直線コネクタ 133"/>
        <xdr:cNvCxnSpPr/>
      </xdr:nvCxnSpPr>
      <xdr:spPr>
        <a:xfrm>
          <a:off x="2336800" y="1109903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107061</xdr:rowOff>
    </xdr:from>
    <xdr:to>
      <xdr:col>3</xdr:col>
      <xdr:colOff>279400</xdr:colOff>
      <xdr:row>64</xdr:row>
      <xdr:rowOff>126238</xdr:rowOff>
    </xdr:to>
    <xdr:cxnSp macro="">
      <xdr:nvCxnSpPr>
        <xdr:cNvPr id="137" name="直線コネクタ 136"/>
        <xdr:cNvCxnSpPr/>
      </xdr:nvCxnSpPr>
      <xdr:spPr>
        <a:xfrm>
          <a:off x="1447800" y="10908411"/>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152527</xdr:rowOff>
    </xdr:from>
    <xdr:to>
      <xdr:col>7</xdr:col>
      <xdr:colOff>203200</xdr:colOff>
      <xdr:row>66</xdr:row>
      <xdr:rowOff>82677</xdr:rowOff>
    </xdr:to>
    <xdr:sp macro="" textlink="">
      <xdr:nvSpPr>
        <xdr:cNvPr id="147" name="円/楕円 146"/>
        <xdr:cNvSpPr/>
      </xdr:nvSpPr>
      <xdr:spPr>
        <a:xfrm>
          <a:off x="4902200" y="1129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48404</xdr:rowOff>
    </xdr:from>
    <xdr:ext cx="762000" cy="259045"/>
    <xdr:sp macro="" textlink="">
      <xdr:nvSpPr>
        <xdr:cNvPr id="148" name="財政構造の弾力性該当値テキスト"/>
        <xdr:cNvSpPr txBox="1"/>
      </xdr:nvSpPr>
      <xdr:spPr>
        <a:xfrm>
          <a:off x="5041900" y="1119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121158</xdr:rowOff>
    </xdr:from>
    <xdr:to>
      <xdr:col>6</xdr:col>
      <xdr:colOff>50800</xdr:colOff>
      <xdr:row>66</xdr:row>
      <xdr:rowOff>51308</xdr:rowOff>
    </xdr:to>
    <xdr:sp macro="" textlink="">
      <xdr:nvSpPr>
        <xdr:cNvPr id="149" name="円/楕円 148"/>
        <xdr:cNvSpPr/>
      </xdr:nvSpPr>
      <xdr:spPr>
        <a:xfrm>
          <a:off x="4064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36085</xdr:rowOff>
    </xdr:from>
    <xdr:ext cx="736600" cy="259045"/>
    <xdr:sp macro="" textlink="">
      <xdr:nvSpPr>
        <xdr:cNvPr id="150" name="テキスト ボックス 149"/>
        <xdr:cNvSpPr txBox="1"/>
      </xdr:nvSpPr>
      <xdr:spPr>
        <a:xfrm>
          <a:off x="3733800" y="1135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121158</xdr:rowOff>
    </xdr:from>
    <xdr:to>
      <xdr:col>4</xdr:col>
      <xdr:colOff>533400</xdr:colOff>
      <xdr:row>66</xdr:row>
      <xdr:rowOff>51308</xdr:rowOff>
    </xdr:to>
    <xdr:sp macro="" textlink="">
      <xdr:nvSpPr>
        <xdr:cNvPr id="151" name="円/楕円 150"/>
        <xdr:cNvSpPr/>
      </xdr:nvSpPr>
      <xdr:spPr>
        <a:xfrm>
          <a:off x="3175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36085</xdr:rowOff>
    </xdr:from>
    <xdr:ext cx="762000" cy="259045"/>
    <xdr:sp macro="" textlink="">
      <xdr:nvSpPr>
        <xdr:cNvPr id="152" name="テキスト ボックス 151"/>
        <xdr:cNvSpPr txBox="1"/>
      </xdr:nvSpPr>
      <xdr:spPr>
        <a:xfrm>
          <a:off x="2844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75438</xdr:rowOff>
    </xdr:from>
    <xdr:to>
      <xdr:col>3</xdr:col>
      <xdr:colOff>330200</xdr:colOff>
      <xdr:row>65</xdr:row>
      <xdr:rowOff>5588</xdr:rowOff>
    </xdr:to>
    <xdr:sp macro="" textlink="">
      <xdr:nvSpPr>
        <xdr:cNvPr id="153" name="円/楕円 152"/>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161815</xdr:rowOff>
    </xdr:from>
    <xdr:ext cx="762000" cy="259045"/>
    <xdr:sp macro="" textlink="">
      <xdr:nvSpPr>
        <xdr:cNvPr id="154" name="テキスト ボックス 153"/>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56261</xdr:rowOff>
    </xdr:from>
    <xdr:to>
      <xdr:col>2</xdr:col>
      <xdr:colOff>127000</xdr:colOff>
      <xdr:row>63</xdr:row>
      <xdr:rowOff>157861</xdr:rowOff>
    </xdr:to>
    <xdr:sp macro="" textlink="">
      <xdr:nvSpPr>
        <xdr:cNvPr id="155" name="円/楕円 154"/>
        <xdr:cNvSpPr/>
      </xdr:nvSpPr>
      <xdr:spPr>
        <a:xfrm>
          <a:off x="1397000" y="10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168038</xdr:rowOff>
    </xdr:from>
    <xdr:ext cx="762000" cy="259045"/>
    <xdr:sp macro="" textlink="">
      <xdr:nvSpPr>
        <xdr:cNvPr id="156" name="テキスト ボックス 155"/>
        <xdr:cNvSpPr txBox="1"/>
      </xdr:nvSpPr>
      <xdr:spPr>
        <a:xfrm>
          <a:off x="1066800" y="1062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[1,538,900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口規模は小規模であるが、3島4集落から構成されるために多額の財政需要がある。対する人口はやや増加傾向にあるものの、人口1人当たりに換算すると類似団体を大きく上回る。電算化や業務委託等により、事務の効率化等による適切な職員数配置に努め、人件費の抑制を図る。また、緊急に必要な事業を精査し、物件費の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50522</xdr:rowOff>
    </xdr:from>
    <xdr:to>
      <xdr:col>7</xdr:col>
      <xdr:colOff>152400</xdr:colOff>
      <xdr:row>85</xdr:row>
      <xdr:rowOff>118906</xdr:rowOff>
    </xdr:to>
    <xdr:cxnSp macro="">
      <xdr:nvCxnSpPr>
        <xdr:cNvPr id="188" name="直線コネクタ 187"/>
        <xdr:cNvCxnSpPr/>
      </xdr:nvCxnSpPr>
      <xdr:spPr>
        <a:xfrm flipV="1">
          <a:off x="4114800" y="14623772"/>
          <a:ext cx="838200" cy="6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99360</xdr:rowOff>
    </xdr:from>
    <xdr:to>
      <xdr:col>6</xdr:col>
      <xdr:colOff>0</xdr:colOff>
      <xdr:row>85</xdr:row>
      <xdr:rowOff>118906</xdr:rowOff>
    </xdr:to>
    <xdr:cxnSp macro="">
      <xdr:nvCxnSpPr>
        <xdr:cNvPr id="191" name="直線コネクタ 190"/>
        <xdr:cNvCxnSpPr/>
      </xdr:nvCxnSpPr>
      <xdr:spPr>
        <a:xfrm>
          <a:off x="3225800" y="14672610"/>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81927</xdr:rowOff>
    </xdr:from>
    <xdr:to>
      <xdr:col>4</xdr:col>
      <xdr:colOff>482600</xdr:colOff>
      <xdr:row>85</xdr:row>
      <xdr:rowOff>99360</xdr:rowOff>
    </xdr:to>
    <xdr:cxnSp macro="">
      <xdr:nvCxnSpPr>
        <xdr:cNvPr id="194" name="直線コネクタ 193"/>
        <xdr:cNvCxnSpPr/>
      </xdr:nvCxnSpPr>
      <xdr:spPr>
        <a:xfrm>
          <a:off x="2336800" y="14655177"/>
          <a:ext cx="889000" cy="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81927</xdr:rowOff>
    </xdr:from>
    <xdr:to>
      <xdr:col>3</xdr:col>
      <xdr:colOff>279400</xdr:colOff>
      <xdr:row>85</xdr:row>
      <xdr:rowOff>105175</xdr:rowOff>
    </xdr:to>
    <xdr:cxnSp macro="">
      <xdr:nvCxnSpPr>
        <xdr:cNvPr id="197" name="直線コネクタ 196"/>
        <xdr:cNvCxnSpPr/>
      </xdr:nvCxnSpPr>
      <xdr:spPr>
        <a:xfrm flipV="1">
          <a:off x="1447800" y="14655177"/>
          <a:ext cx="889000" cy="2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171172</xdr:rowOff>
    </xdr:from>
    <xdr:to>
      <xdr:col>7</xdr:col>
      <xdr:colOff>203200</xdr:colOff>
      <xdr:row>85</xdr:row>
      <xdr:rowOff>101322</xdr:rowOff>
    </xdr:to>
    <xdr:sp macro="" textlink="">
      <xdr:nvSpPr>
        <xdr:cNvPr id="207" name="円/楕円 206"/>
        <xdr:cNvSpPr/>
      </xdr:nvSpPr>
      <xdr:spPr>
        <a:xfrm>
          <a:off x="4902200" y="1457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143249</xdr:rowOff>
    </xdr:from>
    <xdr:ext cx="762000" cy="259045"/>
    <xdr:sp macro="" textlink="">
      <xdr:nvSpPr>
        <xdr:cNvPr id="208" name="人件費・物件費等の状況該当値テキスト"/>
        <xdr:cNvSpPr txBox="1"/>
      </xdr:nvSpPr>
      <xdr:spPr>
        <a:xfrm>
          <a:off x="5041900" y="1454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1,538,900</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68106</xdr:rowOff>
    </xdr:from>
    <xdr:to>
      <xdr:col>6</xdr:col>
      <xdr:colOff>50800</xdr:colOff>
      <xdr:row>85</xdr:row>
      <xdr:rowOff>169706</xdr:rowOff>
    </xdr:to>
    <xdr:sp macro="" textlink="">
      <xdr:nvSpPr>
        <xdr:cNvPr id="209" name="円/楕円 208"/>
        <xdr:cNvSpPr/>
      </xdr:nvSpPr>
      <xdr:spPr>
        <a:xfrm>
          <a:off x="4064000" y="146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154483</xdr:rowOff>
    </xdr:from>
    <xdr:ext cx="736600" cy="259045"/>
    <xdr:sp macro="" textlink="">
      <xdr:nvSpPr>
        <xdr:cNvPr id="210" name="テキスト ボックス 209"/>
        <xdr:cNvSpPr txBox="1"/>
      </xdr:nvSpPr>
      <xdr:spPr>
        <a:xfrm>
          <a:off x="3733800" y="14727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1,680,598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48560</xdr:rowOff>
    </xdr:from>
    <xdr:to>
      <xdr:col>4</xdr:col>
      <xdr:colOff>533400</xdr:colOff>
      <xdr:row>85</xdr:row>
      <xdr:rowOff>150160</xdr:rowOff>
    </xdr:to>
    <xdr:sp macro="" textlink="">
      <xdr:nvSpPr>
        <xdr:cNvPr id="211" name="円/楕円 210"/>
        <xdr:cNvSpPr/>
      </xdr:nvSpPr>
      <xdr:spPr>
        <a:xfrm>
          <a:off x="3175000" y="146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134937</xdr:rowOff>
    </xdr:from>
    <xdr:ext cx="762000" cy="259045"/>
    <xdr:sp macro="" textlink="">
      <xdr:nvSpPr>
        <xdr:cNvPr id="212" name="テキスト ボックス 211"/>
        <xdr:cNvSpPr txBox="1"/>
      </xdr:nvSpPr>
      <xdr:spPr>
        <a:xfrm>
          <a:off x="2844800" y="1470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1,640,096</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31127</xdr:rowOff>
    </xdr:from>
    <xdr:to>
      <xdr:col>3</xdr:col>
      <xdr:colOff>330200</xdr:colOff>
      <xdr:row>85</xdr:row>
      <xdr:rowOff>132727</xdr:rowOff>
    </xdr:to>
    <xdr:sp macro="" textlink="">
      <xdr:nvSpPr>
        <xdr:cNvPr id="213" name="円/楕円 212"/>
        <xdr:cNvSpPr/>
      </xdr:nvSpPr>
      <xdr:spPr>
        <a:xfrm>
          <a:off x="2286000" y="1460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117504</xdr:rowOff>
    </xdr:from>
    <xdr:ext cx="762000" cy="259045"/>
    <xdr:sp macro="" textlink="">
      <xdr:nvSpPr>
        <xdr:cNvPr id="214" name="テキスト ボックス 213"/>
        <xdr:cNvSpPr txBox="1"/>
      </xdr:nvSpPr>
      <xdr:spPr>
        <a:xfrm>
          <a:off x="1955800" y="1469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1,603,972</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54375</xdr:rowOff>
    </xdr:from>
    <xdr:to>
      <xdr:col>2</xdr:col>
      <xdr:colOff>127000</xdr:colOff>
      <xdr:row>85</xdr:row>
      <xdr:rowOff>155975</xdr:rowOff>
    </xdr:to>
    <xdr:sp macro="" textlink="">
      <xdr:nvSpPr>
        <xdr:cNvPr id="215" name="円/楕円 214"/>
        <xdr:cNvSpPr/>
      </xdr:nvSpPr>
      <xdr:spPr>
        <a:xfrm>
          <a:off x="1397000" y="146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140752</xdr:rowOff>
    </xdr:from>
    <xdr:ext cx="762000" cy="259045"/>
    <xdr:sp macro="" textlink="">
      <xdr:nvSpPr>
        <xdr:cNvPr id="216" name="テキスト ボックス 215"/>
        <xdr:cNvSpPr txBox="1"/>
      </xdr:nvSpPr>
      <xdr:spPr>
        <a:xfrm>
          <a:off x="1066800" y="1471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1,652,144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国と比較して、</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6.7</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ポイント下回っているが、職員の年齢構成によるものである。村長（</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%）、副村長（</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%）、教育長（5%）、議員（</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10</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%）の給与、報酬の一部カットは継続中であるが、今後の財政状況を見極めながら一般職員の給与カット再開も視野に入れ、給与水準の適正化を図る。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140336</xdr:rowOff>
    </xdr:from>
    <xdr:to>
      <xdr:col>24</xdr:col>
      <xdr:colOff>558800</xdr:colOff>
      <xdr:row>86</xdr:row>
      <xdr:rowOff>59373</xdr:rowOff>
    </xdr:to>
    <xdr:cxnSp macro="">
      <xdr:nvCxnSpPr>
        <xdr:cNvPr id="246" name="直線コネクタ 245"/>
        <xdr:cNvCxnSpPr/>
      </xdr:nvCxnSpPr>
      <xdr:spPr>
        <a:xfrm>
          <a:off x="16179800" y="14713586"/>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140336</xdr:rowOff>
    </xdr:from>
    <xdr:to>
      <xdr:col>23</xdr:col>
      <xdr:colOff>406400</xdr:colOff>
      <xdr:row>85</xdr:row>
      <xdr:rowOff>152400</xdr:rowOff>
    </xdr:to>
    <xdr:cxnSp macro="">
      <xdr:nvCxnSpPr>
        <xdr:cNvPr id="249" name="直線コネクタ 248"/>
        <xdr:cNvCxnSpPr/>
      </xdr:nvCxnSpPr>
      <xdr:spPr>
        <a:xfrm flipV="1">
          <a:off x="15290800" y="14713586"/>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1" name="テキスト ボックス 250"/>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146368</xdr:rowOff>
    </xdr:from>
    <xdr:to>
      <xdr:col>22</xdr:col>
      <xdr:colOff>203200</xdr:colOff>
      <xdr:row>85</xdr:row>
      <xdr:rowOff>152400</xdr:rowOff>
    </xdr:to>
    <xdr:cxnSp macro="">
      <xdr:nvCxnSpPr>
        <xdr:cNvPr id="252" name="直線コネクタ 251"/>
        <xdr:cNvCxnSpPr/>
      </xdr:nvCxnSpPr>
      <xdr:spPr>
        <a:xfrm>
          <a:off x="14401800" y="147196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4" name="テキスト ボックス 253"/>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146368</xdr:rowOff>
    </xdr:from>
    <xdr:to>
      <xdr:col>21</xdr:col>
      <xdr:colOff>0</xdr:colOff>
      <xdr:row>89</xdr:row>
      <xdr:rowOff>87948</xdr:rowOff>
    </xdr:to>
    <xdr:cxnSp macro="">
      <xdr:nvCxnSpPr>
        <xdr:cNvPr id="255" name="直線コネクタ 254"/>
        <xdr:cNvCxnSpPr/>
      </xdr:nvCxnSpPr>
      <xdr:spPr>
        <a:xfrm flipV="1">
          <a:off x="13512800" y="14719618"/>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64470</xdr:rowOff>
    </xdr:from>
    <xdr:ext cx="762000" cy="259045"/>
    <xdr:sp macro="" textlink="">
      <xdr:nvSpPr>
        <xdr:cNvPr id="259" name="テキスト ボックス 258"/>
        <xdr:cNvSpPr txBox="1"/>
      </xdr:nvSpPr>
      <xdr:spPr>
        <a:xfrm>
          <a:off x="13131800" y="1498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8573</xdr:rowOff>
    </xdr:from>
    <xdr:to>
      <xdr:col>24</xdr:col>
      <xdr:colOff>609600</xdr:colOff>
      <xdr:row>86</xdr:row>
      <xdr:rowOff>110173</xdr:rowOff>
    </xdr:to>
    <xdr:sp macro="" textlink="">
      <xdr:nvSpPr>
        <xdr:cNvPr id="265" name="円/楕円 264"/>
        <xdr:cNvSpPr/>
      </xdr:nvSpPr>
      <xdr:spPr>
        <a:xfrm>
          <a:off x="169672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25100</xdr:rowOff>
    </xdr:from>
    <xdr:ext cx="762000" cy="259045"/>
    <xdr:sp macro="" textlink="">
      <xdr:nvSpPr>
        <xdr:cNvPr id="266" name="給与水準   （国との比較）該当値テキスト"/>
        <xdr:cNvSpPr txBox="1"/>
      </xdr:nvSpPr>
      <xdr:spPr>
        <a:xfrm>
          <a:off x="17106900" y="1459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89536</xdr:rowOff>
    </xdr:from>
    <xdr:to>
      <xdr:col>23</xdr:col>
      <xdr:colOff>457200</xdr:colOff>
      <xdr:row>86</xdr:row>
      <xdr:rowOff>19686</xdr:rowOff>
    </xdr:to>
    <xdr:sp macro="" textlink="">
      <xdr:nvSpPr>
        <xdr:cNvPr id="267" name="円/楕円 266"/>
        <xdr:cNvSpPr/>
      </xdr:nvSpPr>
      <xdr:spPr>
        <a:xfrm>
          <a:off x="16129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29863</xdr:rowOff>
    </xdr:from>
    <xdr:ext cx="736600" cy="259045"/>
    <xdr:sp macro="" textlink="">
      <xdr:nvSpPr>
        <xdr:cNvPr id="268" name="テキスト ボックス 267"/>
        <xdr:cNvSpPr txBox="1"/>
      </xdr:nvSpPr>
      <xdr:spPr>
        <a:xfrm>
          <a:off x="15798800" y="14431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69" name="円/楕円 268"/>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41927</xdr:rowOff>
    </xdr:from>
    <xdr:ext cx="762000" cy="259045"/>
    <xdr:sp macro="" textlink="">
      <xdr:nvSpPr>
        <xdr:cNvPr id="270" name="テキスト ボックス 269"/>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95568</xdr:rowOff>
    </xdr:from>
    <xdr:to>
      <xdr:col>21</xdr:col>
      <xdr:colOff>50800</xdr:colOff>
      <xdr:row>86</xdr:row>
      <xdr:rowOff>25718</xdr:rowOff>
    </xdr:to>
    <xdr:sp macro="" textlink="">
      <xdr:nvSpPr>
        <xdr:cNvPr id="271" name="円/楕円 270"/>
        <xdr:cNvSpPr/>
      </xdr:nvSpPr>
      <xdr:spPr>
        <a:xfrm>
          <a:off x="14351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35895</xdr:rowOff>
    </xdr:from>
    <xdr:ext cx="762000" cy="259045"/>
    <xdr:sp macro="" textlink="">
      <xdr:nvSpPr>
        <xdr:cNvPr id="272" name="テキスト ボックス 271"/>
        <xdr:cNvSpPr txBox="1"/>
      </xdr:nvSpPr>
      <xdr:spPr>
        <a:xfrm>
          <a:off x="14020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73" name="円/楕円 272"/>
        <xdr:cNvSpPr/>
      </xdr:nvSpPr>
      <xdr:spPr>
        <a:xfrm>
          <a:off x="13462000" y="1529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74" name="テキスト ボックス 273"/>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3島4集落に係る各出先機関職員と本庁職員に加え、村営定期船の船員を有する。やや増加傾向にある人口ではあるが、人口割に換算すると、千人当たり職員数は多く換算される傾向にある。住民サービスの維持・向上を図りながら、多様化かつ複雑化する各種業務に対応しうる最小限の組織づくり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152231</xdr:rowOff>
    </xdr:from>
    <xdr:to>
      <xdr:col>24</xdr:col>
      <xdr:colOff>558800</xdr:colOff>
      <xdr:row>63</xdr:row>
      <xdr:rowOff>20308</xdr:rowOff>
    </xdr:to>
    <xdr:cxnSp macro="">
      <xdr:nvCxnSpPr>
        <xdr:cNvPr id="310" name="直線コネクタ 309"/>
        <xdr:cNvCxnSpPr/>
      </xdr:nvCxnSpPr>
      <xdr:spPr>
        <a:xfrm flipV="1">
          <a:off x="16179800" y="10782131"/>
          <a:ext cx="838200" cy="3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1"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20308</xdr:rowOff>
    </xdr:from>
    <xdr:to>
      <xdr:col>23</xdr:col>
      <xdr:colOff>406400</xdr:colOff>
      <xdr:row>63</xdr:row>
      <xdr:rowOff>81782</xdr:rowOff>
    </xdr:to>
    <xdr:cxnSp macro="">
      <xdr:nvCxnSpPr>
        <xdr:cNvPr id="313" name="直線コネクタ 312"/>
        <xdr:cNvCxnSpPr/>
      </xdr:nvCxnSpPr>
      <xdr:spPr>
        <a:xfrm flipV="1">
          <a:off x="15290800" y="10821658"/>
          <a:ext cx="889000" cy="6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5" name="テキスト ボックス 314"/>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67879</xdr:rowOff>
    </xdr:from>
    <xdr:to>
      <xdr:col>22</xdr:col>
      <xdr:colOff>203200</xdr:colOff>
      <xdr:row>63</xdr:row>
      <xdr:rowOff>81782</xdr:rowOff>
    </xdr:to>
    <xdr:cxnSp macro="">
      <xdr:nvCxnSpPr>
        <xdr:cNvPr id="316" name="直線コネクタ 315"/>
        <xdr:cNvCxnSpPr/>
      </xdr:nvCxnSpPr>
      <xdr:spPr>
        <a:xfrm>
          <a:off x="14401800" y="10869229"/>
          <a:ext cx="889000" cy="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18" name="テキスト ボックス 317"/>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13069</xdr:rowOff>
    </xdr:from>
    <xdr:to>
      <xdr:col>21</xdr:col>
      <xdr:colOff>0</xdr:colOff>
      <xdr:row>63</xdr:row>
      <xdr:rowOff>67879</xdr:rowOff>
    </xdr:to>
    <xdr:cxnSp macro="">
      <xdr:nvCxnSpPr>
        <xdr:cNvPr id="319" name="直線コネクタ 318"/>
        <xdr:cNvCxnSpPr/>
      </xdr:nvCxnSpPr>
      <xdr:spPr>
        <a:xfrm>
          <a:off x="13512800" y="10814419"/>
          <a:ext cx="889000" cy="5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1" name="テキスト ボックス 320"/>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3" name="テキスト ボックス 322"/>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101431</xdr:rowOff>
    </xdr:from>
    <xdr:to>
      <xdr:col>24</xdr:col>
      <xdr:colOff>609600</xdr:colOff>
      <xdr:row>63</xdr:row>
      <xdr:rowOff>31581</xdr:rowOff>
    </xdr:to>
    <xdr:sp macro="" textlink="">
      <xdr:nvSpPr>
        <xdr:cNvPr id="329" name="円/楕円 328"/>
        <xdr:cNvSpPr/>
      </xdr:nvSpPr>
      <xdr:spPr>
        <a:xfrm>
          <a:off x="16967200" y="107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73508</xdr:rowOff>
    </xdr:from>
    <xdr:ext cx="762000" cy="259045"/>
    <xdr:sp macro="" textlink="">
      <xdr:nvSpPr>
        <xdr:cNvPr id="330" name="定員管理の状況該当値テキスト"/>
        <xdr:cNvSpPr txBox="1"/>
      </xdr:nvSpPr>
      <xdr:spPr>
        <a:xfrm>
          <a:off x="17106900" y="107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140958</xdr:rowOff>
    </xdr:from>
    <xdr:to>
      <xdr:col>23</xdr:col>
      <xdr:colOff>457200</xdr:colOff>
      <xdr:row>63</xdr:row>
      <xdr:rowOff>71108</xdr:rowOff>
    </xdr:to>
    <xdr:sp macro="" textlink="">
      <xdr:nvSpPr>
        <xdr:cNvPr id="331" name="円/楕円 330"/>
        <xdr:cNvSpPr/>
      </xdr:nvSpPr>
      <xdr:spPr>
        <a:xfrm>
          <a:off x="16129000" y="107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55885</xdr:rowOff>
    </xdr:from>
    <xdr:ext cx="736600" cy="259045"/>
    <xdr:sp macro="" textlink="">
      <xdr:nvSpPr>
        <xdr:cNvPr id="332" name="テキスト ボックス 331"/>
        <xdr:cNvSpPr txBox="1"/>
      </xdr:nvSpPr>
      <xdr:spPr>
        <a:xfrm>
          <a:off x="15798800" y="1085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30982</xdr:rowOff>
    </xdr:from>
    <xdr:to>
      <xdr:col>22</xdr:col>
      <xdr:colOff>254000</xdr:colOff>
      <xdr:row>63</xdr:row>
      <xdr:rowOff>132582</xdr:rowOff>
    </xdr:to>
    <xdr:sp macro="" textlink="">
      <xdr:nvSpPr>
        <xdr:cNvPr id="333" name="円/楕円 332"/>
        <xdr:cNvSpPr/>
      </xdr:nvSpPr>
      <xdr:spPr>
        <a:xfrm>
          <a:off x="15240000" y="108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117359</xdr:rowOff>
    </xdr:from>
    <xdr:ext cx="762000" cy="259045"/>
    <xdr:sp macro="" textlink="">
      <xdr:nvSpPr>
        <xdr:cNvPr id="334" name="テキスト ボックス 333"/>
        <xdr:cNvSpPr txBox="1"/>
      </xdr:nvSpPr>
      <xdr:spPr>
        <a:xfrm>
          <a:off x="14909800" y="1091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17079</xdr:rowOff>
    </xdr:from>
    <xdr:to>
      <xdr:col>21</xdr:col>
      <xdr:colOff>50800</xdr:colOff>
      <xdr:row>63</xdr:row>
      <xdr:rowOff>118679</xdr:rowOff>
    </xdr:to>
    <xdr:sp macro="" textlink="">
      <xdr:nvSpPr>
        <xdr:cNvPr id="335" name="円/楕円 334"/>
        <xdr:cNvSpPr/>
      </xdr:nvSpPr>
      <xdr:spPr>
        <a:xfrm>
          <a:off x="14351000" y="108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103456</xdr:rowOff>
    </xdr:from>
    <xdr:ext cx="762000" cy="259045"/>
    <xdr:sp macro="" textlink="">
      <xdr:nvSpPr>
        <xdr:cNvPr id="336" name="テキスト ボックス 335"/>
        <xdr:cNvSpPr txBox="1"/>
      </xdr:nvSpPr>
      <xdr:spPr>
        <a:xfrm>
          <a:off x="14020800" y="1090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133719</xdr:rowOff>
    </xdr:from>
    <xdr:to>
      <xdr:col>19</xdr:col>
      <xdr:colOff>533400</xdr:colOff>
      <xdr:row>63</xdr:row>
      <xdr:rowOff>63869</xdr:rowOff>
    </xdr:to>
    <xdr:sp macro="" textlink="">
      <xdr:nvSpPr>
        <xdr:cNvPr id="337" name="円/楕円 336"/>
        <xdr:cNvSpPr/>
      </xdr:nvSpPr>
      <xdr:spPr>
        <a:xfrm>
          <a:off x="13462000" y="1076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48646</xdr:rowOff>
    </xdr:from>
    <xdr:ext cx="762000" cy="259045"/>
    <xdr:sp macro="" textlink="">
      <xdr:nvSpPr>
        <xdr:cNvPr id="338" name="テキスト ボックス 337"/>
        <xdr:cNvSpPr txBox="1"/>
      </xdr:nvSpPr>
      <xdr:spPr>
        <a:xfrm>
          <a:off x="13131800" y="1084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新規発行債の抑制や、交付税措置で有利な起債の活用等など努力しているが、類似団体平均を若干上回る。普通交付税の増減により数値が大きく変動する要因もあるが、今後も緊急性、住民ニーズを的確に把握し、新規発行債の抑制に努める。　</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6773</xdr:rowOff>
    </xdr:from>
    <xdr:to>
      <xdr:col>24</xdr:col>
      <xdr:colOff>558800</xdr:colOff>
      <xdr:row>43</xdr:row>
      <xdr:rowOff>95250</xdr:rowOff>
    </xdr:to>
    <xdr:cxnSp macro="">
      <xdr:nvCxnSpPr>
        <xdr:cNvPr id="371" name="直線コネクタ 370"/>
        <xdr:cNvCxnSpPr/>
      </xdr:nvCxnSpPr>
      <xdr:spPr>
        <a:xfrm>
          <a:off x="16179800" y="737912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74100</xdr:rowOff>
    </xdr:from>
    <xdr:ext cx="762000" cy="259045"/>
    <xdr:sp macro="" textlink="">
      <xdr:nvSpPr>
        <xdr:cNvPr id="372" name="公債費負担の状況平均値テキスト"/>
        <xdr:cNvSpPr txBox="1"/>
      </xdr:nvSpPr>
      <xdr:spPr>
        <a:xfrm>
          <a:off x="17106900" y="6932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33444</xdr:rowOff>
    </xdr:from>
    <xdr:to>
      <xdr:col>23</xdr:col>
      <xdr:colOff>406400</xdr:colOff>
      <xdr:row>43</xdr:row>
      <xdr:rowOff>6773</xdr:rowOff>
    </xdr:to>
    <xdr:cxnSp macro="">
      <xdr:nvCxnSpPr>
        <xdr:cNvPr id="374" name="直線コネクタ 373"/>
        <xdr:cNvCxnSpPr/>
      </xdr:nvCxnSpPr>
      <xdr:spPr>
        <a:xfrm>
          <a:off x="15290800" y="723434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76" name="テキスト ボックス 375"/>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44027</xdr:rowOff>
    </xdr:from>
    <xdr:to>
      <xdr:col>22</xdr:col>
      <xdr:colOff>203200</xdr:colOff>
      <xdr:row>42</xdr:row>
      <xdr:rowOff>33444</xdr:rowOff>
    </xdr:to>
    <xdr:cxnSp macro="">
      <xdr:nvCxnSpPr>
        <xdr:cNvPr id="377" name="直線コネクタ 376"/>
        <xdr:cNvCxnSpPr/>
      </xdr:nvCxnSpPr>
      <xdr:spPr>
        <a:xfrm>
          <a:off x="14401800" y="707347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79" name="テキスト ボックス 378"/>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62654</xdr:rowOff>
    </xdr:from>
    <xdr:to>
      <xdr:col>21</xdr:col>
      <xdr:colOff>0</xdr:colOff>
      <xdr:row>41</xdr:row>
      <xdr:rowOff>44027</xdr:rowOff>
    </xdr:to>
    <xdr:cxnSp macro="">
      <xdr:nvCxnSpPr>
        <xdr:cNvPr id="380" name="直線コネクタ 379"/>
        <xdr:cNvCxnSpPr/>
      </xdr:nvCxnSpPr>
      <xdr:spPr>
        <a:xfrm>
          <a:off x="13512800" y="692065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2" name="テキスト ボックス 381"/>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4" name="テキスト ボックス 383"/>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44450</xdr:rowOff>
    </xdr:from>
    <xdr:to>
      <xdr:col>24</xdr:col>
      <xdr:colOff>609600</xdr:colOff>
      <xdr:row>43</xdr:row>
      <xdr:rowOff>146050</xdr:rowOff>
    </xdr:to>
    <xdr:sp macro="" textlink="">
      <xdr:nvSpPr>
        <xdr:cNvPr id="390" name="円/楕円 389"/>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16527</xdr:rowOff>
    </xdr:from>
    <xdr:ext cx="762000" cy="259045"/>
    <xdr:sp macro="" textlink="">
      <xdr:nvSpPr>
        <xdr:cNvPr id="391"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127423</xdr:rowOff>
    </xdr:from>
    <xdr:to>
      <xdr:col>23</xdr:col>
      <xdr:colOff>457200</xdr:colOff>
      <xdr:row>43</xdr:row>
      <xdr:rowOff>57573</xdr:rowOff>
    </xdr:to>
    <xdr:sp macro="" textlink="">
      <xdr:nvSpPr>
        <xdr:cNvPr id="392" name="円/楕円 391"/>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42350</xdr:rowOff>
    </xdr:from>
    <xdr:ext cx="736600" cy="259045"/>
    <xdr:sp macro="" textlink="">
      <xdr:nvSpPr>
        <xdr:cNvPr id="393" name="テキスト ボックス 392"/>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154094</xdr:rowOff>
    </xdr:from>
    <xdr:to>
      <xdr:col>22</xdr:col>
      <xdr:colOff>254000</xdr:colOff>
      <xdr:row>42</xdr:row>
      <xdr:rowOff>84244</xdr:rowOff>
    </xdr:to>
    <xdr:sp macro="" textlink="">
      <xdr:nvSpPr>
        <xdr:cNvPr id="394" name="円/楕円 393"/>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69021</xdr:rowOff>
    </xdr:from>
    <xdr:ext cx="762000" cy="259045"/>
    <xdr:sp macro="" textlink="">
      <xdr:nvSpPr>
        <xdr:cNvPr id="395" name="テキスト ボックス 394"/>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164677</xdr:rowOff>
    </xdr:from>
    <xdr:to>
      <xdr:col>21</xdr:col>
      <xdr:colOff>50800</xdr:colOff>
      <xdr:row>41</xdr:row>
      <xdr:rowOff>94827</xdr:rowOff>
    </xdr:to>
    <xdr:sp macro="" textlink="">
      <xdr:nvSpPr>
        <xdr:cNvPr id="396" name="円/楕円 395"/>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105004</xdr:rowOff>
    </xdr:from>
    <xdr:ext cx="762000" cy="259045"/>
    <xdr:sp macro="" textlink="">
      <xdr:nvSpPr>
        <xdr:cNvPr id="397" name="テキスト ボックス 396"/>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11854</xdr:rowOff>
    </xdr:from>
    <xdr:to>
      <xdr:col>19</xdr:col>
      <xdr:colOff>533400</xdr:colOff>
      <xdr:row>40</xdr:row>
      <xdr:rowOff>113454</xdr:rowOff>
    </xdr:to>
    <xdr:sp macro="" textlink="">
      <xdr:nvSpPr>
        <xdr:cNvPr id="398" name="円/楕円 397"/>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123631</xdr:rowOff>
    </xdr:from>
    <xdr:ext cx="762000" cy="259045"/>
    <xdr:sp macro="" textlink="">
      <xdr:nvSpPr>
        <xdr:cNvPr id="399" name="テキスト ボックス 398"/>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平均を大きく下回る。要因としては、新規発行債の抑制による地方債残高の減、交付税措置で有利な起債の活用、財政調整基金等の積立による充当可能基金の増額等が考えられる。今後も公債費等義務的経費の削減等により、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鹿児島県三島村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
375
31.40
2,623,178
2,510,337
63,265
826,714
2,299,209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類似団体平均と比較すると、人件費に係る経常収支比率は</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3.9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低くなっている。行政規模は小規模ではあるが、3島4集落から構成されるため非効率的な職員配置を行ってきた。そのため各地区の出張所長ならびに学校用務員については退職後の職員補充をせず、嘱託職員で対応している。これにより対象者8人のうち、6人は嘱託職員となっている。今後も事務の効率化等による職員数の抑制を図り、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97282</xdr:rowOff>
    </xdr:from>
    <xdr:to>
      <xdr:col>7</xdr:col>
      <xdr:colOff>15875</xdr:colOff>
      <xdr:row>35</xdr:row>
      <xdr:rowOff>161290</xdr:rowOff>
    </xdr:to>
    <xdr:cxnSp macro="">
      <xdr:nvCxnSpPr>
        <xdr:cNvPr id="64" name="直線コネクタ 63"/>
        <xdr:cNvCxnSpPr/>
      </xdr:nvCxnSpPr>
      <xdr:spPr>
        <a:xfrm>
          <a:off x="3987800" y="60980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136144</xdr:rowOff>
    </xdr:from>
    <xdr:to>
      <xdr:col>5</xdr:col>
      <xdr:colOff>549275</xdr:colOff>
      <xdr:row>35</xdr:row>
      <xdr:rowOff>97282</xdr:rowOff>
    </xdr:to>
    <xdr:cxnSp macro="">
      <xdr:nvCxnSpPr>
        <xdr:cNvPr id="67" name="直線コネクタ 66"/>
        <xdr:cNvCxnSpPr/>
      </xdr:nvCxnSpPr>
      <xdr:spPr>
        <a:xfrm>
          <a:off x="3098800" y="596544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133858</xdr:rowOff>
    </xdr:from>
    <xdr:to>
      <xdr:col>4</xdr:col>
      <xdr:colOff>346075</xdr:colOff>
      <xdr:row>34</xdr:row>
      <xdr:rowOff>136144</xdr:rowOff>
    </xdr:to>
    <xdr:cxnSp macro="">
      <xdr:nvCxnSpPr>
        <xdr:cNvPr id="70" name="直線コネクタ 69"/>
        <xdr:cNvCxnSpPr/>
      </xdr:nvCxnSpPr>
      <xdr:spPr>
        <a:xfrm>
          <a:off x="2209800" y="579170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18559</xdr:rowOff>
    </xdr:from>
    <xdr:ext cx="762000" cy="259045"/>
    <xdr:sp macro="" textlink="">
      <xdr:nvSpPr>
        <xdr:cNvPr id="72" name="テキスト ボックス 71"/>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42418</xdr:rowOff>
    </xdr:from>
    <xdr:to>
      <xdr:col>3</xdr:col>
      <xdr:colOff>142875</xdr:colOff>
      <xdr:row>33</xdr:row>
      <xdr:rowOff>133858</xdr:rowOff>
    </xdr:to>
    <xdr:cxnSp macro="">
      <xdr:nvCxnSpPr>
        <xdr:cNvPr id="73" name="直線コネクタ 72"/>
        <xdr:cNvCxnSpPr/>
      </xdr:nvCxnSpPr>
      <xdr:spPr>
        <a:xfrm>
          <a:off x="1320800" y="57002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3" name="円/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82567</xdr:rowOff>
    </xdr:from>
    <xdr:ext cx="762000" cy="259045"/>
    <xdr:sp macro="" textlink="">
      <xdr:nvSpPr>
        <xdr:cNvPr id="84" name="人件費該当値テキスト"/>
        <xdr:cNvSpPr txBox="1"/>
      </xdr:nvSpPr>
      <xdr:spPr>
        <a:xfrm>
          <a:off x="4914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46482</xdr:rowOff>
    </xdr:from>
    <xdr:to>
      <xdr:col>5</xdr:col>
      <xdr:colOff>600075</xdr:colOff>
      <xdr:row>35</xdr:row>
      <xdr:rowOff>148082</xdr:rowOff>
    </xdr:to>
    <xdr:sp macro="" textlink="">
      <xdr:nvSpPr>
        <xdr:cNvPr id="85" name="円/楕円 84"/>
        <xdr:cNvSpPr/>
      </xdr:nvSpPr>
      <xdr:spPr>
        <a:xfrm>
          <a:off x="3937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132859</xdr:rowOff>
    </xdr:from>
    <xdr:ext cx="736600" cy="259045"/>
    <xdr:sp macro="" textlink="">
      <xdr:nvSpPr>
        <xdr:cNvPr id="86" name="テキスト ボックス 85"/>
        <xdr:cNvSpPr txBox="1"/>
      </xdr:nvSpPr>
      <xdr:spPr>
        <a:xfrm>
          <a:off x="3606800" y="613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85344</xdr:rowOff>
    </xdr:from>
    <xdr:to>
      <xdr:col>4</xdr:col>
      <xdr:colOff>396875</xdr:colOff>
      <xdr:row>35</xdr:row>
      <xdr:rowOff>15494</xdr:rowOff>
    </xdr:to>
    <xdr:sp macro="" textlink="">
      <xdr:nvSpPr>
        <xdr:cNvPr id="87" name="円/楕円 86"/>
        <xdr:cNvSpPr/>
      </xdr:nvSpPr>
      <xdr:spPr>
        <a:xfrm>
          <a:off x="3048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25671</xdr:rowOff>
    </xdr:from>
    <xdr:ext cx="762000" cy="259045"/>
    <xdr:sp macro="" textlink="">
      <xdr:nvSpPr>
        <xdr:cNvPr id="88" name="テキスト ボックス 87"/>
        <xdr:cNvSpPr txBox="1"/>
      </xdr:nvSpPr>
      <xdr:spPr>
        <a:xfrm>
          <a:off x="2717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83058</xdr:rowOff>
    </xdr:from>
    <xdr:to>
      <xdr:col>3</xdr:col>
      <xdr:colOff>193675</xdr:colOff>
      <xdr:row>34</xdr:row>
      <xdr:rowOff>13208</xdr:rowOff>
    </xdr:to>
    <xdr:sp macro="" textlink="">
      <xdr:nvSpPr>
        <xdr:cNvPr id="89" name="円/楕円 88"/>
        <xdr:cNvSpPr/>
      </xdr:nvSpPr>
      <xdr:spPr>
        <a:xfrm>
          <a:off x="2159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23385</xdr:rowOff>
    </xdr:from>
    <xdr:ext cx="762000" cy="259045"/>
    <xdr:sp macro="" textlink="">
      <xdr:nvSpPr>
        <xdr:cNvPr id="90" name="テキスト ボックス 89"/>
        <xdr:cNvSpPr txBox="1"/>
      </xdr:nvSpPr>
      <xdr:spPr>
        <a:xfrm>
          <a:off x="1828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32</xdr:row>
      <xdr:rowOff>163068</xdr:rowOff>
    </xdr:from>
    <xdr:to>
      <xdr:col>1</xdr:col>
      <xdr:colOff>676275</xdr:colOff>
      <xdr:row>33</xdr:row>
      <xdr:rowOff>93218</xdr:rowOff>
    </xdr:to>
    <xdr:sp macro="" textlink="">
      <xdr:nvSpPr>
        <xdr:cNvPr id="91" name="円/楕円 90"/>
        <xdr:cNvSpPr/>
      </xdr:nvSpPr>
      <xdr:spPr>
        <a:xfrm>
          <a:off x="1270000" y="56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103395</xdr:rowOff>
    </xdr:from>
    <xdr:ext cx="762000" cy="259045"/>
    <xdr:sp macro="" textlink="">
      <xdr:nvSpPr>
        <xdr:cNvPr id="92" name="テキスト ボックス 91"/>
        <xdr:cNvSpPr txBox="1"/>
      </xdr:nvSpPr>
      <xdr:spPr>
        <a:xfrm>
          <a:off x="939800" y="541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平均を大きく上回っているが、財政規模が小規模であるため、選挙や大規模イベントの実施等により大きく増減する傾向がある。また、年々増加する各種業務に係るシステムや電算機器の維持管理に係る経費は増加の一途である。自治体の規模に対し、小離島群から構成されるという特殊性から、公共施設数も多く、物件費等の財政需要が高いが、増減要因を的確に把握し、削減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117856</xdr:rowOff>
    </xdr:from>
    <xdr:to>
      <xdr:col>24</xdr:col>
      <xdr:colOff>31750</xdr:colOff>
      <xdr:row>19</xdr:row>
      <xdr:rowOff>28702</xdr:rowOff>
    </xdr:to>
    <xdr:cxnSp macro="">
      <xdr:nvCxnSpPr>
        <xdr:cNvPr id="122" name="直線コネクタ 121"/>
        <xdr:cNvCxnSpPr/>
      </xdr:nvCxnSpPr>
      <xdr:spPr>
        <a:xfrm flipV="1">
          <a:off x="15671800" y="32039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10414</xdr:rowOff>
    </xdr:from>
    <xdr:to>
      <xdr:col>22</xdr:col>
      <xdr:colOff>565150</xdr:colOff>
      <xdr:row>19</xdr:row>
      <xdr:rowOff>28702</xdr:rowOff>
    </xdr:to>
    <xdr:cxnSp macro="">
      <xdr:nvCxnSpPr>
        <xdr:cNvPr id="125" name="直線コネクタ 124"/>
        <xdr:cNvCxnSpPr/>
      </xdr:nvCxnSpPr>
      <xdr:spPr>
        <a:xfrm>
          <a:off x="14782800" y="32679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131572</xdr:rowOff>
    </xdr:from>
    <xdr:to>
      <xdr:col>21</xdr:col>
      <xdr:colOff>361950</xdr:colOff>
      <xdr:row>19</xdr:row>
      <xdr:rowOff>10414</xdr:rowOff>
    </xdr:to>
    <xdr:cxnSp macro="">
      <xdr:nvCxnSpPr>
        <xdr:cNvPr id="128" name="直線コネクタ 127"/>
        <xdr:cNvCxnSpPr/>
      </xdr:nvCxnSpPr>
      <xdr:spPr>
        <a:xfrm>
          <a:off x="13893800" y="32176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28702</xdr:rowOff>
    </xdr:from>
    <xdr:to>
      <xdr:col>20</xdr:col>
      <xdr:colOff>158750</xdr:colOff>
      <xdr:row>18</xdr:row>
      <xdr:rowOff>131572</xdr:rowOff>
    </xdr:to>
    <xdr:cxnSp macro="">
      <xdr:nvCxnSpPr>
        <xdr:cNvPr id="131" name="直線コネクタ 130"/>
        <xdr:cNvCxnSpPr/>
      </xdr:nvCxnSpPr>
      <xdr:spPr>
        <a:xfrm>
          <a:off x="13004800" y="294335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67056</xdr:rowOff>
    </xdr:from>
    <xdr:to>
      <xdr:col>24</xdr:col>
      <xdr:colOff>82550</xdr:colOff>
      <xdr:row>18</xdr:row>
      <xdr:rowOff>168656</xdr:rowOff>
    </xdr:to>
    <xdr:sp macro="" textlink="">
      <xdr:nvSpPr>
        <xdr:cNvPr id="141" name="円/楕円 140"/>
        <xdr:cNvSpPr/>
      </xdr:nvSpPr>
      <xdr:spPr>
        <a:xfrm>
          <a:off x="164592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39133</xdr:rowOff>
    </xdr:from>
    <xdr:ext cx="762000" cy="259045"/>
    <xdr:sp macro="" textlink="">
      <xdr:nvSpPr>
        <xdr:cNvPr id="142" name="物件費該当値テキスト"/>
        <xdr:cNvSpPr txBox="1"/>
      </xdr:nvSpPr>
      <xdr:spPr>
        <a:xfrm>
          <a:off x="165989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149352</xdr:rowOff>
    </xdr:from>
    <xdr:to>
      <xdr:col>22</xdr:col>
      <xdr:colOff>615950</xdr:colOff>
      <xdr:row>19</xdr:row>
      <xdr:rowOff>79502</xdr:rowOff>
    </xdr:to>
    <xdr:sp macro="" textlink="">
      <xdr:nvSpPr>
        <xdr:cNvPr id="143" name="円/楕円 142"/>
        <xdr:cNvSpPr/>
      </xdr:nvSpPr>
      <xdr:spPr>
        <a:xfrm>
          <a:off x="15621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64279</xdr:rowOff>
    </xdr:from>
    <xdr:ext cx="736600" cy="259045"/>
    <xdr:sp macro="" textlink="">
      <xdr:nvSpPr>
        <xdr:cNvPr id="144" name="テキスト ボックス 143"/>
        <xdr:cNvSpPr txBox="1"/>
      </xdr:nvSpPr>
      <xdr:spPr>
        <a:xfrm>
          <a:off x="15290800" y="332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131064</xdr:rowOff>
    </xdr:from>
    <xdr:to>
      <xdr:col>21</xdr:col>
      <xdr:colOff>412750</xdr:colOff>
      <xdr:row>19</xdr:row>
      <xdr:rowOff>61214</xdr:rowOff>
    </xdr:to>
    <xdr:sp macro="" textlink="">
      <xdr:nvSpPr>
        <xdr:cNvPr id="145" name="円/楕円 144"/>
        <xdr:cNvSpPr/>
      </xdr:nvSpPr>
      <xdr:spPr>
        <a:xfrm>
          <a:off x="14732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45991</xdr:rowOff>
    </xdr:from>
    <xdr:ext cx="762000" cy="259045"/>
    <xdr:sp macro="" textlink="">
      <xdr:nvSpPr>
        <xdr:cNvPr id="146" name="テキスト ボックス 145"/>
        <xdr:cNvSpPr txBox="1"/>
      </xdr:nvSpPr>
      <xdr:spPr>
        <a:xfrm>
          <a:off x="14401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80772</xdr:rowOff>
    </xdr:from>
    <xdr:to>
      <xdr:col>20</xdr:col>
      <xdr:colOff>209550</xdr:colOff>
      <xdr:row>19</xdr:row>
      <xdr:rowOff>10922</xdr:rowOff>
    </xdr:to>
    <xdr:sp macro="" textlink="">
      <xdr:nvSpPr>
        <xdr:cNvPr id="147" name="円/楕円 146"/>
        <xdr:cNvSpPr/>
      </xdr:nvSpPr>
      <xdr:spPr>
        <a:xfrm>
          <a:off x="13843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167149</xdr:rowOff>
    </xdr:from>
    <xdr:ext cx="762000" cy="259045"/>
    <xdr:sp macro="" textlink="">
      <xdr:nvSpPr>
        <xdr:cNvPr id="148" name="テキスト ボックス 147"/>
        <xdr:cNvSpPr txBox="1"/>
      </xdr:nvSpPr>
      <xdr:spPr>
        <a:xfrm>
          <a:off x="135128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149352</xdr:rowOff>
    </xdr:from>
    <xdr:to>
      <xdr:col>19</xdr:col>
      <xdr:colOff>6350</xdr:colOff>
      <xdr:row>17</xdr:row>
      <xdr:rowOff>79502</xdr:rowOff>
    </xdr:to>
    <xdr:sp macro="" textlink="">
      <xdr:nvSpPr>
        <xdr:cNvPr id="149" name="円/楕円 148"/>
        <xdr:cNvSpPr/>
      </xdr:nvSpPr>
      <xdr:spPr>
        <a:xfrm>
          <a:off x="12954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64279</xdr:rowOff>
    </xdr:from>
    <xdr:ext cx="762000" cy="259045"/>
    <xdr:sp macro="" textlink="">
      <xdr:nvSpPr>
        <xdr:cNvPr id="150" name="テキスト ボックス 149"/>
        <xdr:cNvSpPr txBox="1"/>
      </xdr:nvSpPr>
      <xdr:spPr>
        <a:xfrm>
          <a:off x="12623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平均と比較して低い水準で推移している。人口に対して、児童生徒数等、扶助費を受給する対象者が少ないことが挙げられる。しかし、今後、定住促進の推進による児童生徒数の増加、高齢化率の上昇による医療扶助者の増加等、比率の上昇が見込まれる。医療、福祉面での行政指導の充実を図り、扶助費の増加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54</xdr:row>
      <xdr:rowOff>12700</xdr:rowOff>
    </xdr:to>
    <xdr:cxnSp macro="">
      <xdr:nvCxnSpPr>
        <xdr:cNvPr id="184" name="直線コネクタ 183"/>
        <xdr:cNvCxnSpPr/>
      </xdr:nvCxnSpPr>
      <xdr:spPr>
        <a:xfrm flipV="1">
          <a:off x="3987800" y="91893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12700</xdr:rowOff>
    </xdr:to>
    <xdr:cxnSp macro="">
      <xdr:nvCxnSpPr>
        <xdr:cNvPr id="187" name="直線コネクタ 186"/>
        <xdr:cNvCxnSpPr/>
      </xdr:nvCxnSpPr>
      <xdr:spPr>
        <a:xfrm>
          <a:off x="3098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167822</xdr:rowOff>
    </xdr:to>
    <xdr:cxnSp macro="">
      <xdr:nvCxnSpPr>
        <xdr:cNvPr id="190" name="直線コネクタ 189"/>
        <xdr:cNvCxnSpPr/>
      </xdr:nvCxnSpPr>
      <xdr:spPr>
        <a:xfrm>
          <a:off x="2209800" y="9189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53</xdr:row>
      <xdr:rowOff>118835</xdr:rowOff>
    </xdr:to>
    <xdr:cxnSp macro="">
      <xdr:nvCxnSpPr>
        <xdr:cNvPr id="193" name="直線コネクタ 192"/>
        <xdr:cNvCxnSpPr/>
      </xdr:nvCxnSpPr>
      <xdr:spPr>
        <a:xfrm flipV="1">
          <a:off x="1320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51707</xdr:rowOff>
    </xdr:from>
    <xdr:to>
      <xdr:col>7</xdr:col>
      <xdr:colOff>66675</xdr:colOff>
      <xdr:row>53</xdr:row>
      <xdr:rowOff>153307</xdr:rowOff>
    </xdr:to>
    <xdr:sp macro="" textlink="">
      <xdr:nvSpPr>
        <xdr:cNvPr id="203" name="円/楕円 202"/>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131734</xdr:rowOff>
    </xdr:from>
    <xdr:ext cx="762000" cy="259045"/>
    <xdr:sp macro="" textlink="">
      <xdr:nvSpPr>
        <xdr:cNvPr id="204" name="扶助費該当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5" name="円/楕円 20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6" name="テキスト ボックス 205"/>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07" name="円/楕円 206"/>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08" name="テキスト ボックス 207"/>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09" name="円/楕円 208"/>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0" name="テキスト ボックス 209"/>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1" name="円/楕円 210"/>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2" name="テキスト ボックス 211"/>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村営定期船の建造費に係る船舶交通事業特別会計繰出金が主なものであるが、平成24年度で過疎債分の償還が終了したことに伴い、減額した。しかし今後、簡易水道事業会計及び下水道事業会計への運転資金及び公債費財源繰出金の増加が見込まれるため、公営企業にあっては経営の健全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43180</xdr:rowOff>
    </xdr:from>
    <xdr:to>
      <xdr:col>24</xdr:col>
      <xdr:colOff>31750</xdr:colOff>
      <xdr:row>54</xdr:row>
      <xdr:rowOff>66040</xdr:rowOff>
    </xdr:to>
    <xdr:cxnSp macro="">
      <xdr:nvCxnSpPr>
        <xdr:cNvPr id="244" name="直線コネクタ 243"/>
        <xdr:cNvCxnSpPr/>
      </xdr:nvCxnSpPr>
      <xdr:spPr>
        <a:xfrm>
          <a:off x="15671800" y="9301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27940</xdr:rowOff>
    </xdr:from>
    <xdr:to>
      <xdr:col>22</xdr:col>
      <xdr:colOff>565150</xdr:colOff>
      <xdr:row>54</xdr:row>
      <xdr:rowOff>43180</xdr:rowOff>
    </xdr:to>
    <xdr:cxnSp macro="">
      <xdr:nvCxnSpPr>
        <xdr:cNvPr id="247" name="直線コネクタ 246"/>
        <xdr:cNvCxnSpPr/>
      </xdr:nvCxnSpPr>
      <xdr:spPr>
        <a:xfrm>
          <a:off x="14782800" y="9286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27940</xdr:rowOff>
    </xdr:from>
    <xdr:to>
      <xdr:col>21</xdr:col>
      <xdr:colOff>361950</xdr:colOff>
      <xdr:row>54</xdr:row>
      <xdr:rowOff>35560</xdr:rowOff>
    </xdr:to>
    <xdr:cxnSp macro="">
      <xdr:nvCxnSpPr>
        <xdr:cNvPr id="250" name="直線コネクタ 249"/>
        <xdr:cNvCxnSpPr/>
      </xdr:nvCxnSpPr>
      <xdr:spPr>
        <a:xfrm flipV="1">
          <a:off x="13893800" y="9286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35560</xdr:rowOff>
    </xdr:from>
    <xdr:to>
      <xdr:col>20</xdr:col>
      <xdr:colOff>158750</xdr:colOff>
      <xdr:row>54</xdr:row>
      <xdr:rowOff>50800</xdr:rowOff>
    </xdr:to>
    <xdr:cxnSp macro="">
      <xdr:nvCxnSpPr>
        <xdr:cNvPr id="253" name="直線コネクタ 252"/>
        <xdr:cNvCxnSpPr/>
      </xdr:nvCxnSpPr>
      <xdr:spPr>
        <a:xfrm flipV="1">
          <a:off x="13004800" y="9293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15240</xdr:rowOff>
    </xdr:from>
    <xdr:to>
      <xdr:col>24</xdr:col>
      <xdr:colOff>82550</xdr:colOff>
      <xdr:row>54</xdr:row>
      <xdr:rowOff>116840</xdr:rowOff>
    </xdr:to>
    <xdr:sp macro="" textlink="">
      <xdr:nvSpPr>
        <xdr:cNvPr id="263" name="円/楕円 262"/>
        <xdr:cNvSpPr/>
      </xdr:nvSpPr>
      <xdr:spPr>
        <a:xfrm>
          <a:off x="164592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31767</xdr:rowOff>
    </xdr:from>
    <xdr:ext cx="762000" cy="259045"/>
    <xdr:sp macro="" textlink="">
      <xdr:nvSpPr>
        <xdr:cNvPr id="264" name="その他該当値テキスト"/>
        <xdr:cNvSpPr txBox="1"/>
      </xdr:nvSpPr>
      <xdr:spPr>
        <a:xfrm>
          <a:off x="165989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163830</xdr:rowOff>
    </xdr:from>
    <xdr:to>
      <xdr:col>22</xdr:col>
      <xdr:colOff>615950</xdr:colOff>
      <xdr:row>54</xdr:row>
      <xdr:rowOff>93980</xdr:rowOff>
    </xdr:to>
    <xdr:sp macro="" textlink="">
      <xdr:nvSpPr>
        <xdr:cNvPr id="265" name="円/楕円 264"/>
        <xdr:cNvSpPr/>
      </xdr:nvSpPr>
      <xdr:spPr>
        <a:xfrm>
          <a:off x="15621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104157</xdr:rowOff>
    </xdr:from>
    <xdr:ext cx="736600" cy="259045"/>
    <xdr:sp macro="" textlink="">
      <xdr:nvSpPr>
        <xdr:cNvPr id="266" name="テキスト ボックス 265"/>
        <xdr:cNvSpPr txBox="1"/>
      </xdr:nvSpPr>
      <xdr:spPr>
        <a:xfrm>
          <a:off x="15290800" y="901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148590</xdr:rowOff>
    </xdr:from>
    <xdr:to>
      <xdr:col>21</xdr:col>
      <xdr:colOff>412750</xdr:colOff>
      <xdr:row>54</xdr:row>
      <xdr:rowOff>78740</xdr:rowOff>
    </xdr:to>
    <xdr:sp macro="" textlink="">
      <xdr:nvSpPr>
        <xdr:cNvPr id="267" name="円/楕円 266"/>
        <xdr:cNvSpPr/>
      </xdr:nvSpPr>
      <xdr:spPr>
        <a:xfrm>
          <a:off x="14732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88917</xdr:rowOff>
    </xdr:from>
    <xdr:ext cx="762000" cy="259045"/>
    <xdr:sp macro="" textlink="">
      <xdr:nvSpPr>
        <xdr:cNvPr id="268" name="テキスト ボックス 267"/>
        <xdr:cNvSpPr txBox="1"/>
      </xdr:nvSpPr>
      <xdr:spPr>
        <a:xfrm>
          <a:off x="14401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156210</xdr:rowOff>
    </xdr:from>
    <xdr:to>
      <xdr:col>20</xdr:col>
      <xdr:colOff>209550</xdr:colOff>
      <xdr:row>54</xdr:row>
      <xdr:rowOff>86360</xdr:rowOff>
    </xdr:to>
    <xdr:sp macro="" textlink="">
      <xdr:nvSpPr>
        <xdr:cNvPr id="269" name="円/楕円 268"/>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96537</xdr:rowOff>
    </xdr:from>
    <xdr:ext cx="762000" cy="259045"/>
    <xdr:sp macro="" textlink="">
      <xdr:nvSpPr>
        <xdr:cNvPr id="270" name="テキスト ボックス 269"/>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0</xdr:rowOff>
    </xdr:from>
    <xdr:to>
      <xdr:col>19</xdr:col>
      <xdr:colOff>6350</xdr:colOff>
      <xdr:row>54</xdr:row>
      <xdr:rowOff>101600</xdr:rowOff>
    </xdr:to>
    <xdr:sp macro="" textlink="">
      <xdr:nvSpPr>
        <xdr:cNvPr id="271" name="円/楕円 270"/>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111777</xdr:rowOff>
    </xdr:from>
    <xdr:ext cx="762000" cy="259045"/>
    <xdr:sp macro="" textlink="">
      <xdr:nvSpPr>
        <xdr:cNvPr id="272" name="テキスト ボックス 271"/>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補助金交付対象団体等が少ないため、例年低い水準で推移している。しかし、今後、定住促進による地域活性化を図っていくため、多額の補助費需要が見込まれる。今後も交付基準を明確にし、社会通念上、適切な交付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44704</xdr:rowOff>
    </xdr:from>
    <xdr:to>
      <xdr:col>24</xdr:col>
      <xdr:colOff>31750</xdr:colOff>
      <xdr:row>34</xdr:row>
      <xdr:rowOff>136144</xdr:rowOff>
    </xdr:to>
    <xdr:cxnSp macro="">
      <xdr:nvCxnSpPr>
        <xdr:cNvPr id="302" name="直線コネクタ 301"/>
        <xdr:cNvCxnSpPr/>
      </xdr:nvCxnSpPr>
      <xdr:spPr>
        <a:xfrm>
          <a:off x="15671800" y="58740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44704</xdr:rowOff>
    </xdr:from>
    <xdr:to>
      <xdr:col>22</xdr:col>
      <xdr:colOff>565150</xdr:colOff>
      <xdr:row>34</xdr:row>
      <xdr:rowOff>94996</xdr:rowOff>
    </xdr:to>
    <xdr:cxnSp macro="">
      <xdr:nvCxnSpPr>
        <xdr:cNvPr id="305" name="直線コネクタ 304"/>
        <xdr:cNvCxnSpPr/>
      </xdr:nvCxnSpPr>
      <xdr:spPr>
        <a:xfrm flipV="1">
          <a:off x="14782800" y="58740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3556</xdr:rowOff>
    </xdr:from>
    <xdr:to>
      <xdr:col>21</xdr:col>
      <xdr:colOff>361950</xdr:colOff>
      <xdr:row>34</xdr:row>
      <xdr:rowOff>94996</xdr:rowOff>
    </xdr:to>
    <xdr:cxnSp macro="">
      <xdr:nvCxnSpPr>
        <xdr:cNvPr id="308" name="直線コネクタ 307"/>
        <xdr:cNvCxnSpPr/>
      </xdr:nvCxnSpPr>
      <xdr:spPr>
        <a:xfrm>
          <a:off x="13893800" y="58328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3556</xdr:rowOff>
    </xdr:from>
    <xdr:to>
      <xdr:col>20</xdr:col>
      <xdr:colOff>158750</xdr:colOff>
      <xdr:row>34</xdr:row>
      <xdr:rowOff>12700</xdr:rowOff>
    </xdr:to>
    <xdr:cxnSp macro="">
      <xdr:nvCxnSpPr>
        <xdr:cNvPr id="311" name="直線コネクタ 310"/>
        <xdr:cNvCxnSpPr/>
      </xdr:nvCxnSpPr>
      <xdr:spPr>
        <a:xfrm flipV="1">
          <a:off x="13004800" y="5832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85344</xdr:rowOff>
    </xdr:from>
    <xdr:to>
      <xdr:col>24</xdr:col>
      <xdr:colOff>82550</xdr:colOff>
      <xdr:row>35</xdr:row>
      <xdr:rowOff>15494</xdr:rowOff>
    </xdr:to>
    <xdr:sp macro="" textlink="">
      <xdr:nvSpPr>
        <xdr:cNvPr id="321" name="円/楕円 320"/>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165371</xdr:rowOff>
    </xdr:from>
    <xdr:ext cx="762000" cy="259045"/>
    <xdr:sp macro="" textlink="">
      <xdr:nvSpPr>
        <xdr:cNvPr id="322" name="補助費等該当値テキスト"/>
        <xdr:cNvSpPr txBox="1"/>
      </xdr:nvSpPr>
      <xdr:spPr>
        <a:xfrm>
          <a:off x="16598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165354</xdr:rowOff>
    </xdr:from>
    <xdr:to>
      <xdr:col>22</xdr:col>
      <xdr:colOff>615950</xdr:colOff>
      <xdr:row>34</xdr:row>
      <xdr:rowOff>95504</xdr:rowOff>
    </xdr:to>
    <xdr:sp macro="" textlink="">
      <xdr:nvSpPr>
        <xdr:cNvPr id="323" name="円/楕円 322"/>
        <xdr:cNvSpPr/>
      </xdr:nvSpPr>
      <xdr:spPr>
        <a:xfrm>
          <a:off x="15621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105681</xdr:rowOff>
    </xdr:from>
    <xdr:ext cx="736600" cy="259045"/>
    <xdr:sp macro="" textlink="">
      <xdr:nvSpPr>
        <xdr:cNvPr id="324" name="テキスト ボックス 323"/>
        <xdr:cNvSpPr txBox="1"/>
      </xdr:nvSpPr>
      <xdr:spPr>
        <a:xfrm>
          <a:off x="15290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44196</xdr:rowOff>
    </xdr:from>
    <xdr:to>
      <xdr:col>21</xdr:col>
      <xdr:colOff>412750</xdr:colOff>
      <xdr:row>34</xdr:row>
      <xdr:rowOff>145796</xdr:rowOff>
    </xdr:to>
    <xdr:sp macro="" textlink="">
      <xdr:nvSpPr>
        <xdr:cNvPr id="325" name="円/楕円 324"/>
        <xdr:cNvSpPr/>
      </xdr:nvSpPr>
      <xdr:spPr>
        <a:xfrm>
          <a:off x="14732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155973</xdr:rowOff>
    </xdr:from>
    <xdr:ext cx="762000" cy="259045"/>
    <xdr:sp macro="" textlink="">
      <xdr:nvSpPr>
        <xdr:cNvPr id="326" name="テキスト ボックス 325"/>
        <xdr:cNvSpPr txBox="1"/>
      </xdr:nvSpPr>
      <xdr:spPr>
        <a:xfrm>
          <a:off x="14401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124206</xdr:rowOff>
    </xdr:from>
    <xdr:to>
      <xdr:col>20</xdr:col>
      <xdr:colOff>209550</xdr:colOff>
      <xdr:row>34</xdr:row>
      <xdr:rowOff>54356</xdr:rowOff>
    </xdr:to>
    <xdr:sp macro="" textlink="">
      <xdr:nvSpPr>
        <xdr:cNvPr id="327" name="円/楕円 326"/>
        <xdr:cNvSpPr/>
      </xdr:nvSpPr>
      <xdr:spPr>
        <a:xfrm>
          <a:off x="13843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64533</xdr:rowOff>
    </xdr:from>
    <xdr:ext cx="762000" cy="259045"/>
    <xdr:sp macro="" textlink="">
      <xdr:nvSpPr>
        <xdr:cNvPr id="328" name="テキスト ボックス 327"/>
        <xdr:cNvSpPr txBox="1"/>
      </xdr:nvSpPr>
      <xdr:spPr>
        <a:xfrm>
          <a:off x="13512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133350</xdr:rowOff>
    </xdr:from>
    <xdr:to>
      <xdr:col>19</xdr:col>
      <xdr:colOff>6350</xdr:colOff>
      <xdr:row>34</xdr:row>
      <xdr:rowOff>63500</xdr:rowOff>
    </xdr:to>
    <xdr:sp macro="" textlink="">
      <xdr:nvSpPr>
        <xdr:cNvPr id="329" name="円/楕円 328"/>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73677</xdr:rowOff>
    </xdr:from>
    <xdr:ext cx="762000" cy="259045"/>
    <xdr:sp macro="" textlink="">
      <xdr:nvSpPr>
        <xdr:cNvPr id="330" name="テキスト ボックス 329"/>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新規発行債の抑制により公債費は縮減傾向にあるが、類似団体平均と比較すると依然として高い水準にある。3港湾に係る港湾改修をはじめとするインフラ整備等で多額の起債を要しているのが主な要因である。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年度に黒島に体育館建設及び高齢者交流施設など、地方債の新規発行を伴う普通建設事業をあり、今後、公債費の増加が懸念されるが、必要性・緊急性を精査し縮減に努めることとしている。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96520</xdr:rowOff>
    </xdr:from>
    <xdr:to>
      <xdr:col>7</xdr:col>
      <xdr:colOff>15875</xdr:colOff>
      <xdr:row>80</xdr:row>
      <xdr:rowOff>100330</xdr:rowOff>
    </xdr:to>
    <xdr:cxnSp macro="">
      <xdr:nvCxnSpPr>
        <xdr:cNvPr id="362" name="直線コネクタ 361"/>
        <xdr:cNvCxnSpPr/>
      </xdr:nvCxnSpPr>
      <xdr:spPr>
        <a:xfrm flipV="1">
          <a:off x="3987800" y="13812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142257</xdr:rowOff>
    </xdr:from>
    <xdr:ext cx="762000" cy="259045"/>
    <xdr:sp macro="" textlink="">
      <xdr:nvSpPr>
        <xdr:cNvPr id="363" name="公債費平均値テキスト"/>
        <xdr:cNvSpPr txBox="1"/>
      </xdr:nvSpPr>
      <xdr:spPr>
        <a:xfrm>
          <a:off x="4914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100330</xdr:rowOff>
    </xdr:from>
    <xdr:to>
      <xdr:col>5</xdr:col>
      <xdr:colOff>549275</xdr:colOff>
      <xdr:row>81</xdr:row>
      <xdr:rowOff>24130</xdr:rowOff>
    </xdr:to>
    <xdr:cxnSp macro="">
      <xdr:nvCxnSpPr>
        <xdr:cNvPr id="365" name="直線コネクタ 364"/>
        <xdr:cNvCxnSpPr/>
      </xdr:nvCxnSpPr>
      <xdr:spPr>
        <a:xfrm flipV="1">
          <a:off x="3098800" y="138163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127000</xdr:rowOff>
    </xdr:from>
    <xdr:to>
      <xdr:col>4</xdr:col>
      <xdr:colOff>346075</xdr:colOff>
      <xdr:row>81</xdr:row>
      <xdr:rowOff>24130</xdr:rowOff>
    </xdr:to>
    <xdr:cxnSp macro="">
      <xdr:nvCxnSpPr>
        <xdr:cNvPr id="368" name="直線コネクタ 367"/>
        <xdr:cNvCxnSpPr/>
      </xdr:nvCxnSpPr>
      <xdr:spPr>
        <a:xfrm>
          <a:off x="2209800" y="1384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111761</xdr:rowOff>
    </xdr:from>
    <xdr:to>
      <xdr:col>3</xdr:col>
      <xdr:colOff>142875</xdr:colOff>
      <xdr:row>80</xdr:row>
      <xdr:rowOff>127000</xdr:rowOff>
    </xdr:to>
    <xdr:cxnSp macro="">
      <xdr:nvCxnSpPr>
        <xdr:cNvPr id="371" name="直線コネクタ 370"/>
        <xdr:cNvCxnSpPr/>
      </xdr:nvCxnSpPr>
      <xdr:spPr>
        <a:xfrm>
          <a:off x="1320800" y="13827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45720</xdr:rowOff>
    </xdr:from>
    <xdr:to>
      <xdr:col>7</xdr:col>
      <xdr:colOff>66675</xdr:colOff>
      <xdr:row>80</xdr:row>
      <xdr:rowOff>147320</xdr:rowOff>
    </xdr:to>
    <xdr:sp macro="" textlink="">
      <xdr:nvSpPr>
        <xdr:cNvPr id="381" name="円/楕円 380"/>
        <xdr:cNvSpPr/>
      </xdr:nvSpPr>
      <xdr:spPr>
        <a:xfrm>
          <a:off x="47752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125747</xdr:rowOff>
    </xdr:from>
    <xdr:ext cx="762000" cy="259045"/>
    <xdr:sp macro="" textlink="">
      <xdr:nvSpPr>
        <xdr:cNvPr id="382" name="公債費該当値テキスト"/>
        <xdr:cNvSpPr txBox="1"/>
      </xdr:nvSpPr>
      <xdr:spPr>
        <a:xfrm>
          <a:off x="4914900" y="1367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49530</xdr:rowOff>
    </xdr:from>
    <xdr:to>
      <xdr:col>5</xdr:col>
      <xdr:colOff>600075</xdr:colOff>
      <xdr:row>80</xdr:row>
      <xdr:rowOff>151130</xdr:rowOff>
    </xdr:to>
    <xdr:sp macro="" textlink="">
      <xdr:nvSpPr>
        <xdr:cNvPr id="383" name="円/楕円 382"/>
        <xdr:cNvSpPr/>
      </xdr:nvSpPr>
      <xdr:spPr>
        <a:xfrm>
          <a:off x="39370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135907</xdr:rowOff>
    </xdr:from>
    <xdr:ext cx="736600" cy="259045"/>
    <xdr:sp macro="" textlink="">
      <xdr:nvSpPr>
        <xdr:cNvPr id="384" name="テキスト ボックス 383"/>
        <xdr:cNvSpPr txBox="1"/>
      </xdr:nvSpPr>
      <xdr:spPr>
        <a:xfrm>
          <a:off x="3606800" y="1385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144780</xdr:rowOff>
    </xdr:from>
    <xdr:to>
      <xdr:col>4</xdr:col>
      <xdr:colOff>396875</xdr:colOff>
      <xdr:row>81</xdr:row>
      <xdr:rowOff>74930</xdr:rowOff>
    </xdr:to>
    <xdr:sp macro="" textlink="">
      <xdr:nvSpPr>
        <xdr:cNvPr id="385" name="円/楕円 384"/>
        <xdr:cNvSpPr/>
      </xdr:nvSpPr>
      <xdr:spPr>
        <a:xfrm>
          <a:off x="3048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59707</xdr:rowOff>
    </xdr:from>
    <xdr:ext cx="762000" cy="259045"/>
    <xdr:sp macro="" textlink="">
      <xdr:nvSpPr>
        <xdr:cNvPr id="386" name="テキスト ボックス 385"/>
        <xdr:cNvSpPr txBox="1"/>
      </xdr:nvSpPr>
      <xdr:spPr>
        <a:xfrm>
          <a:off x="2717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76200</xdr:rowOff>
    </xdr:from>
    <xdr:to>
      <xdr:col>3</xdr:col>
      <xdr:colOff>193675</xdr:colOff>
      <xdr:row>81</xdr:row>
      <xdr:rowOff>6350</xdr:rowOff>
    </xdr:to>
    <xdr:sp macro="" textlink="">
      <xdr:nvSpPr>
        <xdr:cNvPr id="387" name="円/楕円 386"/>
        <xdr:cNvSpPr/>
      </xdr:nvSpPr>
      <xdr:spPr>
        <a:xfrm>
          <a:off x="2159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162577</xdr:rowOff>
    </xdr:from>
    <xdr:ext cx="762000" cy="259045"/>
    <xdr:sp macro="" textlink="">
      <xdr:nvSpPr>
        <xdr:cNvPr id="388" name="テキスト ボックス 387"/>
        <xdr:cNvSpPr txBox="1"/>
      </xdr:nvSpPr>
      <xdr:spPr>
        <a:xfrm>
          <a:off x="1828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60961</xdr:rowOff>
    </xdr:from>
    <xdr:to>
      <xdr:col>1</xdr:col>
      <xdr:colOff>676275</xdr:colOff>
      <xdr:row>80</xdr:row>
      <xdr:rowOff>162561</xdr:rowOff>
    </xdr:to>
    <xdr:sp macro="" textlink="">
      <xdr:nvSpPr>
        <xdr:cNvPr id="389" name="円/楕円 388"/>
        <xdr:cNvSpPr/>
      </xdr:nvSpPr>
      <xdr:spPr>
        <a:xfrm>
          <a:off x="1270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147338</xdr:rowOff>
    </xdr:from>
    <xdr:ext cx="762000" cy="259045"/>
    <xdr:sp macro="" textlink="">
      <xdr:nvSpPr>
        <xdr:cNvPr id="390" name="テキスト ボックス 389"/>
        <xdr:cNvSpPr txBox="1"/>
      </xdr:nvSpPr>
      <xdr:spPr>
        <a:xfrm>
          <a:off x="939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公債費以外の比率については、いずれも類似団体平均を大きく下回る水準となっている。また、財政規模が小規模なため普通交付税の増減による比率の変動が大きくなる傾向がある。　　　　　　　　　　　　　　　　　　　　　　　　外海小離島群という地理的な不利条件や、過疎・高齢化が著しい状況にあって、厳しい財政運営を強いられているが、徹底した歳出削減による財政健全化を図りながら、限られた予算の重点配分により、産業振興や定住者の確保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161289</xdr:rowOff>
    </xdr:from>
    <xdr:to>
      <xdr:col>24</xdr:col>
      <xdr:colOff>31750</xdr:colOff>
      <xdr:row>76</xdr:row>
      <xdr:rowOff>35561</xdr:rowOff>
    </xdr:to>
    <xdr:cxnSp macro="">
      <xdr:nvCxnSpPr>
        <xdr:cNvPr id="425" name="直線コネクタ 424"/>
        <xdr:cNvCxnSpPr/>
      </xdr:nvCxnSpPr>
      <xdr:spPr>
        <a:xfrm>
          <a:off x="15671800" y="130200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79647</xdr:rowOff>
    </xdr:from>
    <xdr:to>
      <xdr:col>22</xdr:col>
      <xdr:colOff>565150</xdr:colOff>
      <xdr:row>75</xdr:row>
      <xdr:rowOff>161289</xdr:rowOff>
    </xdr:to>
    <xdr:cxnSp macro="">
      <xdr:nvCxnSpPr>
        <xdr:cNvPr id="428" name="直線コネクタ 427"/>
        <xdr:cNvCxnSpPr/>
      </xdr:nvCxnSpPr>
      <xdr:spPr>
        <a:xfrm>
          <a:off x="14782800" y="12938397"/>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0" name="テキスト ボックス 429"/>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15966</xdr:rowOff>
    </xdr:from>
    <xdr:to>
      <xdr:col>21</xdr:col>
      <xdr:colOff>361950</xdr:colOff>
      <xdr:row>75</xdr:row>
      <xdr:rowOff>79647</xdr:rowOff>
    </xdr:to>
    <xdr:cxnSp macro="">
      <xdr:nvCxnSpPr>
        <xdr:cNvPr id="431" name="直線コネクタ 430"/>
        <xdr:cNvCxnSpPr/>
      </xdr:nvCxnSpPr>
      <xdr:spPr>
        <a:xfrm>
          <a:off x="13893800" y="12703266"/>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113937</xdr:rowOff>
    </xdr:from>
    <xdr:to>
      <xdr:col>20</xdr:col>
      <xdr:colOff>158750</xdr:colOff>
      <xdr:row>74</xdr:row>
      <xdr:rowOff>15966</xdr:rowOff>
    </xdr:to>
    <xdr:cxnSp macro="">
      <xdr:nvCxnSpPr>
        <xdr:cNvPr id="434" name="直線コネクタ 433"/>
        <xdr:cNvCxnSpPr/>
      </xdr:nvCxnSpPr>
      <xdr:spPr>
        <a:xfrm>
          <a:off x="13004800" y="12458337"/>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44" name="円/楕円 443"/>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1287</xdr:rowOff>
    </xdr:from>
    <xdr:ext cx="762000" cy="259045"/>
    <xdr:sp macro="" textlink="">
      <xdr:nvSpPr>
        <xdr:cNvPr id="445"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110490</xdr:rowOff>
    </xdr:from>
    <xdr:to>
      <xdr:col>22</xdr:col>
      <xdr:colOff>615950</xdr:colOff>
      <xdr:row>76</xdr:row>
      <xdr:rowOff>40639</xdr:rowOff>
    </xdr:to>
    <xdr:sp macro="" textlink="">
      <xdr:nvSpPr>
        <xdr:cNvPr id="446" name="円/楕円 445"/>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50817</xdr:rowOff>
    </xdr:from>
    <xdr:ext cx="736600" cy="259045"/>
    <xdr:sp macro="" textlink="">
      <xdr:nvSpPr>
        <xdr:cNvPr id="447" name="テキスト ボックス 446"/>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28847</xdr:rowOff>
    </xdr:from>
    <xdr:to>
      <xdr:col>21</xdr:col>
      <xdr:colOff>412750</xdr:colOff>
      <xdr:row>75</xdr:row>
      <xdr:rowOff>130447</xdr:rowOff>
    </xdr:to>
    <xdr:sp macro="" textlink="">
      <xdr:nvSpPr>
        <xdr:cNvPr id="448" name="円/楕円 447"/>
        <xdr:cNvSpPr/>
      </xdr:nvSpPr>
      <xdr:spPr>
        <a:xfrm>
          <a:off x="14732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140624</xdr:rowOff>
    </xdr:from>
    <xdr:ext cx="762000" cy="259045"/>
    <xdr:sp macro="" textlink="">
      <xdr:nvSpPr>
        <xdr:cNvPr id="449" name="テキスト ボックス 448"/>
        <xdr:cNvSpPr txBox="1"/>
      </xdr:nvSpPr>
      <xdr:spPr>
        <a:xfrm>
          <a:off x="14401800" y="1265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136616</xdr:rowOff>
    </xdr:from>
    <xdr:to>
      <xdr:col>20</xdr:col>
      <xdr:colOff>209550</xdr:colOff>
      <xdr:row>74</xdr:row>
      <xdr:rowOff>66766</xdr:rowOff>
    </xdr:to>
    <xdr:sp macro="" textlink="">
      <xdr:nvSpPr>
        <xdr:cNvPr id="450" name="円/楕円 449"/>
        <xdr:cNvSpPr/>
      </xdr:nvSpPr>
      <xdr:spPr>
        <a:xfrm>
          <a:off x="13843000" y="126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76943</xdr:rowOff>
    </xdr:from>
    <xdr:ext cx="762000" cy="259045"/>
    <xdr:sp macro="" textlink="">
      <xdr:nvSpPr>
        <xdr:cNvPr id="451" name="テキスト ボックス 450"/>
        <xdr:cNvSpPr txBox="1"/>
      </xdr:nvSpPr>
      <xdr:spPr>
        <a:xfrm>
          <a:off x="13512800" y="1242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63137</xdr:rowOff>
    </xdr:from>
    <xdr:to>
      <xdr:col>19</xdr:col>
      <xdr:colOff>6350</xdr:colOff>
      <xdr:row>72</xdr:row>
      <xdr:rowOff>164737</xdr:rowOff>
    </xdr:to>
    <xdr:sp macro="" textlink="">
      <xdr:nvSpPr>
        <xdr:cNvPr id="452" name="円/楕円 451"/>
        <xdr:cNvSpPr/>
      </xdr:nvSpPr>
      <xdr:spPr>
        <a:xfrm>
          <a:off x="12954000" y="1240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3464</xdr:rowOff>
    </xdr:from>
    <xdr:ext cx="762000" cy="259045"/>
    <xdr:sp macro="" textlink="">
      <xdr:nvSpPr>
        <xdr:cNvPr id="453" name="テキスト ボックス 452"/>
        <xdr:cNvSpPr txBox="1"/>
      </xdr:nvSpPr>
      <xdr:spPr>
        <a:xfrm>
          <a:off x="12623800" y="121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鹿児島県三島村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102489</xdr:rowOff>
    </xdr:from>
    <xdr:to>
      <xdr:col>4</xdr:col>
      <xdr:colOff>1117600</xdr:colOff>
      <xdr:row>12</xdr:row>
      <xdr:rowOff>106407</xdr:rowOff>
    </xdr:to>
    <xdr:cxnSp macro="">
      <xdr:nvCxnSpPr>
        <xdr:cNvPr id="51" name="直線コネクタ 50"/>
        <xdr:cNvCxnSpPr/>
      </xdr:nvCxnSpPr>
      <xdr:spPr bwMode="auto">
        <a:xfrm>
          <a:off x="5003800" y="2207514"/>
          <a:ext cx="647700" cy="3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102489</xdr:rowOff>
    </xdr:from>
    <xdr:to>
      <xdr:col>4</xdr:col>
      <xdr:colOff>469900</xdr:colOff>
      <xdr:row>13</xdr:row>
      <xdr:rowOff>54559</xdr:rowOff>
    </xdr:to>
    <xdr:cxnSp macro="">
      <xdr:nvCxnSpPr>
        <xdr:cNvPr id="54" name="直線コネクタ 53"/>
        <xdr:cNvCxnSpPr/>
      </xdr:nvCxnSpPr>
      <xdr:spPr bwMode="auto">
        <a:xfrm flipV="1">
          <a:off x="4305300" y="2207514"/>
          <a:ext cx="698500" cy="12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35865</xdr:rowOff>
    </xdr:from>
    <xdr:to>
      <xdr:col>3</xdr:col>
      <xdr:colOff>904875</xdr:colOff>
      <xdr:row>13</xdr:row>
      <xdr:rowOff>54559</xdr:rowOff>
    </xdr:to>
    <xdr:cxnSp macro="">
      <xdr:nvCxnSpPr>
        <xdr:cNvPr id="57" name="直線コネクタ 56"/>
        <xdr:cNvCxnSpPr/>
      </xdr:nvCxnSpPr>
      <xdr:spPr bwMode="auto">
        <a:xfrm>
          <a:off x="3606800" y="2140890"/>
          <a:ext cx="698500" cy="190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62970</xdr:rowOff>
    </xdr:from>
    <xdr:to>
      <xdr:col>3</xdr:col>
      <xdr:colOff>206375</xdr:colOff>
      <xdr:row>12</xdr:row>
      <xdr:rowOff>35865</xdr:rowOff>
    </xdr:to>
    <xdr:cxnSp macro="">
      <xdr:nvCxnSpPr>
        <xdr:cNvPr id="60" name="直線コネクタ 59"/>
        <xdr:cNvCxnSpPr/>
      </xdr:nvCxnSpPr>
      <xdr:spPr bwMode="auto">
        <a:xfrm>
          <a:off x="2908300" y="1996545"/>
          <a:ext cx="698500" cy="14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55607</xdr:rowOff>
    </xdr:from>
    <xdr:to>
      <xdr:col>5</xdr:col>
      <xdr:colOff>34925</xdr:colOff>
      <xdr:row>12</xdr:row>
      <xdr:rowOff>157207</xdr:rowOff>
    </xdr:to>
    <xdr:sp macro="" textlink="">
      <xdr:nvSpPr>
        <xdr:cNvPr id="70" name="円/楕円 69"/>
        <xdr:cNvSpPr/>
      </xdr:nvSpPr>
      <xdr:spPr bwMode="auto">
        <a:xfrm>
          <a:off x="5600700" y="2160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72134</xdr:rowOff>
    </xdr:from>
    <xdr:ext cx="762000" cy="259045"/>
    <xdr:sp macro="" textlink="">
      <xdr:nvSpPr>
        <xdr:cNvPr id="71" name="人口1人当たり決算額の推移該当値テキスト130"/>
        <xdr:cNvSpPr txBox="1"/>
      </xdr:nvSpPr>
      <xdr:spPr>
        <a:xfrm>
          <a:off x="5740400" y="200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856,778</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51689</xdr:rowOff>
    </xdr:from>
    <xdr:to>
      <xdr:col>4</xdr:col>
      <xdr:colOff>520700</xdr:colOff>
      <xdr:row>12</xdr:row>
      <xdr:rowOff>153289</xdr:rowOff>
    </xdr:to>
    <xdr:sp macro="" textlink="">
      <xdr:nvSpPr>
        <xdr:cNvPr id="72" name="円/楕円 71"/>
        <xdr:cNvSpPr/>
      </xdr:nvSpPr>
      <xdr:spPr bwMode="auto">
        <a:xfrm>
          <a:off x="4953000" y="2156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163466</xdr:rowOff>
    </xdr:from>
    <xdr:ext cx="736600" cy="259045"/>
    <xdr:sp macro="" textlink="">
      <xdr:nvSpPr>
        <xdr:cNvPr id="73" name="テキスト ボックス 72"/>
        <xdr:cNvSpPr txBox="1"/>
      </xdr:nvSpPr>
      <xdr:spPr>
        <a:xfrm>
          <a:off x="4622800" y="192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859,178</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3759</xdr:rowOff>
    </xdr:from>
    <xdr:to>
      <xdr:col>3</xdr:col>
      <xdr:colOff>955675</xdr:colOff>
      <xdr:row>13</xdr:row>
      <xdr:rowOff>105359</xdr:rowOff>
    </xdr:to>
    <xdr:sp macro="" textlink="">
      <xdr:nvSpPr>
        <xdr:cNvPr id="74" name="円/楕円 73"/>
        <xdr:cNvSpPr/>
      </xdr:nvSpPr>
      <xdr:spPr bwMode="auto">
        <a:xfrm>
          <a:off x="4254500" y="2280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115536</xdr:rowOff>
    </xdr:from>
    <xdr:ext cx="762000" cy="259045"/>
    <xdr:sp macro="" textlink="">
      <xdr:nvSpPr>
        <xdr:cNvPr id="75" name="テキスト ボックス 74"/>
        <xdr:cNvSpPr txBox="1"/>
      </xdr:nvSpPr>
      <xdr:spPr>
        <a:xfrm>
          <a:off x="3924300" y="204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783,531</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156515</xdr:rowOff>
    </xdr:from>
    <xdr:to>
      <xdr:col>3</xdr:col>
      <xdr:colOff>257175</xdr:colOff>
      <xdr:row>12</xdr:row>
      <xdr:rowOff>86665</xdr:rowOff>
    </xdr:to>
    <xdr:sp macro="" textlink="">
      <xdr:nvSpPr>
        <xdr:cNvPr id="76" name="円/楕円 75"/>
        <xdr:cNvSpPr/>
      </xdr:nvSpPr>
      <xdr:spPr bwMode="auto">
        <a:xfrm>
          <a:off x="3556000" y="2090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96842</xdr:rowOff>
    </xdr:from>
    <xdr:ext cx="762000" cy="259045"/>
    <xdr:sp macro="" textlink="">
      <xdr:nvSpPr>
        <xdr:cNvPr id="77" name="テキスト ボックス 76"/>
        <xdr:cNvSpPr txBox="1"/>
      </xdr:nvSpPr>
      <xdr:spPr>
        <a:xfrm>
          <a:off x="3225800" y="18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899,980</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12170</xdr:rowOff>
    </xdr:from>
    <xdr:to>
      <xdr:col>2</xdr:col>
      <xdr:colOff>692150</xdr:colOff>
      <xdr:row>11</xdr:row>
      <xdr:rowOff>113770</xdr:rowOff>
    </xdr:to>
    <xdr:sp macro="" textlink="">
      <xdr:nvSpPr>
        <xdr:cNvPr id="78" name="円/楕円 77"/>
        <xdr:cNvSpPr/>
      </xdr:nvSpPr>
      <xdr:spPr bwMode="auto">
        <a:xfrm>
          <a:off x="2857500" y="1945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123947</xdr:rowOff>
    </xdr:from>
    <xdr:ext cx="762000" cy="259045"/>
    <xdr:sp macro="" textlink="">
      <xdr:nvSpPr>
        <xdr:cNvPr id="79" name="テキスト ボックス 78"/>
        <xdr:cNvSpPr txBox="1"/>
      </xdr:nvSpPr>
      <xdr:spPr>
        <a:xfrm>
          <a:off x="2527300" y="171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988,380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290682</xdr:rowOff>
    </xdr:from>
    <xdr:to>
      <xdr:col>4</xdr:col>
      <xdr:colOff>1117600</xdr:colOff>
      <xdr:row>34</xdr:row>
      <xdr:rowOff>12723</xdr:rowOff>
    </xdr:to>
    <xdr:cxnSp macro="">
      <xdr:nvCxnSpPr>
        <xdr:cNvPr id="110" name="直線コネクタ 109"/>
        <xdr:cNvCxnSpPr/>
      </xdr:nvCxnSpPr>
      <xdr:spPr bwMode="auto">
        <a:xfrm flipV="1">
          <a:off x="5003800" y="6215232"/>
          <a:ext cx="647700" cy="64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142506</xdr:rowOff>
    </xdr:from>
    <xdr:ext cx="762000" cy="259045"/>
    <xdr:sp macro="" textlink="">
      <xdr:nvSpPr>
        <xdr:cNvPr id="111" name="人口1人当たり決算額の推移平均値テキスト445"/>
        <xdr:cNvSpPr txBox="1"/>
      </xdr:nvSpPr>
      <xdr:spPr>
        <a:xfrm>
          <a:off x="5740400" y="6752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196000</xdr:rowOff>
    </xdr:from>
    <xdr:to>
      <xdr:col>4</xdr:col>
      <xdr:colOff>469900</xdr:colOff>
      <xdr:row>34</xdr:row>
      <xdr:rowOff>12723</xdr:rowOff>
    </xdr:to>
    <xdr:cxnSp macro="">
      <xdr:nvCxnSpPr>
        <xdr:cNvPr id="113" name="直線コネクタ 112"/>
        <xdr:cNvCxnSpPr/>
      </xdr:nvCxnSpPr>
      <xdr:spPr bwMode="auto">
        <a:xfrm>
          <a:off x="4305300" y="6120550"/>
          <a:ext cx="698500" cy="15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196000</xdr:rowOff>
    </xdr:from>
    <xdr:to>
      <xdr:col>3</xdr:col>
      <xdr:colOff>904875</xdr:colOff>
      <xdr:row>34</xdr:row>
      <xdr:rowOff>75359</xdr:rowOff>
    </xdr:to>
    <xdr:cxnSp macro="">
      <xdr:nvCxnSpPr>
        <xdr:cNvPr id="116" name="直線コネクタ 115"/>
        <xdr:cNvCxnSpPr/>
      </xdr:nvCxnSpPr>
      <xdr:spPr bwMode="auto">
        <a:xfrm flipV="1">
          <a:off x="3606800" y="6120550"/>
          <a:ext cx="698500" cy="222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75359</xdr:rowOff>
    </xdr:from>
    <xdr:to>
      <xdr:col>3</xdr:col>
      <xdr:colOff>206375</xdr:colOff>
      <xdr:row>34</xdr:row>
      <xdr:rowOff>295533</xdr:rowOff>
    </xdr:to>
    <xdr:cxnSp macro="">
      <xdr:nvCxnSpPr>
        <xdr:cNvPr id="119" name="直線コネクタ 118"/>
        <xdr:cNvCxnSpPr/>
      </xdr:nvCxnSpPr>
      <xdr:spPr bwMode="auto">
        <a:xfrm flipV="1">
          <a:off x="2908300" y="6342809"/>
          <a:ext cx="698500" cy="220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239882</xdr:rowOff>
    </xdr:from>
    <xdr:to>
      <xdr:col>5</xdr:col>
      <xdr:colOff>34925</xdr:colOff>
      <xdr:row>33</xdr:row>
      <xdr:rowOff>341482</xdr:rowOff>
    </xdr:to>
    <xdr:sp macro="" textlink="">
      <xdr:nvSpPr>
        <xdr:cNvPr id="129" name="円/楕円 128"/>
        <xdr:cNvSpPr/>
      </xdr:nvSpPr>
      <xdr:spPr bwMode="auto">
        <a:xfrm>
          <a:off x="5600700" y="616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186559</xdr:rowOff>
    </xdr:from>
    <xdr:ext cx="762000" cy="259045"/>
    <xdr:sp macro="" textlink="">
      <xdr:nvSpPr>
        <xdr:cNvPr id="130" name="人口1人当たり決算額の推移該当値テキスト445"/>
        <xdr:cNvSpPr txBox="1"/>
      </xdr:nvSpPr>
      <xdr:spPr>
        <a:xfrm>
          <a:off x="5740400" y="611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176,699</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304823</xdr:rowOff>
    </xdr:from>
    <xdr:to>
      <xdr:col>4</xdr:col>
      <xdr:colOff>520700</xdr:colOff>
      <xdr:row>34</xdr:row>
      <xdr:rowOff>63523</xdr:rowOff>
    </xdr:to>
    <xdr:sp macro="" textlink="">
      <xdr:nvSpPr>
        <xdr:cNvPr id="131" name="円/楕円 130"/>
        <xdr:cNvSpPr/>
      </xdr:nvSpPr>
      <xdr:spPr bwMode="auto">
        <a:xfrm>
          <a:off x="4953000" y="622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73700</xdr:rowOff>
    </xdr:from>
    <xdr:ext cx="736600" cy="259045"/>
    <xdr:sp macro="" textlink="">
      <xdr:nvSpPr>
        <xdr:cNvPr id="132" name="テキスト ボックス 131"/>
        <xdr:cNvSpPr txBox="1"/>
      </xdr:nvSpPr>
      <xdr:spPr>
        <a:xfrm>
          <a:off x="4622800" y="5998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162,495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145200</xdr:rowOff>
    </xdr:from>
    <xdr:to>
      <xdr:col>3</xdr:col>
      <xdr:colOff>955675</xdr:colOff>
      <xdr:row>33</xdr:row>
      <xdr:rowOff>246800</xdr:rowOff>
    </xdr:to>
    <xdr:sp macro="" textlink="">
      <xdr:nvSpPr>
        <xdr:cNvPr id="133" name="円/楕円 132"/>
        <xdr:cNvSpPr/>
      </xdr:nvSpPr>
      <xdr:spPr bwMode="auto">
        <a:xfrm>
          <a:off x="4254500" y="6069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85527</xdr:rowOff>
    </xdr:from>
    <xdr:ext cx="762000" cy="259045"/>
    <xdr:sp macro="" textlink="">
      <xdr:nvSpPr>
        <xdr:cNvPr id="134" name="テキスト ボックス 133"/>
        <xdr:cNvSpPr txBox="1"/>
      </xdr:nvSpPr>
      <xdr:spPr>
        <a:xfrm>
          <a:off x="3924300" y="583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197,408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24559</xdr:rowOff>
    </xdr:from>
    <xdr:to>
      <xdr:col>3</xdr:col>
      <xdr:colOff>257175</xdr:colOff>
      <xdr:row>34</xdr:row>
      <xdr:rowOff>126159</xdr:rowOff>
    </xdr:to>
    <xdr:sp macro="" textlink="">
      <xdr:nvSpPr>
        <xdr:cNvPr id="135" name="円/楕円 134"/>
        <xdr:cNvSpPr/>
      </xdr:nvSpPr>
      <xdr:spPr bwMode="auto">
        <a:xfrm>
          <a:off x="3556000" y="6292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136336</xdr:rowOff>
    </xdr:from>
    <xdr:ext cx="762000" cy="259045"/>
    <xdr:sp macro="" textlink="">
      <xdr:nvSpPr>
        <xdr:cNvPr id="136" name="テキスト ボックス 135"/>
        <xdr:cNvSpPr txBox="1"/>
      </xdr:nvSpPr>
      <xdr:spPr>
        <a:xfrm>
          <a:off x="3225800" y="606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148,795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244733</xdr:rowOff>
    </xdr:from>
    <xdr:to>
      <xdr:col>2</xdr:col>
      <xdr:colOff>692150</xdr:colOff>
      <xdr:row>35</xdr:row>
      <xdr:rowOff>3433</xdr:rowOff>
    </xdr:to>
    <xdr:sp macro="" textlink="">
      <xdr:nvSpPr>
        <xdr:cNvPr id="137" name="円/楕円 136"/>
        <xdr:cNvSpPr/>
      </xdr:nvSpPr>
      <xdr:spPr bwMode="auto">
        <a:xfrm>
          <a:off x="2857500" y="6512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13610</xdr:rowOff>
    </xdr:from>
    <xdr:ext cx="762000" cy="259045"/>
    <xdr:sp macro="" textlink="">
      <xdr:nvSpPr>
        <xdr:cNvPr id="138" name="テキスト ボックス 137"/>
        <xdr:cNvSpPr txBox="1"/>
      </xdr:nvSpPr>
      <xdr:spPr>
        <a:xfrm>
          <a:off x="2527300" y="6281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鹿児島県三島村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
375
31.40
2,623,178
2,510,337
63,265
826,714
2,299,209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77260</xdr:rowOff>
    </xdr:from>
    <xdr:to>
      <xdr:col>6</xdr:col>
      <xdr:colOff>511175</xdr:colOff>
      <xdr:row>32</xdr:row>
      <xdr:rowOff>113777</xdr:rowOff>
    </xdr:to>
    <xdr:cxnSp macro="">
      <xdr:nvCxnSpPr>
        <xdr:cNvPr id="62" name="直線コネクタ 61"/>
        <xdr:cNvCxnSpPr/>
      </xdr:nvCxnSpPr>
      <xdr:spPr>
        <a:xfrm flipV="1">
          <a:off x="3797300" y="5563660"/>
          <a:ext cx="838200" cy="3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113777</xdr:rowOff>
    </xdr:from>
    <xdr:to>
      <xdr:col>5</xdr:col>
      <xdr:colOff>358775</xdr:colOff>
      <xdr:row>32</xdr:row>
      <xdr:rowOff>134749</xdr:rowOff>
    </xdr:to>
    <xdr:cxnSp macro="">
      <xdr:nvCxnSpPr>
        <xdr:cNvPr id="65" name="直線コネクタ 64"/>
        <xdr:cNvCxnSpPr/>
      </xdr:nvCxnSpPr>
      <xdr:spPr>
        <a:xfrm flipV="1">
          <a:off x="2908300" y="5600177"/>
          <a:ext cx="889000" cy="2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134749</xdr:rowOff>
    </xdr:from>
    <xdr:to>
      <xdr:col>4</xdr:col>
      <xdr:colOff>155575</xdr:colOff>
      <xdr:row>32</xdr:row>
      <xdr:rowOff>149644</xdr:rowOff>
    </xdr:to>
    <xdr:cxnSp macro="">
      <xdr:nvCxnSpPr>
        <xdr:cNvPr id="68" name="直線コネクタ 67"/>
        <xdr:cNvCxnSpPr/>
      </xdr:nvCxnSpPr>
      <xdr:spPr>
        <a:xfrm flipV="1">
          <a:off x="2019300" y="5621149"/>
          <a:ext cx="889000" cy="1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48376</xdr:rowOff>
    </xdr:from>
    <xdr:to>
      <xdr:col>2</xdr:col>
      <xdr:colOff>638175</xdr:colOff>
      <xdr:row>32</xdr:row>
      <xdr:rowOff>149644</xdr:rowOff>
    </xdr:to>
    <xdr:cxnSp macro="">
      <xdr:nvCxnSpPr>
        <xdr:cNvPr id="71" name="直線コネクタ 70"/>
        <xdr:cNvCxnSpPr/>
      </xdr:nvCxnSpPr>
      <xdr:spPr>
        <a:xfrm>
          <a:off x="1130300" y="5534776"/>
          <a:ext cx="889000" cy="10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26460</xdr:rowOff>
    </xdr:from>
    <xdr:to>
      <xdr:col>6</xdr:col>
      <xdr:colOff>561975</xdr:colOff>
      <xdr:row>32</xdr:row>
      <xdr:rowOff>128060</xdr:rowOff>
    </xdr:to>
    <xdr:sp macro="" textlink="">
      <xdr:nvSpPr>
        <xdr:cNvPr id="81" name="円/楕円 80"/>
        <xdr:cNvSpPr/>
      </xdr:nvSpPr>
      <xdr:spPr>
        <a:xfrm>
          <a:off x="4584700" y="551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49337</xdr:rowOff>
    </xdr:from>
    <xdr:ext cx="599010" cy="259045"/>
    <xdr:sp macro="" textlink="">
      <xdr:nvSpPr>
        <xdr:cNvPr id="82" name="人件費該当値テキスト"/>
        <xdr:cNvSpPr txBox="1"/>
      </xdr:nvSpPr>
      <xdr:spPr>
        <a:xfrm>
          <a:off x="4686300" y="536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748,240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62977</xdr:rowOff>
    </xdr:from>
    <xdr:to>
      <xdr:col>5</xdr:col>
      <xdr:colOff>409575</xdr:colOff>
      <xdr:row>32</xdr:row>
      <xdr:rowOff>164577</xdr:rowOff>
    </xdr:to>
    <xdr:sp macro="" textlink="">
      <xdr:nvSpPr>
        <xdr:cNvPr id="83" name="円/楕円 82"/>
        <xdr:cNvSpPr/>
      </xdr:nvSpPr>
      <xdr:spPr>
        <a:xfrm>
          <a:off x="3746500" y="55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9654</xdr:rowOff>
    </xdr:from>
    <xdr:ext cx="599010" cy="259045"/>
    <xdr:sp macro="" textlink="">
      <xdr:nvSpPr>
        <xdr:cNvPr id="84" name="テキスト ボックス 83"/>
        <xdr:cNvSpPr txBox="1"/>
      </xdr:nvSpPr>
      <xdr:spPr>
        <a:xfrm>
          <a:off x="3497794" y="532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725,876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83949</xdr:rowOff>
    </xdr:from>
    <xdr:to>
      <xdr:col>4</xdr:col>
      <xdr:colOff>206375</xdr:colOff>
      <xdr:row>33</xdr:row>
      <xdr:rowOff>14099</xdr:rowOff>
    </xdr:to>
    <xdr:sp macro="" textlink="">
      <xdr:nvSpPr>
        <xdr:cNvPr id="85" name="円/楕円 84"/>
        <xdr:cNvSpPr/>
      </xdr:nvSpPr>
      <xdr:spPr>
        <a:xfrm>
          <a:off x="2857500" y="557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30626</xdr:rowOff>
    </xdr:from>
    <xdr:ext cx="599010" cy="259045"/>
    <xdr:sp macro="" textlink="">
      <xdr:nvSpPr>
        <xdr:cNvPr id="86" name="テキスト ボックス 85"/>
        <xdr:cNvSpPr txBox="1"/>
      </xdr:nvSpPr>
      <xdr:spPr>
        <a:xfrm>
          <a:off x="2608794" y="534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713,032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98844</xdr:rowOff>
    </xdr:from>
    <xdr:to>
      <xdr:col>3</xdr:col>
      <xdr:colOff>3175</xdr:colOff>
      <xdr:row>33</xdr:row>
      <xdr:rowOff>28994</xdr:rowOff>
    </xdr:to>
    <xdr:sp macro="" textlink="">
      <xdr:nvSpPr>
        <xdr:cNvPr id="87" name="円/楕円 86"/>
        <xdr:cNvSpPr/>
      </xdr:nvSpPr>
      <xdr:spPr>
        <a:xfrm>
          <a:off x="1968500" y="558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45521</xdr:rowOff>
    </xdr:from>
    <xdr:ext cx="599010" cy="259045"/>
    <xdr:sp macro="" textlink="">
      <xdr:nvSpPr>
        <xdr:cNvPr id="88" name="テキスト ボックス 87"/>
        <xdr:cNvSpPr txBox="1"/>
      </xdr:nvSpPr>
      <xdr:spPr>
        <a:xfrm>
          <a:off x="1719794" y="536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703,910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169026</xdr:rowOff>
    </xdr:from>
    <xdr:to>
      <xdr:col>1</xdr:col>
      <xdr:colOff>485775</xdr:colOff>
      <xdr:row>32</xdr:row>
      <xdr:rowOff>99176</xdr:rowOff>
    </xdr:to>
    <xdr:sp macro="" textlink="">
      <xdr:nvSpPr>
        <xdr:cNvPr id="89" name="円/楕円 88"/>
        <xdr:cNvSpPr/>
      </xdr:nvSpPr>
      <xdr:spPr>
        <a:xfrm>
          <a:off x="1079500" y="548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115703</xdr:rowOff>
    </xdr:from>
    <xdr:ext cx="599010" cy="259045"/>
    <xdr:sp macro="" textlink="">
      <xdr:nvSpPr>
        <xdr:cNvPr id="90" name="テキスト ボックス 89"/>
        <xdr:cNvSpPr txBox="1"/>
      </xdr:nvSpPr>
      <xdr:spPr>
        <a:xfrm>
          <a:off x="830794" y="525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765,929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4473</xdr:rowOff>
    </xdr:from>
    <xdr:to>
      <xdr:col>6</xdr:col>
      <xdr:colOff>511175</xdr:colOff>
      <xdr:row>55</xdr:row>
      <xdr:rowOff>69082</xdr:rowOff>
    </xdr:to>
    <xdr:cxnSp macro="">
      <xdr:nvCxnSpPr>
        <xdr:cNvPr id="115" name="直線コネクタ 114"/>
        <xdr:cNvCxnSpPr/>
      </xdr:nvCxnSpPr>
      <xdr:spPr>
        <a:xfrm>
          <a:off x="3797300" y="9434223"/>
          <a:ext cx="838200" cy="6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163479</xdr:rowOff>
    </xdr:from>
    <xdr:to>
      <xdr:col>5</xdr:col>
      <xdr:colOff>358775</xdr:colOff>
      <xdr:row>55</xdr:row>
      <xdr:rowOff>4473</xdr:rowOff>
    </xdr:to>
    <xdr:cxnSp macro="">
      <xdr:nvCxnSpPr>
        <xdr:cNvPr id="118" name="直線コネクタ 117"/>
        <xdr:cNvCxnSpPr/>
      </xdr:nvCxnSpPr>
      <xdr:spPr>
        <a:xfrm>
          <a:off x="2908300" y="9421779"/>
          <a:ext cx="8890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163479</xdr:rowOff>
    </xdr:from>
    <xdr:to>
      <xdr:col>4</xdr:col>
      <xdr:colOff>155575</xdr:colOff>
      <xdr:row>55</xdr:row>
      <xdr:rowOff>20621</xdr:rowOff>
    </xdr:to>
    <xdr:cxnSp macro="">
      <xdr:nvCxnSpPr>
        <xdr:cNvPr id="121" name="直線コネクタ 120"/>
        <xdr:cNvCxnSpPr/>
      </xdr:nvCxnSpPr>
      <xdr:spPr>
        <a:xfrm flipV="1">
          <a:off x="2019300" y="9421779"/>
          <a:ext cx="889000" cy="2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20621</xdr:rowOff>
    </xdr:from>
    <xdr:to>
      <xdr:col>2</xdr:col>
      <xdr:colOff>638175</xdr:colOff>
      <xdr:row>55</xdr:row>
      <xdr:rowOff>43311</xdr:rowOff>
    </xdr:to>
    <xdr:cxnSp macro="">
      <xdr:nvCxnSpPr>
        <xdr:cNvPr id="124" name="直線コネクタ 123"/>
        <xdr:cNvCxnSpPr/>
      </xdr:nvCxnSpPr>
      <xdr:spPr>
        <a:xfrm flipV="1">
          <a:off x="1130300" y="9450371"/>
          <a:ext cx="889000" cy="2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18282</xdr:rowOff>
    </xdr:from>
    <xdr:to>
      <xdr:col>6</xdr:col>
      <xdr:colOff>561975</xdr:colOff>
      <xdr:row>55</xdr:row>
      <xdr:rowOff>119882</xdr:rowOff>
    </xdr:to>
    <xdr:sp macro="" textlink="">
      <xdr:nvSpPr>
        <xdr:cNvPr id="134" name="円/楕円 133"/>
        <xdr:cNvSpPr/>
      </xdr:nvSpPr>
      <xdr:spPr>
        <a:xfrm>
          <a:off x="4584700" y="94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41159</xdr:rowOff>
    </xdr:from>
    <xdr:ext cx="599010" cy="259045"/>
    <xdr:sp macro="" textlink="">
      <xdr:nvSpPr>
        <xdr:cNvPr id="135" name="物件費該当値テキスト"/>
        <xdr:cNvSpPr txBox="1"/>
      </xdr:nvSpPr>
      <xdr:spPr>
        <a:xfrm>
          <a:off x="4686300" y="929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823,567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125123</xdr:rowOff>
    </xdr:from>
    <xdr:to>
      <xdr:col>5</xdr:col>
      <xdr:colOff>409575</xdr:colOff>
      <xdr:row>55</xdr:row>
      <xdr:rowOff>55273</xdr:rowOff>
    </xdr:to>
    <xdr:sp macro="" textlink="">
      <xdr:nvSpPr>
        <xdr:cNvPr id="136" name="円/楕円 135"/>
        <xdr:cNvSpPr/>
      </xdr:nvSpPr>
      <xdr:spPr>
        <a:xfrm>
          <a:off x="3746500" y="938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71800</xdr:rowOff>
    </xdr:from>
    <xdr:ext cx="599010" cy="259045"/>
    <xdr:sp macro="" textlink="">
      <xdr:nvSpPr>
        <xdr:cNvPr id="137" name="テキスト ボックス 136"/>
        <xdr:cNvSpPr txBox="1"/>
      </xdr:nvSpPr>
      <xdr:spPr>
        <a:xfrm>
          <a:off x="3497794" y="915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936,619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112679</xdr:rowOff>
    </xdr:from>
    <xdr:to>
      <xdr:col>4</xdr:col>
      <xdr:colOff>206375</xdr:colOff>
      <xdr:row>55</xdr:row>
      <xdr:rowOff>42829</xdr:rowOff>
    </xdr:to>
    <xdr:sp macro="" textlink="">
      <xdr:nvSpPr>
        <xdr:cNvPr id="138" name="円/楕円 137"/>
        <xdr:cNvSpPr/>
      </xdr:nvSpPr>
      <xdr:spPr>
        <a:xfrm>
          <a:off x="2857500" y="937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59356</xdr:rowOff>
    </xdr:from>
    <xdr:ext cx="599010" cy="259045"/>
    <xdr:sp macro="" textlink="">
      <xdr:nvSpPr>
        <xdr:cNvPr id="139" name="テキスト ボックス 138"/>
        <xdr:cNvSpPr txBox="1"/>
      </xdr:nvSpPr>
      <xdr:spPr>
        <a:xfrm>
          <a:off x="2608794" y="914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958,392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141271</xdr:rowOff>
    </xdr:from>
    <xdr:to>
      <xdr:col>3</xdr:col>
      <xdr:colOff>3175</xdr:colOff>
      <xdr:row>55</xdr:row>
      <xdr:rowOff>71421</xdr:rowOff>
    </xdr:to>
    <xdr:sp macro="" textlink="">
      <xdr:nvSpPr>
        <xdr:cNvPr id="140" name="円/楕円 139"/>
        <xdr:cNvSpPr/>
      </xdr:nvSpPr>
      <xdr:spPr>
        <a:xfrm>
          <a:off x="1968500" y="939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87948</xdr:rowOff>
    </xdr:from>
    <xdr:ext cx="599010" cy="259045"/>
    <xdr:sp macro="" textlink="">
      <xdr:nvSpPr>
        <xdr:cNvPr id="141" name="テキスト ボックス 140"/>
        <xdr:cNvSpPr txBox="1"/>
      </xdr:nvSpPr>
      <xdr:spPr>
        <a:xfrm>
          <a:off x="1719794" y="917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908,362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163961</xdr:rowOff>
    </xdr:from>
    <xdr:to>
      <xdr:col>1</xdr:col>
      <xdr:colOff>485775</xdr:colOff>
      <xdr:row>55</xdr:row>
      <xdr:rowOff>94111</xdr:rowOff>
    </xdr:to>
    <xdr:sp macro="" textlink="">
      <xdr:nvSpPr>
        <xdr:cNvPr id="142" name="円/楕円 141"/>
        <xdr:cNvSpPr/>
      </xdr:nvSpPr>
      <xdr:spPr>
        <a:xfrm>
          <a:off x="1079500" y="942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110638</xdr:rowOff>
    </xdr:from>
    <xdr:ext cx="599010" cy="259045"/>
    <xdr:sp macro="" textlink="">
      <xdr:nvSpPr>
        <xdr:cNvPr id="143" name="テキスト ボックス 142"/>
        <xdr:cNvSpPr txBox="1"/>
      </xdr:nvSpPr>
      <xdr:spPr>
        <a:xfrm>
          <a:off x="830794" y="919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868,660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63719</xdr:rowOff>
    </xdr:from>
    <xdr:to>
      <xdr:col>6</xdr:col>
      <xdr:colOff>511175</xdr:colOff>
      <xdr:row>78</xdr:row>
      <xdr:rowOff>77563</xdr:rowOff>
    </xdr:to>
    <xdr:cxnSp macro="">
      <xdr:nvCxnSpPr>
        <xdr:cNvPr id="170" name="直線コネクタ 169"/>
        <xdr:cNvCxnSpPr/>
      </xdr:nvCxnSpPr>
      <xdr:spPr>
        <a:xfrm>
          <a:off x="3797300" y="13436819"/>
          <a:ext cx="8382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63719</xdr:rowOff>
    </xdr:from>
    <xdr:to>
      <xdr:col>5</xdr:col>
      <xdr:colOff>358775</xdr:colOff>
      <xdr:row>78</xdr:row>
      <xdr:rowOff>78119</xdr:rowOff>
    </xdr:to>
    <xdr:cxnSp macro="">
      <xdr:nvCxnSpPr>
        <xdr:cNvPr id="173" name="直線コネクタ 172"/>
        <xdr:cNvCxnSpPr/>
      </xdr:nvCxnSpPr>
      <xdr:spPr>
        <a:xfrm flipV="1">
          <a:off x="2908300" y="13436819"/>
          <a:ext cx="889000" cy="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78119</xdr:rowOff>
    </xdr:from>
    <xdr:to>
      <xdr:col>4</xdr:col>
      <xdr:colOff>155575</xdr:colOff>
      <xdr:row>78</xdr:row>
      <xdr:rowOff>91914</xdr:rowOff>
    </xdr:to>
    <xdr:cxnSp macro="">
      <xdr:nvCxnSpPr>
        <xdr:cNvPr id="176" name="直線コネクタ 175"/>
        <xdr:cNvCxnSpPr/>
      </xdr:nvCxnSpPr>
      <xdr:spPr>
        <a:xfrm flipV="1">
          <a:off x="2019300" y="13451219"/>
          <a:ext cx="889000" cy="1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170374</xdr:rowOff>
    </xdr:from>
    <xdr:to>
      <xdr:col>2</xdr:col>
      <xdr:colOff>638175</xdr:colOff>
      <xdr:row>78</xdr:row>
      <xdr:rowOff>91914</xdr:rowOff>
    </xdr:to>
    <xdr:cxnSp macro="">
      <xdr:nvCxnSpPr>
        <xdr:cNvPr id="179" name="直線コネクタ 178"/>
        <xdr:cNvCxnSpPr/>
      </xdr:nvCxnSpPr>
      <xdr:spPr>
        <a:xfrm>
          <a:off x="1130300" y="13372024"/>
          <a:ext cx="889000" cy="9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110016</xdr:rowOff>
    </xdr:from>
    <xdr:ext cx="534377" cy="259045"/>
    <xdr:sp macro="" textlink="">
      <xdr:nvSpPr>
        <xdr:cNvPr id="183" name="テキスト ボックス 182"/>
        <xdr:cNvSpPr txBox="1"/>
      </xdr:nvSpPr>
      <xdr:spPr>
        <a:xfrm>
          <a:off x="863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26763</xdr:rowOff>
    </xdr:from>
    <xdr:to>
      <xdr:col>6</xdr:col>
      <xdr:colOff>561975</xdr:colOff>
      <xdr:row>78</xdr:row>
      <xdr:rowOff>128363</xdr:rowOff>
    </xdr:to>
    <xdr:sp macro="" textlink="">
      <xdr:nvSpPr>
        <xdr:cNvPr id="189" name="円/楕円 188"/>
        <xdr:cNvSpPr/>
      </xdr:nvSpPr>
      <xdr:spPr>
        <a:xfrm>
          <a:off x="4584700" y="133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137293</xdr:rowOff>
    </xdr:from>
    <xdr:ext cx="534377" cy="259045"/>
    <xdr:sp macro="" textlink="">
      <xdr:nvSpPr>
        <xdr:cNvPr id="190" name="維持補修費該当値テキスト"/>
        <xdr:cNvSpPr txBox="1"/>
      </xdr:nvSpPr>
      <xdr:spPr>
        <a:xfrm>
          <a:off x="4686300" y="133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13,591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12919</xdr:rowOff>
    </xdr:from>
    <xdr:to>
      <xdr:col>5</xdr:col>
      <xdr:colOff>409575</xdr:colOff>
      <xdr:row>78</xdr:row>
      <xdr:rowOff>114519</xdr:rowOff>
    </xdr:to>
    <xdr:sp macro="" textlink="">
      <xdr:nvSpPr>
        <xdr:cNvPr id="191" name="円/楕円 190"/>
        <xdr:cNvSpPr/>
      </xdr:nvSpPr>
      <xdr:spPr>
        <a:xfrm>
          <a:off x="3746500" y="133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105646</xdr:rowOff>
    </xdr:from>
    <xdr:ext cx="534377" cy="259045"/>
    <xdr:sp macro="" textlink="">
      <xdr:nvSpPr>
        <xdr:cNvPr id="192" name="テキスト ボックス 191"/>
        <xdr:cNvSpPr txBox="1"/>
      </xdr:nvSpPr>
      <xdr:spPr>
        <a:xfrm>
          <a:off x="3530111" y="1347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27319</xdr:rowOff>
    </xdr:from>
    <xdr:to>
      <xdr:col>4</xdr:col>
      <xdr:colOff>206375</xdr:colOff>
      <xdr:row>78</xdr:row>
      <xdr:rowOff>128919</xdr:rowOff>
    </xdr:to>
    <xdr:sp macro="" textlink="">
      <xdr:nvSpPr>
        <xdr:cNvPr id="193" name="円/楕円 192"/>
        <xdr:cNvSpPr/>
      </xdr:nvSpPr>
      <xdr:spPr>
        <a:xfrm>
          <a:off x="2857500" y="134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120046</xdr:rowOff>
    </xdr:from>
    <xdr:ext cx="534377" cy="259045"/>
    <xdr:sp macro="" textlink="">
      <xdr:nvSpPr>
        <xdr:cNvPr id="194" name="テキスト ボックス 193"/>
        <xdr:cNvSpPr txBox="1"/>
      </xdr:nvSpPr>
      <xdr:spPr>
        <a:xfrm>
          <a:off x="2641111" y="134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41114</xdr:rowOff>
    </xdr:from>
    <xdr:to>
      <xdr:col>3</xdr:col>
      <xdr:colOff>3175</xdr:colOff>
      <xdr:row>78</xdr:row>
      <xdr:rowOff>142714</xdr:rowOff>
    </xdr:to>
    <xdr:sp macro="" textlink="">
      <xdr:nvSpPr>
        <xdr:cNvPr id="195" name="円/楕円 194"/>
        <xdr:cNvSpPr/>
      </xdr:nvSpPr>
      <xdr:spPr>
        <a:xfrm>
          <a:off x="1968500" y="134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133841</xdr:rowOff>
    </xdr:from>
    <xdr:ext cx="534377" cy="259045"/>
    <xdr:sp macro="" textlink="">
      <xdr:nvSpPr>
        <xdr:cNvPr id="196" name="テキスト ボックス 195"/>
        <xdr:cNvSpPr txBox="1"/>
      </xdr:nvSpPr>
      <xdr:spPr>
        <a:xfrm>
          <a:off x="1752111" y="1350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119574</xdr:rowOff>
    </xdr:from>
    <xdr:to>
      <xdr:col>1</xdr:col>
      <xdr:colOff>485775</xdr:colOff>
      <xdr:row>78</xdr:row>
      <xdr:rowOff>49724</xdr:rowOff>
    </xdr:to>
    <xdr:sp macro="" textlink="">
      <xdr:nvSpPr>
        <xdr:cNvPr id="197" name="円/楕円 196"/>
        <xdr:cNvSpPr/>
      </xdr:nvSpPr>
      <xdr:spPr>
        <a:xfrm>
          <a:off x="1079500" y="1332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66251</xdr:rowOff>
    </xdr:from>
    <xdr:ext cx="534377" cy="259045"/>
    <xdr:sp macro="" textlink="">
      <xdr:nvSpPr>
        <xdr:cNvPr id="198" name="テキスト ボックス 197"/>
        <xdr:cNvSpPr txBox="1"/>
      </xdr:nvSpPr>
      <xdr:spPr>
        <a:xfrm>
          <a:off x="863111" y="1309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107787</xdr:rowOff>
    </xdr:from>
    <xdr:to>
      <xdr:col>6</xdr:col>
      <xdr:colOff>511175</xdr:colOff>
      <xdr:row>95</xdr:row>
      <xdr:rowOff>105654</xdr:rowOff>
    </xdr:to>
    <xdr:cxnSp macro="">
      <xdr:nvCxnSpPr>
        <xdr:cNvPr id="227" name="直線コネクタ 226"/>
        <xdr:cNvCxnSpPr/>
      </xdr:nvCxnSpPr>
      <xdr:spPr>
        <a:xfrm>
          <a:off x="3797300" y="16052637"/>
          <a:ext cx="838200" cy="3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107787</xdr:rowOff>
    </xdr:from>
    <xdr:to>
      <xdr:col>5</xdr:col>
      <xdr:colOff>358775</xdr:colOff>
      <xdr:row>95</xdr:row>
      <xdr:rowOff>106773</xdr:rowOff>
    </xdr:to>
    <xdr:cxnSp macro="">
      <xdr:nvCxnSpPr>
        <xdr:cNvPr id="230" name="直線コネクタ 229"/>
        <xdr:cNvCxnSpPr/>
      </xdr:nvCxnSpPr>
      <xdr:spPr>
        <a:xfrm flipV="1">
          <a:off x="2908300" y="16052637"/>
          <a:ext cx="889000" cy="34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127182</xdr:rowOff>
    </xdr:from>
    <xdr:ext cx="534377" cy="259045"/>
    <xdr:sp macro="" textlink="">
      <xdr:nvSpPr>
        <xdr:cNvPr id="232" name="テキスト ボックス 231"/>
        <xdr:cNvSpPr txBox="1"/>
      </xdr:nvSpPr>
      <xdr:spPr>
        <a:xfrm>
          <a:off x="3530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106773</xdr:rowOff>
    </xdr:from>
    <xdr:to>
      <xdr:col>4</xdr:col>
      <xdr:colOff>155575</xdr:colOff>
      <xdr:row>95</xdr:row>
      <xdr:rowOff>125702</xdr:rowOff>
    </xdr:to>
    <xdr:cxnSp macro="">
      <xdr:nvCxnSpPr>
        <xdr:cNvPr id="233" name="直線コネクタ 232"/>
        <xdr:cNvCxnSpPr/>
      </xdr:nvCxnSpPr>
      <xdr:spPr>
        <a:xfrm flipV="1">
          <a:off x="2019300" y="16394523"/>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86429</xdr:rowOff>
    </xdr:from>
    <xdr:to>
      <xdr:col>2</xdr:col>
      <xdr:colOff>638175</xdr:colOff>
      <xdr:row>95</xdr:row>
      <xdr:rowOff>125702</xdr:rowOff>
    </xdr:to>
    <xdr:cxnSp macro="">
      <xdr:nvCxnSpPr>
        <xdr:cNvPr id="236" name="直線コネクタ 235"/>
        <xdr:cNvCxnSpPr/>
      </xdr:nvCxnSpPr>
      <xdr:spPr>
        <a:xfrm>
          <a:off x="1130300" y="16374179"/>
          <a:ext cx="889000" cy="3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54854</xdr:rowOff>
    </xdr:from>
    <xdr:to>
      <xdr:col>6</xdr:col>
      <xdr:colOff>561975</xdr:colOff>
      <xdr:row>95</xdr:row>
      <xdr:rowOff>156454</xdr:rowOff>
    </xdr:to>
    <xdr:sp macro="" textlink="">
      <xdr:nvSpPr>
        <xdr:cNvPr id="246" name="円/楕円 245"/>
        <xdr:cNvSpPr/>
      </xdr:nvSpPr>
      <xdr:spPr>
        <a:xfrm>
          <a:off x="4584700" y="1634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77731</xdr:rowOff>
    </xdr:from>
    <xdr:ext cx="534377" cy="259045"/>
    <xdr:sp macro="" textlink="">
      <xdr:nvSpPr>
        <xdr:cNvPr id="247" name="扶助費該当値テキスト"/>
        <xdr:cNvSpPr txBox="1"/>
      </xdr:nvSpPr>
      <xdr:spPr>
        <a:xfrm>
          <a:off x="4686300" y="1619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81,968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56987</xdr:rowOff>
    </xdr:from>
    <xdr:to>
      <xdr:col>5</xdr:col>
      <xdr:colOff>409575</xdr:colOff>
      <xdr:row>93</xdr:row>
      <xdr:rowOff>158587</xdr:rowOff>
    </xdr:to>
    <xdr:sp macro="" textlink="">
      <xdr:nvSpPr>
        <xdr:cNvPr id="248" name="円/楕円 247"/>
        <xdr:cNvSpPr/>
      </xdr:nvSpPr>
      <xdr:spPr>
        <a:xfrm>
          <a:off x="3746500" y="1600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3664</xdr:rowOff>
    </xdr:from>
    <xdr:ext cx="599010" cy="259045"/>
    <xdr:sp macro="" textlink="">
      <xdr:nvSpPr>
        <xdr:cNvPr id="249" name="テキスト ボックス 248"/>
        <xdr:cNvSpPr txBox="1"/>
      </xdr:nvSpPr>
      <xdr:spPr>
        <a:xfrm>
          <a:off x="3497794" y="1577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126,688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55973</xdr:rowOff>
    </xdr:from>
    <xdr:to>
      <xdr:col>4</xdr:col>
      <xdr:colOff>206375</xdr:colOff>
      <xdr:row>95</xdr:row>
      <xdr:rowOff>157573</xdr:rowOff>
    </xdr:to>
    <xdr:sp macro="" textlink="">
      <xdr:nvSpPr>
        <xdr:cNvPr id="250" name="円/楕円 249"/>
        <xdr:cNvSpPr/>
      </xdr:nvSpPr>
      <xdr:spPr>
        <a:xfrm>
          <a:off x="2857500" y="1634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2650</xdr:rowOff>
    </xdr:from>
    <xdr:ext cx="534377" cy="259045"/>
    <xdr:sp macro="" textlink="">
      <xdr:nvSpPr>
        <xdr:cNvPr id="251" name="テキスト ボックス 250"/>
        <xdr:cNvSpPr txBox="1"/>
      </xdr:nvSpPr>
      <xdr:spPr>
        <a:xfrm>
          <a:off x="2641111" y="161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81,821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74902</xdr:rowOff>
    </xdr:from>
    <xdr:to>
      <xdr:col>3</xdr:col>
      <xdr:colOff>3175</xdr:colOff>
      <xdr:row>96</xdr:row>
      <xdr:rowOff>5052</xdr:rowOff>
    </xdr:to>
    <xdr:sp macro="" textlink="">
      <xdr:nvSpPr>
        <xdr:cNvPr id="252" name="円/楕円 251"/>
        <xdr:cNvSpPr/>
      </xdr:nvSpPr>
      <xdr:spPr>
        <a:xfrm>
          <a:off x="1968500" y="1636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21579</xdr:rowOff>
    </xdr:from>
    <xdr:ext cx="534377" cy="259045"/>
    <xdr:sp macro="" textlink="">
      <xdr:nvSpPr>
        <xdr:cNvPr id="253" name="テキスト ボックス 252"/>
        <xdr:cNvSpPr txBox="1"/>
      </xdr:nvSpPr>
      <xdr:spPr>
        <a:xfrm>
          <a:off x="1752111" y="1613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79,337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35629</xdr:rowOff>
    </xdr:from>
    <xdr:to>
      <xdr:col>1</xdr:col>
      <xdr:colOff>485775</xdr:colOff>
      <xdr:row>95</xdr:row>
      <xdr:rowOff>137229</xdr:rowOff>
    </xdr:to>
    <xdr:sp macro="" textlink="">
      <xdr:nvSpPr>
        <xdr:cNvPr id="254" name="円/楕円 253"/>
        <xdr:cNvSpPr/>
      </xdr:nvSpPr>
      <xdr:spPr>
        <a:xfrm>
          <a:off x="1079500" y="163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153756</xdr:rowOff>
    </xdr:from>
    <xdr:ext cx="534377" cy="259045"/>
    <xdr:sp macro="" textlink="">
      <xdr:nvSpPr>
        <xdr:cNvPr id="255" name="テキスト ボックス 254"/>
        <xdr:cNvSpPr txBox="1"/>
      </xdr:nvSpPr>
      <xdr:spPr>
        <a:xfrm>
          <a:off x="863111" y="1609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120429</xdr:rowOff>
    </xdr:from>
    <xdr:to>
      <xdr:col>15</xdr:col>
      <xdr:colOff>180975</xdr:colOff>
      <xdr:row>36</xdr:row>
      <xdr:rowOff>11554</xdr:rowOff>
    </xdr:to>
    <xdr:cxnSp macro="">
      <xdr:nvCxnSpPr>
        <xdr:cNvPr id="286" name="直線コネクタ 285"/>
        <xdr:cNvCxnSpPr/>
      </xdr:nvCxnSpPr>
      <xdr:spPr>
        <a:xfrm flipV="1">
          <a:off x="9639300" y="6121179"/>
          <a:ext cx="838200" cy="6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124322</xdr:rowOff>
    </xdr:from>
    <xdr:to>
      <xdr:col>14</xdr:col>
      <xdr:colOff>28575</xdr:colOff>
      <xdr:row>36</xdr:row>
      <xdr:rowOff>11554</xdr:rowOff>
    </xdr:to>
    <xdr:cxnSp macro="">
      <xdr:nvCxnSpPr>
        <xdr:cNvPr id="289" name="直線コネクタ 288"/>
        <xdr:cNvCxnSpPr/>
      </xdr:nvCxnSpPr>
      <xdr:spPr>
        <a:xfrm>
          <a:off x="8750300" y="5953622"/>
          <a:ext cx="889000" cy="23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124322</xdr:rowOff>
    </xdr:from>
    <xdr:to>
      <xdr:col>12</xdr:col>
      <xdr:colOff>511175</xdr:colOff>
      <xdr:row>36</xdr:row>
      <xdr:rowOff>109420</xdr:rowOff>
    </xdr:to>
    <xdr:cxnSp macro="">
      <xdr:nvCxnSpPr>
        <xdr:cNvPr id="292" name="直線コネクタ 291"/>
        <xdr:cNvCxnSpPr/>
      </xdr:nvCxnSpPr>
      <xdr:spPr>
        <a:xfrm flipV="1">
          <a:off x="7861300" y="5953622"/>
          <a:ext cx="889000" cy="32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114374</xdr:rowOff>
    </xdr:from>
    <xdr:to>
      <xdr:col>11</xdr:col>
      <xdr:colOff>307975</xdr:colOff>
      <xdr:row>36</xdr:row>
      <xdr:rowOff>109420</xdr:rowOff>
    </xdr:to>
    <xdr:cxnSp macro="">
      <xdr:nvCxnSpPr>
        <xdr:cNvPr id="295" name="直線コネクタ 294"/>
        <xdr:cNvCxnSpPr/>
      </xdr:nvCxnSpPr>
      <xdr:spPr>
        <a:xfrm>
          <a:off x="6972300" y="6115124"/>
          <a:ext cx="889000" cy="16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69629</xdr:rowOff>
    </xdr:from>
    <xdr:to>
      <xdr:col>15</xdr:col>
      <xdr:colOff>231775</xdr:colOff>
      <xdr:row>35</xdr:row>
      <xdr:rowOff>171229</xdr:rowOff>
    </xdr:to>
    <xdr:sp macro="" textlink="">
      <xdr:nvSpPr>
        <xdr:cNvPr id="305" name="円/楕円 304"/>
        <xdr:cNvSpPr/>
      </xdr:nvSpPr>
      <xdr:spPr>
        <a:xfrm>
          <a:off x="10426700" y="60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92506</xdr:rowOff>
    </xdr:from>
    <xdr:ext cx="599010" cy="259045"/>
    <xdr:sp macro="" textlink="">
      <xdr:nvSpPr>
        <xdr:cNvPr id="306" name="補助費等該当値テキスト"/>
        <xdr:cNvSpPr txBox="1"/>
      </xdr:nvSpPr>
      <xdr:spPr>
        <a:xfrm>
          <a:off x="10528300" y="592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203,401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132204</xdr:rowOff>
    </xdr:from>
    <xdr:to>
      <xdr:col>14</xdr:col>
      <xdr:colOff>79375</xdr:colOff>
      <xdr:row>36</xdr:row>
      <xdr:rowOff>62354</xdr:rowOff>
    </xdr:to>
    <xdr:sp macro="" textlink="">
      <xdr:nvSpPr>
        <xdr:cNvPr id="307" name="円/楕円 306"/>
        <xdr:cNvSpPr/>
      </xdr:nvSpPr>
      <xdr:spPr>
        <a:xfrm>
          <a:off x="9588500" y="61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78881</xdr:rowOff>
    </xdr:from>
    <xdr:ext cx="599010" cy="259045"/>
    <xdr:sp macro="" textlink="">
      <xdr:nvSpPr>
        <xdr:cNvPr id="308" name="テキスト ボックス 307"/>
        <xdr:cNvSpPr txBox="1"/>
      </xdr:nvSpPr>
      <xdr:spPr>
        <a:xfrm>
          <a:off x="9339794" y="590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184,240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73522</xdr:rowOff>
    </xdr:from>
    <xdr:to>
      <xdr:col>12</xdr:col>
      <xdr:colOff>561975</xdr:colOff>
      <xdr:row>35</xdr:row>
      <xdr:rowOff>3672</xdr:rowOff>
    </xdr:to>
    <xdr:sp macro="" textlink="">
      <xdr:nvSpPr>
        <xdr:cNvPr id="309" name="円/楕円 308"/>
        <xdr:cNvSpPr/>
      </xdr:nvSpPr>
      <xdr:spPr>
        <a:xfrm>
          <a:off x="8699500" y="590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20199</xdr:rowOff>
    </xdr:from>
    <xdr:ext cx="599010" cy="259045"/>
    <xdr:sp macro="" textlink="">
      <xdr:nvSpPr>
        <xdr:cNvPr id="310" name="テキスト ボックス 309"/>
        <xdr:cNvSpPr txBox="1"/>
      </xdr:nvSpPr>
      <xdr:spPr>
        <a:xfrm>
          <a:off x="8450794" y="567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254,709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58620</xdr:rowOff>
    </xdr:from>
    <xdr:to>
      <xdr:col>11</xdr:col>
      <xdr:colOff>358775</xdr:colOff>
      <xdr:row>36</xdr:row>
      <xdr:rowOff>160220</xdr:rowOff>
    </xdr:to>
    <xdr:sp macro="" textlink="">
      <xdr:nvSpPr>
        <xdr:cNvPr id="311" name="円/楕円 310"/>
        <xdr:cNvSpPr/>
      </xdr:nvSpPr>
      <xdr:spPr>
        <a:xfrm>
          <a:off x="7810500" y="623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5297</xdr:rowOff>
    </xdr:from>
    <xdr:ext cx="599010" cy="259045"/>
    <xdr:sp macro="" textlink="">
      <xdr:nvSpPr>
        <xdr:cNvPr id="312" name="テキスト ボックス 311"/>
        <xdr:cNvSpPr txBox="1"/>
      </xdr:nvSpPr>
      <xdr:spPr>
        <a:xfrm>
          <a:off x="7561794" y="600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154,272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63574</xdr:rowOff>
    </xdr:from>
    <xdr:to>
      <xdr:col>10</xdr:col>
      <xdr:colOff>155575</xdr:colOff>
      <xdr:row>35</xdr:row>
      <xdr:rowOff>165174</xdr:rowOff>
    </xdr:to>
    <xdr:sp macro="" textlink="">
      <xdr:nvSpPr>
        <xdr:cNvPr id="313" name="円/楕円 312"/>
        <xdr:cNvSpPr/>
      </xdr:nvSpPr>
      <xdr:spPr>
        <a:xfrm>
          <a:off x="6921500" y="60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10251</xdr:rowOff>
    </xdr:from>
    <xdr:ext cx="599010" cy="259045"/>
    <xdr:sp macro="" textlink="">
      <xdr:nvSpPr>
        <xdr:cNvPr id="314" name="テキスト ボックス 313"/>
        <xdr:cNvSpPr txBox="1"/>
      </xdr:nvSpPr>
      <xdr:spPr>
        <a:xfrm>
          <a:off x="6672794" y="583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38170</xdr:rowOff>
    </xdr:from>
    <xdr:to>
      <xdr:col>15</xdr:col>
      <xdr:colOff>180975</xdr:colOff>
      <xdr:row>55</xdr:row>
      <xdr:rowOff>158489</xdr:rowOff>
    </xdr:to>
    <xdr:cxnSp macro="">
      <xdr:nvCxnSpPr>
        <xdr:cNvPr id="343" name="直線コネクタ 342"/>
        <xdr:cNvCxnSpPr/>
      </xdr:nvCxnSpPr>
      <xdr:spPr>
        <a:xfrm flipV="1">
          <a:off x="9639300" y="9125020"/>
          <a:ext cx="838200" cy="46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31639</xdr:rowOff>
    </xdr:from>
    <xdr:to>
      <xdr:col>14</xdr:col>
      <xdr:colOff>28575</xdr:colOff>
      <xdr:row>55</xdr:row>
      <xdr:rowOff>158489</xdr:rowOff>
    </xdr:to>
    <xdr:cxnSp macro="">
      <xdr:nvCxnSpPr>
        <xdr:cNvPr id="346" name="直線コネクタ 345"/>
        <xdr:cNvCxnSpPr/>
      </xdr:nvCxnSpPr>
      <xdr:spPr>
        <a:xfrm>
          <a:off x="8750300" y="9289939"/>
          <a:ext cx="889000" cy="29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31639</xdr:rowOff>
    </xdr:from>
    <xdr:to>
      <xdr:col>12</xdr:col>
      <xdr:colOff>511175</xdr:colOff>
      <xdr:row>56</xdr:row>
      <xdr:rowOff>6936</xdr:rowOff>
    </xdr:to>
    <xdr:cxnSp macro="">
      <xdr:nvCxnSpPr>
        <xdr:cNvPr id="349" name="直線コネクタ 348"/>
        <xdr:cNvCxnSpPr/>
      </xdr:nvCxnSpPr>
      <xdr:spPr>
        <a:xfrm flipV="1">
          <a:off x="7861300" y="9289939"/>
          <a:ext cx="889000" cy="3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13491</xdr:rowOff>
    </xdr:from>
    <xdr:to>
      <xdr:col>11</xdr:col>
      <xdr:colOff>307975</xdr:colOff>
      <xdr:row>56</xdr:row>
      <xdr:rowOff>6936</xdr:rowOff>
    </xdr:to>
    <xdr:cxnSp macro="">
      <xdr:nvCxnSpPr>
        <xdr:cNvPr id="352" name="直線コネクタ 351"/>
        <xdr:cNvCxnSpPr/>
      </xdr:nvCxnSpPr>
      <xdr:spPr>
        <a:xfrm>
          <a:off x="6972300" y="9271791"/>
          <a:ext cx="889000" cy="33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158820</xdr:rowOff>
    </xdr:from>
    <xdr:to>
      <xdr:col>15</xdr:col>
      <xdr:colOff>231775</xdr:colOff>
      <xdr:row>53</xdr:row>
      <xdr:rowOff>88970</xdr:rowOff>
    </xdr:to>
    <xdr:sp macro="" textlink="">
      <xdr:nvSpPr>
        <xdr:cNvPr id="362" name="円/楕円 361"/>
        <xdr:cNvSpPr/>
      </xdr:nvSpPr>
      <xdr:spPr>
        <a:xfrm>
          <a:off x="10426700" y="90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10247</xdr:rowOff>
    </xdr:from>
    <xdr:ext cx="690189" cy="259045"/>
    <xdr:sp macro="" textlink="">
      <xdr:nvSpPr>
        <xdr:cNvPr id="363" name="普通建設事業費該当値テキスト"/>
        <xdr:cNvSpPr txBox="1"/>
      </xdr:nvSpPr>
      <xdr:spPr>
        <a:xfrm>
          <a:off x="10528300" y="89256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2,716,483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107689</xdr:rowOff>
    </xdr:from>
    <xdr:to>
      <xdr:col>14</xdr:col>
      <xdr:colOff>79375</xdr:colOff>
      <xdr:row>56</xdr:row>
      <xdr:rowOff>37839</xdr:rowOff>
    </xdr:to>
    <xdr:sp macro="" textlink="">
      <xdr:nvSpPr>
        <xdr:cNvPr id="364" name="円/楕円 363"/>
        <xdr:cNvSpPr/>
      </xdr:nvSpPr>
      <xdr:spPr>
        <a:xfrm>
          <a:off x="9588500" y="95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54</xdr:row>
      <xdr:rowOff>54366</xdr:rowOff>
    </xdr:from>
    <xdr:ext cx="690189" cy="259045"/>
    <xdr:sp macro="" textlink="">
      <xdr:nvSpPr>
        <xdr:cNvPr id="365" name="テキスト ボックス 364"/>
        <xdr:cNvSpPr txBox="1"/>
      </xdr:nvSpPr>
      <xdr:spPr>
        <a:xfrm>
          <a:off x="9294204" y="93126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1,500,686</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152289</xdr:rowOff>
    </xdr:from>
    <xdr:to>
      <xdr:col>12</xdr:col>
      <xdr:colOff>561975</xdr:colOff>
      <xdr:row>54</xdr:row>
      <xdr:rowOff>82439</xdr:rowOff>
    </xdr:to>
    <xdr:sp macro="" textlink="">
      <xdr:nvSpPr>
        <xdr:cNvPr id="366" name="円/楕円 365"/>
        <xdr:cNvSpPr/>
      </xdr:nvSpPr>
      <xdr:spPr>
        <a:xfrm>
          <a:off x="8699500" y="92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52</xdr:row>
      <xdr:rowOff>98966</xdr:rowOff>
    </xdr:from>
    <xdr:ext cx="690189" cy="259045"/>
    <xdr:sp macro="" textlink="">
      <xdr:nvSpPr>
        <xdr:cNvPr id="367" name="テキスト ボックス 366"/>
        <xdr:cNvSpPr txBox="1"/>
      </xdr:nvSpPr>
      <xdr:spPr>
        <a:xfrm>
          <a:off x="8405204" y="90143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2,283,624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127586</xdr:rowOff>
    </xdr:from>
    <xdr:to>
      <xdr:col>11</xdr:col>
      <xdr:colOff>358775</xdr:colOff>
      <xdr:row>56</xdr:row>
      <xdr:rowOff>57736</xdr:rowOff>
    </xdr:to>
    <xdr:sp macro="" textlink="">
      <xdr:nvSpPr>
        <xdr:cNvPr id="368" name="円/楕円 367"/>
        <xdr:cNvSpPr/>
      </xdr:nvSpPr>
      <xdr:spPr>
        <a:xfrm>
          <a:off x="7810500" y="955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54</xdr:row>
      <xdr:rowOff>74263</xdr:rowOff>
    </xdr:from>
    <xdr:ext cx="690189" cy="259045"/>
    <xdr:sp macro="" textlink="">
      <xdr:nvSpPr>
        <xdr:cNvPr id="369" name="テキスト ボックス 368"/>
        <xdr:cNvSpPr txBox="1"/>
      </xdr:nvSpPr>
      <xdr:spPr>
        <a:xfrm>
          <a:off x="7516204" y="93325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1,448,461</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134141</xdr:rowOff>
    </xdr:from>
    <xdr:to>
      <xdr:col>10</xdr:col>
      <xdr:colOff>155575</xdr:colOff>
      <xdr:row>54</xdr:row>
      <xdr:rowOff>64291</xdr:rowOff>
    </xdr:to>
    <xdr:sp macro="" textlink="">
      <xdr:nvSpPr>
        <xdr:cNvPr id="370" name="円/楕円 369"/>
        <xdr:cNvSpPr/>
      </xdr:nvSpPr>
      <xdr:spPr>
        <a:xfrm>
          <a:off x="6921500" y="922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445479</xdr:colOff>
      <xdr:row>52</xdr:row>
      <xdr:rowOff>80818</xdr:rowOff>
    </xdr:from>
    <xdr:ext cx="690189" cy="259045"/>
    <xdr:sp macro="" textlink="">
      <xdr:nvSpPr>
        <xdr:cNvPr id="371" name="テキスト ボックス 370"/>
        <xdr:cNvSpPr txBox="1"/>
      </xdr:nvSpPr>
      <xdr:spPr>
        <a:xfrm>
          <a:off x="6627204" y="8996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2,331,258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23868</xdr:rowOff>
    </xdr:from>
    <xdr:to>
      <xdr:col>15</xdr:col>
      <xdr:colOff>180975</xdr:colOff>
      <xdr:row>78</xdr:row>
      <xdr:rowOff>46520</xdr:rowOff>
    </xdr:to>
    <xdr:cxnSp macro="">
      <xdr:nvCxnSpPr>
        <xdr:cNvPr id="398" name="直線コネクタ 397"/>
        <xdr:cNvCxnSpPr/>
      </xdr:nvCxnSpPr>
      <xdr:spPr>
        <a:xfrm flipV="1">
          <a:off x="9639300" y="13225518"/>
          <a:ext cx="838200" cy="19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12597</xdr:rowOff>
    </xdr:from>
    <xdr:ext cx="599010" cy="259045"/>
    <xdr:sp macro="" textlink="">
      <xdr:nvSpPr>
        <xdr:cNvPr id="399" name="普通建設事業費 （ うち新規整備　）平均値テキスト"/>
        <xdr:cNvSpPr txBox="1"/>
      </xdr:nvSpPr>
      <xdr:spPr>
        <a:xfrm>
          <a:off x="10528300" y="13385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46520</xdr:rowOff>
    </xdr:from>
    <xdr:to>
      <xdr:col>14</xdr:col>
      <xdr:colOff>28575</xdr:colOff>
      <xdr:row>78</xdr:row>
      <xdr:rowOff>139700</xdr:rowOff>
    </xdr:to>
    <xdr:cxnSp macro="">
      <xdr:nvCxnSpPr>
        <xdr:cNvPr id="401" name="直線コネクタ 400"/>
        <xdr:cNvCxnSpPr/>
      </xdr:nvCxnSpPr>
      <xdr:spPr>
        <a:xfrm flipV="1">
          <a:off x="8750300" y="13419620"/>
          <a:ext cx="889000" cy="9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125249</xdr:rowOff>
    </xdr:from>
    <xdr:ext cx="599010" cy="259045"/>
    <xdr:sp macro="" textlink="">
      <xdr:nvSpPr>
        <xdr:cNvPr id="403" name="テキスト ボックス 402"/>
        <xdr:cNvSpPr txBox="1"/>
      </xdr:nvSpPr>
      <xdr:spPr>
        <a:xfrm>
          <a:off x="9339794"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144518</xdr:rowOff>
    </xdr:from>
    <xdr:to>
      <xdr:col>15</xdr:col>
      <xdr:colOff>231775</xdr:colOff>
      <xdr:row>77</xdr:row>
      <xdr:rowOff>74668</xdr:rowOff>
    </xdr:to>
    <xdr:sp macro="" textlink="">
      <xdr:nvSpPr>
        <xdr:cNvPr id="411" name="円/楕円 410"/>
        <xdr:cNvSpPr/>
      </xdr:nvSpPr>
      <xdr:spPr>
        <a:xfrm>
          <a:off x="10426700" y="1317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167395</xdr:rowOff>
    </xdr:from>
    <xdr:ext cx="599010" cy="259045"/>
    <xdr:sp macro="" textlink="">
      <xdr:nvSpPr>
        <xdr:cNvPr id="412" name="普通建設事業費 （ うち新規整備　）該当値テキスト"/>
        <xdr:cNvSpPr txBox="1"/>
      </xdr:nvSpPr>
      <xdr:spPr>
        <a:xfrm>
          <a:off x="10528300" y="1302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628,351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167170</xdr:rowOff>
    </xdr:from>
    <xdr:to>
      <xdr:col>14</xdr:col>
      <xdr:colOff>79375</xdr:colOff>
      <xdr:row>78</xdr:row>
      <xdr:rowOff>97320</xdr:rowOff>
    </xdr:to>
    <xdr:sp macro="" textlink="">
      <xdr:nvSpPr>
        <xdr:cNvPr id="413" name="円/楕円 412"/>
        <xdr:cNvSpPr/>
      </xdr:nvSpPr>
      <xdr:spPr>
        <a:xfrm>
          <a:off x="9588500" y="133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113847</xdr:rowOff>
    </xdr:from>
    <xdr:ext cx="599010" cy="259045"/>
    <xdr:sp macro="" textlink="">
      <xdr:nvSpPr>
        <xdr:cNvPr id="414" name="テキスト ボックス 413"/>
        <xdr:cNvSpPr txBox="1"/>
      </xdr:nvSpPr>
      <xdr:spPr>
        <a:xfrm>
          <a:off x="9339794" y="131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88900</xdr:rowOff>
    </xdr:from>
    <xdr:to>
      <xdr:col>12</xdr:col>
      <xdr:colOff>561975</xdr:colOff>
      <xdr:row>79</xdr:row>
      <xdr:rowOff>19050</xdr:rowOff>
    </xdr:to>
    <xdr:sp macro="" textlink="">
      <xdr:nvSpPr>
        <xdr:cNvPr id="415" name="円/楕円 414"/>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10177</xdr:rowOff>
    </xdr:from>
    <xdr:ext cx="249299" cy="259045"/>
    <xdr:sp macro="" textlink="">
      <xdr:nvSpPr>
        <xdr:cNvPr id="416" name="テキスト ボックス 415"/>
        <xdr:cNvSpPr txBox="1"/>
      </xdr:nvSpPr>
      <xdr:spPr>
        <a:xfrm>
          <a:off x="8625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63697</xdr:rowOff>
    </xdr:from>
    <xdr:to>
      <xdr:col>15</xdr:col>
      <xdr:colOff>180975</xdr:colOff>
      <xdr:row>95</xdr:row>
      <xdr:rowOff>127905</xdr:rowOff>
    </xdr:to>
    <xdr:cxnSp macro="">
      <xdr:nvCxnSpPr>
        <xdr:cNvPr id="445" name="直線コネクタ 444"/>
        <xdr:cNvCxnSpPr/>
      </xdr:nvCxnSpPr>
      <xdr:spPr>
        <a:xfrm flipV="1">
          <a:off x="9639300" y="16179997"/>
          <a:ext cx="838200" cy="23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55425</xdr:rowOff>
    </xdr:from>
    <xdr:to>
      <xdr:col>14</xdr:col>
      <xdr:colOff>28575</xdr:colOff>
      <xdr:row>95</xdr:row>
      <xdr:rowOff>127905</xdr:rowOff>
    </xdr:to>
    <xdr:cxnSp macro="">
      <xdr:nvCxnSpPr>
        <xdr:cNvPr id="448" name="直線コネクタ 447"/>
        <xdr:cNvCxnSpPr/>
      </xdr:nvCxnSpPr>
      <xdr:spPr>
        <a:xfrm>
          <a:off x="8750300" y="16343175"/>
          <a:ext cx="889000" cy="7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12897</xdr:rowOff>
    </xdr:from>
    <xdr:to>
      <xdr:col>15</xdr:col>
      <xdr:colOff>231775</xdr:colOff>
      <xdr:row>94</xdr:row>
      <xdr:rowOff>114497</xdr:rowOff>
    </xdr:to>
    <xdr:sp macro="" textlink="">
      <xdr:nvSpPr>
        <xdr:cNvPr id="458" name="円/楕円 457"/>
        <xdr:cNvSpPr/>
      </xdr:nvSpPr>
      <xdr:spPr>
        <a:xfrm>
          <a:off x="10426700" y="161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35774</xdr:rowOff>
    </xdr:from>
    <xdr:ext cx="690189" cy="259045"/>
    <xdr:sp macro="" textlink="">
      <xdr:nvSpPr>
        <xdr:cNvPr id="459" name="普通建設事業費 （ うち更新整備　）該当値テキスト"/>
        <xdr:cNvSpPr txBox="1"/>
      </xdr:nvSpPr>
      <xdr:spPr>
        <a:xfrm>
          <a:off x="10528300" y="159806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1,099,741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77105</xdr:rowOff>
    </xdr:from>
    <xdr:to>
      <xdr:col>14</xdr:col>
      <xdr:colOff>79375</xdr:colOff>
      <xdr:row>96</xdr:row>
      <xdr:rowOff>7255</xdr:rowOff>
    </xdr:to>
    <xdr:sp macro="" textlink="">
      <xdr:nvSpPr>
        <xdr:cNvPr id="460" name="円/楕円 459"/>
        <xdr:cNvSpPr/>
      </xdr:nvSpPr>
      <xdr:spPr>
        <a:xfrm>
          <a:off x="9588500" y="1636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23782</xdr:rowOff>
    </xdr:from>
    <xdr:ext cx="599010" cy="259045"/>
    <xdr:sp macro="" textlink="">
      <xdr:nvSpPr>
        <xdr:cNvPr id="461" name="テキスト ボックス 460"/>
        <xdr:cNvSpPr txBox="1"/>
      </xdr:nvSpPr>
      <xdr:spPr>
        <a:xfrm>
          <a:off x="9339794" y="1614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790,479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4625</xdr:rowOff>
    </xdr:from>
    <xdr:to>
      <xdr:col>12</xdr:col>
      <xdr:colOff>561975</xdr:colOff>
      <xdr:row>95</xdr:row>
      <xdr:rowOff>106225</xdr:rowOff>
    </xdr:to>
    <xdr:sp macro="" textlink="">
      <xdr:nvSpPr>
        <xdr:cNvPr id="462" name="円/楕円 461"/>
        <xdr:cNvSpPr/>
      </xdr:nvSpPr>
      <xdr:spPr>
        <a:xfrm>
          <a:off x="8699500" y="162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122752</xdr:rowOff>
    </xdr:from>
    <xdr:ext cx="599010" cy="259045"/>
    <xdr:sp macro="" textlink="">
      <xdr:nvSpPr>
        <xdr:cNvPr id="463" name="テキスト ボックス 462"/>
        <xdr:cNvSpPr txBox="1"/>
      </xdr:nvSpPr>
      <xdr:spPr>
        <a:xfrm>
          <a:off x="8450794" y="1606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885,597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77" name="テキスト ボックス 47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9" name="テキスト ボックス 47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1" name="テキスト ボックス 48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83" name="テキスト ボックス 48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5" name="テキスト ボックス 48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119568</xdr:rowOff>
    </xdr:from>
    <xdr:to>
      <xdr:col>23</xdr:col>
      <xdr:colOff>516889</xdr:colOff>
      <xdr:row>39</xdr:row>
      <xdr:rowOff>44450</xdr:rowOff>
    </xdr:to>
    <xdr:cxnSp macro="">
      <xdr:nvCxnSpPr>
        <xdr:cNvPr id="487" name="直線コネクタ 486"/>
        <xdr:cNvCxnSpPr/>
      </xdr:nvCxnSpPr>
      <xdr:spPr>
        <a:xfrm flipV="1">
          <a:off x="16317595" y="5605968"/>
          <a:ext cx="1269" cy="112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85217</xdr:rowOff>
    </xdr:from>
    <xdr:ext cx="249299" cy="259045"/>
    <xdr:sp macro="" textlink="">
      <xdr:nvSpPr>
        <xdr:cNvPr id="488" name="災害復旧事業費最小値テキスト"/>
        <xdr:cNvSpPr txBox="1"/>
      </xdr:nvSpPr>
      <xdr:spPr>
        <a:xfrm>
          <a:off x="16370300" y="677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66245</xdr:rowOff>
    </xdr:from>
    <xdr:ext cx="599010" cy="259045"/>
    <xdr:sp macro="" textlink="">
      <xdr:nvSpPr>
        <xdr:cNvPr id="490" name="災害復旧事業費最大値テキスト"/>
        <xdr:cNvSpPr txBox="1"/>
      </xdr:nvSpPr>
      <xdr:spPr>
        <a:xfrm>
          <a:off x="16370300" y="538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32</xdr:row>
      <xdr:rowOff>119568</xdr:rowOff>
    </xdr:from>
    <xdr:to>
      <xdr:col>23</xdr:col>
      <xdr:colOff>606425</xdr:colOff>
      <xdr:row>32</xdr:row>
      <xdr:rowOff>119568</xdr:rowOff>
    </xdr:to>
    <xdr:cxnSp macro="">
      <xdr:nvCxnSpPr>
        <xdr:cNvPr id="491" name="直線コネクタ 490"/>
        <xdr:cNvCxnSpPr/>
      </xdr:nvCxnSpPr>
      <xdr:spPr>
        <a:xfrm>
          <a:off x="16230600" y="560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10160</xdr:rowOff>
    </xdr:from>
    <xdr:to>
      <xdr:col>23</xdr:col>
      <xdr:colOff>517525</xdr:colOff>
      <xdr:row>32</xdr:row>
      <xdr:rowOff>119568</xdr:rowOff>
    </xdr:to>
    <xdr:cxnSp macro="">
      <xdr:nvCxnSpPr>
        <xdr:cNvPr id="492" name="直線コネクタ 491"/>
        <xdr:cNvCxnSpPr/>
      </xdr:nvCxnSpPr>
      <xdr:spPr>
        <a:xfrm>
          <a:off x="15481300" y="5153660"/>
          <a:ext cx="838200" cy="45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129667</xdr:rowOff>
    </xdr:from>
    <xdr:ext cx="534377" cy="259045"/>
    <xdr:sp macro="" textlink="">
      <xdr:nvSpPr>
        <xdr:cNvPr id="493" name="災害復旧事業費平均値テキスト"/>
        <xdr:cNvSpPr txBox="1"/>
      </xdr:nvSpPr>
      <xdr:spPr>
        <a:xfrm>
          <a:off x="16370300" y="664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151240</xdr:rowOff>
    </xdr:from>
    <xdr:to>
      <xdr:col>23</xdr:col>
      <xdr:colOff>568325</xdr:colOff>
      <xdr:row>39</xdr:row>
      <xdr:rowOff>81390</xdr:rowOff>
    </xdr:to>
    <xdr:sp macro="" textlink="">
      <xdr:nvSpPr>
        <xdr:cNvPr id="494" name="フローチャート : 判断 493"/>
        <xdr:cNvSpPr/>
      </xdr:nvSpPr>
      <xdr:spPr>
        <a:xfrm>
          <a:off x="16268700" y="666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10160</xdr:rowOff>
    </xdr:from>
    <xdr:to>
      <xdr:col>22</xdr:col>
      <xdr:colOff>365125</xdr:colOff>
      <xdr:row>39</xdr:row>
      <xdr:rowOff>44450</xdr:rowOff>
    </xdr:to>
    <xdr:cxnSp macro="">
      <xdr:nvCxnSpPr>
        <xdr:cNvPr id="495" name="直線コネクタ 494"/>
        <xdr:cNvCxnSpPr/>
      </xdr:nvCxnSpPr>
      <xdr:spPr>
        <a:xfrm flipV="1">
          <a:off x="14592300" y="5153660"/>
          <a:ext cx="889000" cy="157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143666</xdr:rowOff>
    </xdr:from>
    <xdr:to>
      <xdr:col>22</xdr:col>
      <xdr:colOff>415925</xdr:colOff>
      <xdr:row>39</xdr:row>
      <xdr:rowOff>73816</xdr:rowOff>
    </xdr:to>
    <xdr:sp macro="" textlink="">
      <xdr:nvSpPr>
        <xdr:cNvPr id="496" name="フローチャート : 判断 495"/>
        <xdr:cNvSpPr/>
      </xdr:nvSpPr>
      <xdr:spPr>
        <a:xfrm>
          <a:off x="154305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64943</xdr:rowOff>
    </xdr:from>
    <xdr:ext cx="534377" cy="259045"/>
    <xdr:sp macro="" textlink="">
      <xdr:nvSpPr>
        <xdr:cNvPr id="497" name="テキスト ボックス 496"/>
        <xdr:cNvSpPr txBox="1"/>
      </xdr:nvSpPr>
      <xdr:spPr>
        <a:xfrm>
          <a:off x="15214111" y="675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8" name="直線コネクタ 49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147019</xdr:rowOff>
    </xdr:from>
    <xdr:to>
      <xdr:col>21</xdr:col>
      <xdr:colOff>212725</xdr:colOff>
      <xdr:row>39</xdr:row>
      <xdr:rowOff>77169</xdr:rowOff>
    </xdr:to>
    <xdr:sp macro="" textlink="">
      <xdr:nvSpPr>
        <xdr:cNvPr id="499" name="フローチャート : 判断 498"/>
        <xdr:cNvSpPr/>
      </xdr:nvSpPr>
      <xdr:spPr>
        <a:xfrm>
          <a:off x="14541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93696</xdr:rowOff>
    </xdr:from>
    <xdr:ext cx="534377" cy="259045"/>
    <xdr:sp macro="" textlink="">
      <xdr:nvSpPr>
        <xdr:cNvPr id="500" name="テキスト ボックス 499"/>
        <xdr:cNvSpPr txBox="1"/>
      </xdr:nvSpPr>
      <xdr:spPr>
        <a:xfrm>
          <a:off x="14325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22295</xdr:rowOff>
    </xdr:from>
    <xdr:to>
      <xdr:col>19</xdr:col>
      <xdr:colOff>644525</xdr:colOff>
      <xdr:row>39</xdr:row>
      <xdr:rowOff>44450</xdr:rowOff>
    </xdr:to>
    <xdr:cxnSp macro="">
      <xdr:nvCxnSpPr>
        <xdr:cNvPr id="501" name="直線コネクタ 500"/>
        <xdr:cNvCxnSpPr/>
      </xdr:nvCxnSpPr>
      <xdr:spPr>
        <a:xfrm>
          <a:off x="12814300" y="6708845"/>
          <a:ext cx="889000" cy="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145181</xdr:rowOff>
    </xdr:from>
    <xdr:to>
      <xdr:col>20</xdr:col>
      <xdr:colOff>9525</xdr:colOff>
      <xdr:row>39</xdr:row>
      <xdr:rowOff>75331</xdr:rowOff>
    </xdr:to>
    <xdr:sp macro="" textlink="">
      <xdr:nvSpPr>
        <xdr:cNvPr id="502" name="フローチャート : 判断 501"/>
        <xdr:cNvSpPr/>
      </xdr:nvSpPr>
      <xdr:spPr>
        <a:xfrm>
          <a:off x="13652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91858</xdr:rowOff>
    </xdr:from>
    <xdr:ext cx="534377" cy="259045"/>
    <xdr:sp macro="" textlink="">
      <xdr:nvSpPr>
        <xdr:cNvPr id="503" name="テキスト ボックス 502"/>
        <xdr:cNvSpPr txBox="1"/>
      </xdr:nvSpPr>
      <xdr:spPr>
        <a:xfrm>
          <a:off x="13436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133306</xdr:rowOff>
    </xdr:from>
    <xdr:to>
      <xdr:col>18</xdr:col>
      <xdr:colOff>492125</xdr:colOff>
      <xdr:row>39</xdr:row>
      <xdr:rowOff>63456</xdr:rowOff>
    </xdr:to>
    <xdr:sp macro="" textlink="">
      <xdr:nvSpPr>
        <xdr:cNvPr id="504" name="フローチャート : 判断 503"/>
        <xdr:cNvSpPr/>
      </xdr:nvSpPr>
      <xdr:spPr>
        <a:xfrm>
          <a:off x="12763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79982</xdr:rowOff>
    </xdr:from>
    <xdr:ext cx="534377" cy="259045"/>
    <xdr:sp macro="" textlink="">
      <xdr:nvSpPr>
        <xdr:cNvPr id="505" name="テキスト ボックス 504"/>
        <xdr:cNvSpPr txBox="1"/>
      </xdr:nvSpPr>
      <xdr:spPr>
        <a:xfrm>
          <a:off x="12547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68768</xdr:rowOff>
    </xdr:from>
    <xdr:to>
      <xdr:col>23</xdr:col>
      <xdr:colOff>568325</xdr:colOff>
      <xdr:row>32</xdr:row>
      <xdr:rowOff>170368</xdr:rowOff>
    </xdr:to>
    <xdr:sp macro="" textlink="">
      <xdr:nvSpPr>
        <xdr:cNvPr id="511" name="円/楕円 510"/>
        <xdr:cNvSpPr/>
      </xdr:nvSpPr>
      <xdr:spPr>
        <a:xfrm>
          <a:off x="16268700" y="55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21795</xdr:rowOff>
    </xdr:from>
    <xdr:ext cx="599010" cy="259045"/>
    <xdr:sp macro="" textlink="">
      <xdr:nvSpPr>
        <xdr:cNvPr id="512" name="災害復旧事業費該当値テキスト"/>
        <xdr:cNvSpPr txBox="1"/>
      </xdr:nvSpPr>
      <xdr:spPr>
        <a:xfrm>
          <a:off x="16370300" y="550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885,852</a:t>
          </a:r>
          <a:endParaRPr kumimoji="1" lang="ja-JP" altLang="en-US" sz="1000" b="1">
            <a:solidFill>
              <a:srgbClr val="FF0000"/>
            </a:solidFill>
            <a:latin typeface="ＭＳ Ｐゴシック"/>
          </a:endParaRPr>
        </a:p>
      </xdr:txBody>
    </xdr:sp>
    <xdr:clientData/>
  </xdr:oneCellAnchor>
  <xdr:twoCellAnchor>
    <xdr:from>
      <xdr:col>22</xdr:col>
      <xdr:colOff>314325</xdr:colOff>
      <xdr:row>29</xdr:row>
      <xdr:rowOff>130810</xdr:rowOff>
    </xdr:from>
    <xdr:to>
      <xdr:col>22</xdr:col>
      <xdr:colOff>415925</xdr:colOff>
      <xdr:row>30</xdr:row>
      <xdr:rowOff>60960</xdr:rowOff>
    </xdr:to>
    <xdr:sp macro="" textlink="">
      <xdr:nvSpPr>
        <xdr:cNvPr id="513" name="円/楕円 512"/>
        <xdr:cNvSpPr/>
      </xdr:nvSpPr>
      <xdr:spPr>
        <a:xfrm>
          <a:off x="15430500" y="510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20029</xdr:colOff>
      <xdr:row>28</xdr:row>
      <xdr:rowOff>77487</xdr:rowOff>
    </xdr:from>
    <xdr:ext cx="690189" cy="259045"/>
    <xdr:sp macro="" textlink="">
      <xdr:nvSpPr>
        <xdr:cNvPr id="514" name="テキスト ボックス 513"/>
        <xdr:cNvSpPr txBox="1"/>
      </xdr:nvSpPr>
      <xdr:spPr>
        <a:xfrm>
          <a:off x="15136204" y="48780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1,242,000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142945</xdr:rowOff>
    </xdr:from>
    <xdr:to>
      <xdr:col>18</xdr:col>
      <xdr:colOff>492125</xdr:colOff>
      <xdr:row>39</xdr:row>
      <xdr:rowOff>73095</xdr:rowOff>
    </xdr:to>
    <xdr:sp macro="" textlink="">
      <xdr:nvSpPr>
        <xdr:cNvPr id="519" name="円/楕円 518"/>
        <xdr:cNvSpPr/>
      </xdr:nvSpPr>
      <xdr:spPr>
        <a:xfrm>
          <a:off x="12763500" y="66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64222</xdr:rowOff>
    </xdr:from>
    <xdr:ext cx="534377" cy="259045"/>
    <xdr:sp macro="" textlink="">
      <xdr:nvSpPr>
        <xdr:cNvPr id="520" name="テキスト ボックス 519"/>
        <xdr:cNvSpPr txBox="1"/>
      </xdr:nvSpPr>
      <xdr:spPr>
        <a:xfrm>
          <a:off x="12547111" y="67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1" name="直線コネクタ 53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2" name="テキスト ボックス 53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3" name="直線コネクタ 53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4" name="テキスト ボックス 533"/>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6" name="テキスト ボックス 53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7" name="直線コネクタ 53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38" name="テキスト ボックス 53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9" name="直線コネクタ 53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0" name="テキスト ボックス 539"/>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2" name="テキスト ボックス 54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4" name="直線コネクタ 54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6" name="直線コネクタ 54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9" name="直線コネクタ 54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1" name="フローチャート : 判断 55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2" name="直線コネクタ 55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3" name="フローチャート : 判断 55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4" name="テキスト ボックス 55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5" name="直線コネクタ 55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6" name="フローチャート : 判断 55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7" name="テキスト ボックス 55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8" name="直線コネクタ 55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59" name="フローチャート : 判断 558"/>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0" name="テキスト ボックス 55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1" name="フローチャート : 判断 560"/>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2" name="テキスト ボックス 561"/>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8" name="円/楕円 56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0" name="円/楕円 56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1" name="テキスト ボックス 57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2" name="円/楕円 57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3" name="テキスト ボックス 57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4" name="円/楕円 57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5" name="テキスト ボックス 574"/>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6" name="円/楕円 57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7" name="テキスト ボックス 57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1" name="テキスト ボックス 59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3" name="テキスト ボックス 59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5" name="テキスト ボックス 59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597" name="テキスト ボックス 596"/>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9" name="テキスト ボックス 59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125589</xdr:rowOff>
    </xdr:from>
    <xdr:to>
      <xdr:col>23</xdr:col>
      <xdr:colOff>516889</xdr:colOff>
      <xdr:row>79</xdr:row>
      <xdr:rowOff>41783</xdr:rowOff>
    </xdr:to>
    <xdr:cxnSp macro="">
      <xdr:nvCxnSpPr>
        <xdr:cNvPr id="601" name="直線コネクタ 600"/>
        <xdr:cNvCxnSpPr/>
      </xdr:nvCxnSpPr>
      <xdr:spPr>
        <a:xfrm flipV="1">
          <a:off x="16317595" y="12469989"/>
          <a:ext cx="1269" cy="111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45610</xdr:rowOff>
    </xdr:from>
    <xdr:ext cx="469744" cy="259045"/>
    <xdr:sp macro="" textlink="">
      <xdr:nvSpPr>
        <xdr:cNvPr id="602" name="公債費最小値テキスト"/>
        <xdr:cNvSpPr txBox="1"/>
      </xdr:nvSpPr>
      <xdr:spPr>
        <a:xfrm>
          <a:off x="16370300" y="1359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41783</xdr:rowOff>
    </xdr:from>
    <xdr:to>
      <xdr:col>23</xdr:col>
      <xdr:colOff>606425</xdr:colOff>
      <xdr:row>79</xdr:row>
      <xdr:rowOff>41783</xdr:rowOff>
    </xdr:to>
    <xdr:cxnSp macro="">
      <xdr:nvCxnSpPr>
        <xdr:cNvPr id="603" name="直線コネクタ 602"/>
        <xdr:cNvCxnSpPr/>
      </xdr:nvCxnSpPr>
      <xdr:spPr>
        <a:xfrm>
          <a:off x="16230600" y="1358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72266</xdr:rowOff>
    </xdr:from>
    <xdr:ext cx="599010" cy="259045"/>
    <xdr:sp macro="" textlink="">
      <xdr:nvSpPr>
        <xdr:cNvPr id="604" name="公債費最大値テキスト"/>
        <xdr:cNvSpPr txBox="1"/>
      </xdr:nvSpPr>
      <xdr:spPr>
        <a:xfrm>
          <a:off x="16370300" y="1224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72</xdr:row>
      <xdr:rowOff>125589</xdr:rowOff>
    </xdr:from>
    <xdr:to>
      <xdr:col>23</xdr:col>
      <xdr:colOff>606425</xdr:colOff>
      <xdr:row>72</xdr:row>
      <xdr:rowOff>125589</xdr:rowOff>
    </xdr:to>
    <xdr:cxnSp macro="">
      <xdr:nvCxnSpPr>
        <xdr:cNvPr id="605" name="直線コネクタ 604"/>
        <xdr:cNvCxnSpPr/>
      </xdr:nvCxnSpPr>
      <xdr:spPr>
        <a:xfrm>
          <a:off x="16230600" y="1246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48395</xdr:rowOff>
    </xdr:from>
    <xdr:to>
      <xdr:col>23</xdr:col>
      <xdr:colOff>517525</xdr:colOff>
      <xdr:row>73</xdr:row>
      <xdr:rowOff>85237</xdr:rowOff>
    </xdr:to>
    <xdr:cxnSp macro="">
      <xdr:nvCxnSpPr>
        <xdr:cNvPr id="606" name="直線コネクタ 605"/>
        <xdr:cNvCxnSpPr/>
      </xdr:nvCxnSpPr>
      <xdr:spPr>
        <a:xfrm>
          <a:off x="15481300" y="12564245"/>
          <a:ext cx="838200" cy="3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121910</xdr:rowOff>
    </xdr:from>
    <xdr:ext cx="599010" cy="259045"/>
    <xdr:sp macro="" textlink="">
      <xdr:nvSpPr>
        <xdr:cNvPr id="607" name="公債費平均値テキスト"/>
        <xdr:cNvSpPr txBox="1"/>
      </xdr:nvSpPr>
      <xdr:spPr>
        <a:xfrm>
          <a:off x="16370300" y="133235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143483</xdr:rowOff>
    </xdr:from>
    <xdr:to>
      <xdr:col>23</xdr:col>
      <xdr:colOff>568325</xdr:colOff>
      <xdr:row>78</xdr:row>
      <xdr:rowOff>73633</xdr:rowOff>
    </xdr:to>
    <xdr:sp macro="" textlink="">
      <xdr:nvSpPr>
        <xdr:cNvPr id="608" name="フローチャート : 判断 607"/>
        <xdr:cNvSpPr/>
      </xdr:nvSpPr>
      <xdr:spPr>
        <a:xfrm>
          <a:off x="16268700" y="133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86346</xdr:rowOff>
    </xdr:from>
    <xdr:to>
      <xdr:col>22</xdr:col>
      <xdr:colOff>365125</xdr:colOff>
      <xdr:row>73</xdr:row>
      <xdr:rowOff>48395</xdr:rowOff>
    </xdr:to>
    <xdr:cxnSp macro="">
      <xdr:nvCxnSpPr>
        <xdr:cNvPr id="609" name="直線コネクタ 608"/>
        <xdr:cNvCxnSpPr/>
      </xdr:nvCxnSpPr>
      <xdr:spPr>
        <a:xfrm>
          <a:off x="14592300" y="12430746"/>
          <a:ext cx="889000" cy="1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12271</xdr:rowOff>
    </xdr:from>
    <xdr:to>
      <xdr:col>22</xdr:col>
      <xdr:colOff>415925</xdr:colOff>
      <xdr:row>78</xdr:row>
      <xdr:rowOff>113871</xdr:rowOff>
    </xdr:to>
    <xdr:sp macro="" textlink="">
      <xdr:nvSpPr>
        <xdr:cNvPr id="610" name="フローチャート : 判断 609"/>
        <xdr:cNvSpPr/>
      </xdr:nvSpPr>
      <xdr:spPr>
        <a:xfrm>
          <a:off x="15430500" y="1338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104998</xdr:rowOff>
    </xdr:from>
    <xdr:ext cx="599010" cy="259045"/>
    <xdr:sp macro="" textlink="">
      <xdr:nvSpPr>
        <xdr:cNvPr id="611" name="テキスト ボックス 610"/>
        <xdr:cNvSpPr txBox="1"/>
      </xdr:nvSpPr>
      <xdr:spPr>
        <a:xfrm>
          <a:off x="15181794" y="1347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159303</xdr:rowOff>
    </xdr:from>
    <xdr:to>
      <xdr:col>21</xdr:col>
      <xdr:colOff>161925</xdr:colOff>
      <xdr:row>72</xdr:row>
      <xdr:rowOff>86346</xdr:rowOff>
    </xdr:to>
    <xdr:cxnSp macro="">
      <xdr:nvCxnSpPr>
        <xdr:cNvPr id="612" name="直線コネクタ 611"/>
        <xdr:cNvCxnSpPr/>
      </xdr:nvCxnSpPr>
      <xdr:spPr>
        <a:xfrm>
          <a:off x="13703300" y="12332253"/>
          <a:ext cx="889000" cy="9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159897</xdr:rowOff>
    </xdr:from>
    <xdr:to>
      <xdr:col>21</xdr:col>
      <xdr:colOff>212725</xdr:colOff>
      <xdr:row>78</xdr:row>
      <xdr:rowOff>90047</xdr:rowOff>
    </xdr:to>
    <xdr:sp macro="" textlink="">
      <xdr:nvSpPr>
        <xdr:cNvPr id="613" name="フローチャート : 判断 612"/>
        <xdr:cNvSpPr/>
      </xdr:nvSpPr>
      <xdr:spPr>
        <a:xfrm>
          <a:off x="14541500" y="1336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81174</xdr:rowOff>
    </xdr:from>
    <xdr:ext cx="599010" cy="259045"/>
    <xdr:sp macro="" textlink="">
      <xdr:nvSpPr>
        <xdr:cNvPr id="614" name="テキスト ボックス 613"/>
        <xdr:cNvSpPr txBox="1"/>
      </xdr:nvSpPr>
      <xdr:spPr>
        <a:xfrm>
          <a:off x="14292794" y="1345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118752</xdr:rowOff>
    </xdr:from>
    <xdr:to>
      <xdr:col>19</xdr:col>
      <xdr:colOff>644525</xdr:colOff>
      <xdr:row>71</xdr:row>
      <xdr:rowOff>159303</xdr:rowOff>
    </xdr:to>
    <xdr:cxnSp macro="">
      <xdr:nvCxnSpPr>
        <xdr:cNvPr id="615" name="直線コネクタ 614"/>
        <xdr:cNvCxnSpPr/>
      </xdr:nvCxnSpPr>
      <xdr:spPr>
        <a:xfrm>
          <a:off x="12814300" y="12120252"/>
          <a:ext cx="889000" cy="2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158166</xdr:rowOff>
    </xdr:from>
    <xdr:to>
      <xdr:col>20</xdr:col>
      <xdr:colOff>9525</xdr:colOff>
      <xdr:row>78</xdr:row>
      <xdr:rowOff>88316</xdr:rowOff>
    </xdr:to>
    <xdr:sp macro="" textlink="">
      <xdr:nvSpPr>
        <xdr:cNvPr id="616" name="フローチャート : 判断 615"/>
        <xdr:cNvSpPr/>
      </xdr:nvSpPr>
      <xdr:spPr>
        <a:xfrm>
          <a:off x="13652500" y="1335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79443</xdr:rowOff>
    </xdr:from>
    <xdr:ext cx="599010" cy="259045"/>
    <xdr:sp macro="" textlink="">
      <xdr:nvSpPr>
        <xdr:cNvPr id="617" name="テキスト ボックス 616"/>
        <xdr:cNvSpPr txBox="1"/>
      </xdr:nvSpPr>
      <xdr:spPr>
        <a:xfrm>
          <a:off x="13403794" y="1345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149267</xdr:rowOff>
    </xdr:from>
    <xdr:to>
      <xdr:col>18</xdr:col>
      <xdr:colOff>492125</xdr:colOff>
      <xdr:row>78</xdr:row>
      <xdr:rowOff>79417</xdr:rowOff>
    </xdr:to>
    <xdr:sp macro="" textlink="">
      <xdr:nvSpPr>
        <xdr:cNvPr id="618" name="フローチャート : 判断 617"/>
        <xdr:cNvSpPr/>
      </xdr:nvSpPr>
      <xdr:spPr>
        <a:xfrm>
          <a:off x="12763500" y="1335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70544</xdr:rowOff>
    </xdr:from>
    <xdr:ext cx="599010" cy="259045"/>
    <xdr:sp macro="" textlink="">
      <xdr:nvSpPr>
        <xdr:cNvPr id="619" name="テキスト ボックス 618"/>
        <xdr:cNvSpPr txBox="1"/>
      </xdr:nvSpPr>
      <xdr:spPr>
        <a:xfrm>
          <a:off x="12514794" y="1344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34437</xdr:rowOff>
    </xdr:from>
    <xdr:to>
      <xdr:col>23</xdr:col>
      <xdr:colOff>568325</xdr:colOff>
      <xdr:row>73</xdr:row>
      <xdr:rowOff>136037</xdr:rowOff>
    </xdr:to>
    <xdr:sp macro="" textlink="">
      <xdr:nvSpPr>
        <xdr:cNvPr id="625" name="円/楕円 624"/>
        <xdr:cNvSpPr/>
      </xdr:nvSpPr>
      <xdr:spPr>
        <a:xfrm>
          <a:off x="16268700" y="125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57314</xdr:rowOff>
    </xdr:from>
    <xdr:ext cx="599010" cy="259045"/>
    <xdr:sp macro="" textlink="">
      <xdr:nvSpPr>
        <xdr:cNvPr id="626" name="公債費該当値テキスト"/>
        <xdr:cNvSpPr txBox="1"/>
      </xdr:nvSpPr>
      <xdr:spPr>
        <a:xfrm>
          <a:off x="16370300" y="1240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777,884</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169045</xdr:rowOff>
    </xdr:from>
    <xdr:to>
      <xdr:col>22</xdr:col>
      <xdr:colOff>415925</xdr:colOff>
      <xdr:row>73</xdr:row>
      <xdr:rowOff>99195</xdr:rowOff>
    </xdr:to>
    <xdr:sp macro="" textlink="">
      <xdr:nvSpPr>
        <xdr:cNvPr id="627" name="円/楕円 626"/>
        <xdr:cNvSpPr/>
      </xdr:nvSpPr>
      <xdr:spPr>
        <a:xfrm>
          <a:off x="15430500" y="1251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115722</xdr:rowOff>
    </xdr:from>
    <xdr:ext cx="599010" cy="259045"/>
    <xdr:sp macro="" textlink="">
      <xdr:nvSpPr>
        <xdr:cNvPr id="628" name="テキスト ボックス 627"/>
        <xdr:cNvSpPr txBox="1"/>
      </xdr:nvSpPr>
      <xdr:spPr>
        <a:xfrm>
          <a:off x="15181794" y="1228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806,894</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35546</xdr:rowOff>
    </xdr:from>
    <xdr:to>
      <xdr:col>21</xdr:col>
      <xdr:colOff>212725</xdr:colOff>
      <xdr:row>72</xdr:row>
      <xdr:rowOff>137146</xdr:rowOff>
    </xdr:to>
    <xdr:sp macro="" textlink="">
      <xdr:nvSpPr>
        <xdr:cNvPr id="629" name="円/楕円 628"/>
        <xdr:cNvSpPr/>
      </xdr:nvSpPr>
      <xdr:spPr>
        <a:xfrm>
          <a:off x="14541500" y="123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153673</xdr:rowOff>
    </xdr:from>
    <xdr:ext cx="599010" cy="259045"/>
    <xdr:sp macro="" textlink="">
      <xdr:nvSpPr>
        <xdr:cNvPr id="630" name="テキスト ボックス 629"/>
        <xdr:cNvSpPr txBox="1"/>
      </xdr:nvSpPr>
      <xdr:spPr>
        <a:xfrm>
          <a:off x="14292794" y="1215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912,011</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108503</xdr:rowOff>
    </xdr:from>
    <xdr:to>
      <xdr:col>20</xdr:col>
      <xdr:colOff>9525</xdr:colOff>
      <xdr:row>72</xdr:row>
      <xdr:rowOff>38653</xdr:rowOff>
    </xdr:to>
    <xdr:sp macro="" textlink="">
      <xdr:nvSpPr>
        <xdr:cNvPr id="631" name="円/楕円 630"/>
        <xdr:cNvSpPr/>
      </xdr:nvSpPr>
      <xdr:spPr>
        <a:xfrm>
          <a:off x="13652500" y="1228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55180</xdr:rowOff>
    </xdr:from>
    <xdr:ext cx="599010" cy="259045"/>
    <xdr:sp macro="" textlink="">
      <xdr:nvSpPr>
        <xdr:cNvPr id="632" name="テキスト ボックス 631"/>
        <xdr:cNvSpPr txBox="1"/>
      </xdr:nvSpPr>
      <xdr:spPr>
        <a:xfrm>
          <a:off x="13403794" y="1205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989,565</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67952</xdr:rowOff>
    </xdr:from>
    <xdr:to>
      <xdr:col>18</xdr:col>
      <xdr:colOff>492125</xdr:colOff>
      <xdr:row>70</xdr:row>
      <xdr:rowOff>169552</xdr:rowOff>
    </xdr:to>
    <xdr:sp macro="" textlink="">
      <xdr:nvSpPr>
        <xdr:cNvPr id="633" name="円/楕円 632"/>
        <xdr:cNvSpPr/>
      </xdr:nvSpPr>
      <xdr:spPr>
        <a:xfrm>
          <a:off x="12763500" y="120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96229</xdr:colOff>
      <xdr:row>69</xdr:row>
      <xdr:rowOff>14629</xdr:rowOff>
    </xdr:from>
    <xdr:ext cx="690189" cy="259045"/>
    <xdr:sp macro="" textlink="">
      <xdr:nvSpPr>
        <xdr:cNvPr id="634" name="テキスト ボックス 633"/>
        <xdr:cNvSpPr txBox="1"/>
      </xdr:nvSpPr>
      <xdr:spPr>
        <a:xfrm>
          <a:off x="12469204" y="118446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1,156,494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5" name="直線コネクタ 64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6" name="テキスト ボックス 64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7" name="直線コネクタ 64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8" name="テキスト ボックス 64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9" name="直線コネクタ 64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0" name="テキスト ボックス 64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1" name="直線コネクタ 65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2" name="テキスト ボックス 65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3" name="直線コネクタ 65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4" name="テキスト ボックス 65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6" name="テキスト ボックス 65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58" name="直線コネクタ 657"/>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59"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0" name="直線コネクタ 659"/>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1"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2" name="直線コネクタ 661"/>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49257</xdr:rowOff>
    </xdr:from>
    <xdr:to>
      <xdr:col>23</xdr:col>
      <xdr:colOff>517525</xdr:colOff>
      <xdr:row>98</xdr:row>
      <xdr:rowOff>109693</xdr:rowOff>
    </xdr:to>
    <xdr:cxnSp macro="">
      <xdr:nvCxnSpPr>
        <xdr:cNvPr id="663" name="直線コネクタ 662"/>
        <xdr:cNvCxnSpPr/>
      </xdr:nvCxnSpPr>
      <xdr:spPr>
        <a:xfrm>
          <a:off x="15481300" y="16851357"/>
          <a:ext cx="838200" cy="6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4"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5" name="フローチャート : 判断 664"/>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50674</xdr:rowOff>
    </xdr:from>
    <xdr:to>
      <xdr:col>22</xdr:col>
      <xdr:colOff>365125</xdr:colOff>
      <xdr:row>98</xdr:row>
      <xdr:rowOff>49257</xdr:rowOff>
    </xdr:to>
    <xdr:cxnSp macro="">
      <xdr:nvCxnSpPr>
        <xdr:cNvPr id="666" name="直線コネクタ 665"/>
        <xdr:cNvCxnSpPr/>
      </xdr:nvCxnSpPr>
      <xdr:spPr>
        <a:xfrm>
          <a:off x="14592300" y="16338424"/>
          <a:ext cx="889000" cy="5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67" name="フローチャート : 判断 666"/>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68" name="テキスト ボックス 667"/>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50674</xdr:rowOff>
    </xdr:from>
    <xdr:to>
      <xdr:col>21</xdr:col>
      <xdr:colOff>161925</xdr:colOff>
      <xdr:row>98</xdr:row>
      <xdr:rowOff>17715</xdr:rowOff>
    </xdr:to>
    <xdr:cxnSp macro="">
      <xdr:nvCxnSpPr>
        <xdr:cNvPr id="669" name="直線コネクタ 668"/>
        <xdr:cNvCxnSpPr/>
      </xdr:nvCxnSpPr>
      <xdr:spPr>
        <a:xfrm flipV="1">
          <a:off x="13703300" y="16338424"/>
          <a:ext cx="889000" cy="48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0" name="フローチャート : 判断 669"/>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1" name="テキスト ボックス 670"/>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15813</xdr:rowOff>
    </xdr:from>
    <xdr:to>
      <xdr:col>19</xdr:col>
      <xdr:colOff>644525</xdr:colOff>
      <xdr:row>98</xdr:row>
      <xdr:rowOff>17715</xdr:rowOff>
    </xdr:to>
    <xdr:cxnSp macro="">
      <xdr:nvCxnSpPr>
        <xdr:cNvPr id="672" name="直線コネクタ 671"/>
        <xdr:cNvCxnSpPr/>
      </xdr:nvCxnSpPr>
      <xdr:spPr>
        <a:xfrm>
          <a:off x="12814300" y="16817913"/>
          <a:ext cx="8890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3" name="フローチャート : 判断 672"/>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4" name="テキスト ボックス 673"/>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5" name="フローチャート : 判断 674"/>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76" name="テキスト ボックス 675"/>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58893</xdr:rowOff>
    </xdr:from>
    <xdr:to>
      <xdr:col>23</xdr:col>
      <xdr:colOff>568325</xdr:colOff>
      <xdr:row>98</xdr:row>
      <xdr:rowOff>160493</xdr:rowOff>
    </xdr:to>
    <xdr:sp macro="" textlink="">
      <xdr:nvSpPr>
        <xdr:cNvPr id="682" name="円/楕円 681"/>
        <xdr:cNvSpPr/>
      </xdr:nvSpPr>
      <xdr:spPr>
        <a:xfrm>
          <a:off x="16268700" y="1686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31728</xdr:rowOff>
    </xdr:from>
    <xdr:ext cx="534377" cy="259045"/>
    <xdr:sp macro="" textlink="">
      <xdr:nvSpPr>
        <xdr:cNvPr id="683" name="積立金該当値テキスト"/>
        <xdr:cNvSpPr txBox="1"/>
      </xdr:nvSpPr>
      <xdr:spPr>
        <a:xfrm>
          <a:off x="16370300" y="168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83,628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169907</xdr:rowOff>
    </xdr:from>
    <xdr:to>
      <xdr:col>22</xdr:col>
      <xdr:colOff>415925</xdr:colOff>
      <xdr:row>98</xdr:row>
      <xdr:rowOff>100057</xdr:rowOff>
    </xdr:to>
    <xdr:sp macro="" textlink="">
      <xdr:nvSpPr>
        <xdr:cNvPr id="684" name="円/楕円 683"/>
        <xdr:cNvSpPr/>
      </xdr:nvSpPr>
      <xdr:spPr>
        <a:xfrm>
          <a:off x="15430500" y="168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91184</xdr:rowOff>
    </xdr:from>
    <xdr:ext cx="599010" cy="259045"/>
    <xdr:sp macro="" textlink="">
      <xdr:nvSpPr>
        <xdr:cNvPr id="685" name="テキスト ボックス 684"/>
        <xdr:cNvSpPr txBox="1"/>
      </xdr:nvSpPr>
      <xdr:spPr>
        <a:xfrm>
          <a:off x="15181794" y="1689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131,214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171324</xdr:rowOff>
    </xdr:from>
    <xdr:to>
      <xdr:col>21</xdr:col>
      <xdr:colOff>212725</xdr:colOff>
      <xdr:row>95</xdr:row>
      <xdr:rowOff>101474</xdr:rowOff>
    </xdr:to>
    <xdr:sp macro="" textlink="">
      <xdr:nvSpPr>
        <xdr:cNvPr id="686" name="円/楕円 685"/>
        <xdr:cNvSpPr/>
      </xdr:nvSpPr>
      <xdr:spPr>
        <a:xfrm>
          <a:off x="14541500" y="1628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118001</xdr:rowOff>
    </xdr:from>
    <xdr:ext cx="599010" cy="259045"/>
    <xdr:sp macro="" textlink="">
      <xdr:nvSpPr>
        <xdr:cNvPr id="687" name="テキスト ボックス 686"/>
        <xdr:cNvSpPr txBox="1"/>
      </xdr:nvSpPr>
      <xdr:spPr>
        <a:xfrm>
          <a:off x="14292794" y="1606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535,099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138365</xdr:rowOff>
    </xdr:from>
    <xdr:to>
      <xdr:col>20</xdr:col>
      <xdr:colOff>9525</xdr:colOff>
      <xdr:row>98</xdr:row>
      <xdr:rowOff>68515</xdr:rowOff>
    </xdr:to>
    <xdr:sp macro="" textlink="">
      <xdr:nvSpPr>
        <xdr:cNvPr id="688" name="円/楕円 687"/>
        <xdr:cNvSpPr/>
      </xdr:nvSpPr>
      <xdr:spPr>
        <a:xfrm>
          <a:off x="13652500" y="167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85042</xdr:rowOff>
    </xdr:from>
    <xdr:ext cx="599010" cy="259045"/>
    <xdr:sp macro="" textlink="">
      <xdr:nvSpPr>
        <xdr:cNvPr id="689" name="テキスト ボックス 688"/>
        <xdr:cNvSpPr txBox="1"/>
      </xdr:nvSpPr>
      <xdr:spPr>
        <a:xfrm>
          <a:off x="13403794" y="1654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156,051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136463</xdr:rowOff>
    </xdr:from>
    <xdr:to>
      <xdr:col>18</xdr:col>
      <xdr:colOff>492125</xdr:colOff>
      <xdr:row>98</xdr:row>
      <xdr:rowOff>66613</xdr:rowOff>
    </xdr:to>
    <xdr:sp macro="" textlink="">
      <xdr:nvSpPr>
        <xdr:cNvPr id="690" name="円/楕円 689"/>
        <xdr:cNvSpPr/>
      </xdr:nvSpPr>
      <xdr:spPr>
        <a:xfrm>
          <a:off x="12763500" y="167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83140</xdr:rowOff>
    </xdr:from>
    <xdr:ext cx="599010" cy="259045"/>
    <xdr:sp macro="" textlink="">
      <xdr:nvSpPr>
        <xdr:cNvPr id="691" name="テキスト ボックス 690"/>
        <xdr:cNvSpPr txBox="1"/>
      </xdr:nvSpPr>
      <xdr:spPr>
        <a:xfrm>
          <a:off x="12514794" y="1654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5" name="テキスト ボックス 70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7" name="テキスト ボックス 70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9" name="テキスト ボックス 70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3" name="直線コネクタ 712"/>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16"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17" name="直線コネクタ 716"/>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8" name="直線コネクタ 71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19"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0" name="フローチャート : 判断 719"/>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1" name="直線コネクタ 72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2" name="フローチャート : 判断 721"/>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3" name="テキスト ボックス 722"/>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4" name="直線コネクタ 72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5" name="フローチャート : 判断 724"/>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26" name="テキスト ボックス 725"/>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7" name="直線コネクタ 72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28" name="フローチャート : 判断 727"/>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29" name="テキスト ボックス 728"/>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0" name="フローチャート : 判断 729"/>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1" name="テキスト ボックス 730"/>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7" name="円/楕円 73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38"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9" name="円/楕円 73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0" name="テキスト ボックス 73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1" name="円/楕円 74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2" name="テキスト ボックス 74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3" name="円/楕円 74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4" name="テキスト ボックス 74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5" name="円/楕円 74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6" name="テキスト ボックス 74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7" name="直線コネクタ 75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8" name="テキスト ボックス 75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9" name="直線コネクタ 75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0" name="テキスト ボックス 759"/>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2" name="テキスト ボックス 761"/>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3" name="直線コネクタ 76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4" name="テキスト ボックス 763"/>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5" name="直線コネクタ 76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6" name="テキスト ボックス 76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8" name="テキスト ボックス 76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0" name="直線コネクタ 769"/>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1"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2" name="直線コネクタ 77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3"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4" name="直線コネクタ 773"/>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5" name="直線コネクタ 77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76"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77" name="フローチャート : 判断 776"/>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8" name="直線コネクタ 77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79" name="フローチャート : 判断 778"/>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0" name="テキスト ボックス 779"/>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1" name="直線コネクタ 78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2" name="フローチャート : 判断 781"/>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3" name="テキスト ボックス 782"/>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4" name="直線コネクタ 78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5" name="フローチャート : 判断 784"/>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86" name="テキスト ボックス 785"/>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87" name="フローチャート : 判断 786"/>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88" name="テキスト ボックス 787"/>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4" name="円/楕円 79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795" name="貸付金該当値テキスト"/>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6" name="円/楕円 79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7" name="テキスト ボックス 79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8" name="円/楕円 79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9" name="テキスト ボックス 79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0" name="円/楕円 79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1" name="テキスト ボックス 800"/>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2" name="円/楕円 80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3" name="テキスト ボックス 802"/>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4" name="直線コネクタ 81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5" name="テキスト ボックス 81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6" name="直線コネクタ 81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7" name="テキスト ボックス 81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8" name="直線コネクタ 81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19" name="テキスト ボックス 81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0" name="直線コネクタ 81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1" name="テキスト ボックス 82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5" name="直線コネクタ 824"/>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26"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27" name="直線コネクタ 826"/>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28"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29" name="直線コネクタ 828"/>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164924</xdr:rowOff>
    </xdr:from>
    <xdr:to>
      <xdr:col>32</xdr:col>
      <xdr:colOff>187325</xdr:colOff>
      <xdr:row>75</xdr:row>
      <xdr:rowOff>104196</xdr:rowOff>
    </xdr:to>
    <xdr:cxnSp macro="">
      <xdr:nvCxnSpPr>
        <xdr:cNvPr id="830" name="直線コネクタ 829"/>
        <xdr:cNvCxnSpPr/>
      </xdr:nvCxnSpPr>
      <xdr:spPr>
        <a:xfrm flipV="1">
          <a:off x="21323300" y="12852224"/>
          <a:ext cx="838200" cy="1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1"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2" name="フローチャート : 判断 831"/>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104196</xdr:rowOff>
    </xdr:from>
    <xdr:to>
      <xdr:col>31</xdr:col>
      <xdr:colOff>34925</xdr:colOff>
      <xdr:row>75</xdr:row>
      <xdr:rowOff>169393</xdr:rowOff>
    </xdr:to>
    <xdr:cxnSp macro="">
      <xdr:nvCxnSpPr>
        <xdr:cNvPr id="833" name="直線コネクタ 832"/>
        <xdr:cNvCxnSpPr/>
      </xdr:nvCxnSpPr>
      <xdr:spPr>
        <a:xfrm flipV="1">
          <a:off x="20434300" y="12962946"/>
          <a:ext cx="889000" cy="6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4" name="フローチャート : 判断 833"/>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5" name="テキスト ボックス 834"/>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29156</xdr:rowOff>
    </xdr:from>
    <xdr:to>
      <xdr:col>29</xdr:col>
      <xdr:colOff>517525</xdr:colOff>
      <xdr:row>75</xdr:row>
      <xdr:rowOff>169393</xdr:rowOff>
    </xdr:to>
    <xdr:cxnSp macro="">
      <xdr:nvCxnSpPr>
        <xdr:cNvPr id="836" name="直線コネクタ 835"/>
        <xdr:cNvCxnSpPr/>
      </xdr:nvCxnSpPr>
      <xdr:spPr>
        <a:xfrm>
          <a:off x="19545300" y="12716456"/>
          <a:ext cx="889000" cy="3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37" name="フローチャート : 判断 836"/>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38" name="テキスト ボックス 837"/>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159762</xdr:rowOff>
    </xdr:from>
    <xdr:to>
      <xdr:col>28</xdr:col>
      <xdr:colOff>314325</xdr:colOff>
      <xdr:row>74</xdr:row>
      <xdr:rowOff>29156</xdr:rowOff>
    </xdr:to>
    <xdr:cxnSp macro="">
      <xdr:nvCxnSpPr>
        <xdr:cNvPr id="839" name="直線コネクタ 838"/>
        <xdr:cNvCxnSpPr/>
      </xdr:nvCxnSpPr>
      <xdr:spPr>
        <a:xfrm>
          <a:off x="18656300" y="12504162"/>
          <a:ext cx="889000" cy="2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0" name="フローチャート : 判断 839"/>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1" name="テキスト ボックス 840"/>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2" name="フローチャート : 判断 841"/>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3" name="テキスト ボックス 842"/>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114124</xdr:rowOff>
    </xdr:from>
    <xdr:to>
      <xdr:col>32</xdr:col>
      <xdr:colOff>238125</xdr:colOff>
      <xdr:row>75</xdr:row>
      <xdr:rowOff>44274</xdr:rowOff>
    </xdr:to>
    <xdr:sp macro="" textlink="">
      <xdr:nvSpPr>
        <xdr:cNvPr id="849" name="円/楕円 848"/>
        <xdr:cNvSpPr/>
      </xdr:nvSpPr>
      <xdr:spPr>
        <a:xfrm>
          <a:off x="22110700" y="128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137001</xdr:rowOff>
    </xdr:from>
    <xdr:ext cx="599010" cy="259045"/>
    <xdr:sp macro="" textlink="">
      <xdr:nvSpPr>
        <xdr:cNvPr id="850" name="繰出金該当値テキスト"/>
        <xdr:cNvSpPr txBox="1"/>
      </xdr:nvSpPr>
      <xdr:spPr>
        <a:xfrm>
          <a:off x="22212300" y="1265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288,966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53396</xdr:rowOff>
    </xdr:from>
    <xdr:to>
      <xdr:col>31</xdr:col>
      <xdr:colOff>85725</xdr:colOff>
      <xdr:row>75</xdr:row>
      <xdr:rowOff>154995</xdr:rowOff>
    </xdr:to>
    <xdr:sp macro="" textlink="">
      <xdr:nvSpPr>
        <xdr:cNvPr id="851" name="円/楕円 850"/>
        <xdr:cNvSpPr/>
      </xdr:nvSpPr>
      <xdr:spPr>
        <a:xfrm>
          <a:off x="21272500" y="129121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73</xdr:rowOff>
    </xdr:from>
    <xdr:ext cx="599010" cy="259045"/>
    <xdr:sp macro="" textlink="">
      <xdr:nvSpPr>
        <xdr:cNvPr id="852" name="テキスト ボックス 851"/>
        <xdr:cNvSpPr txBox="1"/>
      </xdr:nvSpPr>
      <xdr:spPr>
        <a:xfrm>
          <a:off x="21023794" y="1268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240,531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118593</xdr:rowOff>
    </xdr:from>
    <xdr:to>
      <xdr:col>29</xdr:col>
      <xdr:colOff>568325</xdr:colOff>
      <xdr:row>76</xdr:row>
      <xdr:rowOff>48743</xdr:rowOff>
    </xdr:to>
    <xdr:sp macro="" textlink="">
      <xdr:nvSpPr>
        <xdr:cNvPr id="853" name="円/楕円 852"/>
        <xdr:cNvSpPr/>
      </xdr:nvSpPr>
      <xdr:spPr>
        <a:xfrm>
          <a:off x="20383500" y="129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65270</xdr:rowOff>
    </xdr:from>
    <xdr:ext cx="599010" cy="259045"/>
    <xdr:sp macro="" textlink="">
      <xdr:nvSpPr>
        <xdr:cNvPr id="854" name="テキスト ボックス 853"/>
        <xdr:cNvSpPr txBox="1"/>
      </xdr:nvSpPr>
      <xdr:spPr>
        <a:xfrm>
          <a:off x="20134794" y="1275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212,011</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149806</xdr:rowOff>
    </xdr:from>
    <xdr:to>
      <xdr:col>28</xdr:col>
      <xdr:colOff>365125</xdr:colOff>
      <xdr:row>74</xdr:row>
      <xdr:rowOff>79956</xdr:rowOff>
    </xdr:to>
    <xdr:sp macro="" textlink="">
      <xdr:nvSpPr>
        <xdr:cNvPr id="855" name="円/楕円 854"/>
        <xdr:cNvSpPr/>
      </xdr:nvSpPr>
      <xdr:spPr>
        <a:xfrm>
          <a:off x="19494500" y="126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96483</xdr:rowOff>
    </xdr:from>
    <xdr:ext cx="599010" cy="259045"/>
    <xdr:sp macro="" textlink="">
      <xdr:nvSpPr>
        <xdr:cNvPr id="856" name="テキスト ボックス 855"/>
        <xdr:cNvSpPr txBox="1"/>
      </xdr:nvSpPr>
      <xdr:spPr>
        <a:xfrm>
          <a:off x="19245794" y="12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348,357</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108962</xdr:rowOff>
    </xdr:from>
    <xdr:to>
      <xdr:col>27</xdr:col>
      <xdr:colOff>161925</xdr:colOff>
      <xdr:row>73</xdr:row>
      <xdr:rowOff>39112</xdr:rowOff>
    </xdr:to>
    <xdr:sp macro="" textlink="">
      <xdr:nvSpPr>
        <xdr:cNvPr id="857" name="円/楕円 856"/>
        <xdr:cNvSpPr/>
      </xdr:nvSpPr>
      <xdr:spPr>
        <a:xfrm>
          <a:off x="18605500" y="1245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55639</xdr:rowOff>
    </xdr:from>
    <xdr:ext cx="599010" cy="259045"/>
    <xdr:sp macro="" textlink="">
      <xdr:nvSpPr>
        <xdr:cNvPr id="858" name="テキスト ボックス 857"/>
        <xdr:cNvSpPr txBox="1"/>
      </xdr:nvSpPr>
      <xdr:spPr>
        <a:xfrm>
          <a:off x="18356794" y="1222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歳出決算総額は、住民一人当たり約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6,624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千円となっている。類似団体と比較しても、ほとんどの性質別において、非常に高く推移しているが、平成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年度においては、黒島の体育館建設及び高齢者交流施設建設により普通建設事業費（新規整備）が平成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308.3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％増加し、さらに高い水準となった。</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電算化や業務委託等により、事務の効率化等による適切な職員数配置に努め人件費の抑制を図るなど、また、緊急に必要な事業を精査し、物件費等の削減に努める。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鹿児島県三島村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
375
31.40
2,623,178
2,510,337
63,265
826,714
2,299,209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9360</xdr:rowOff>
    </xdr:from>
    <xdr:to>
      <xdr:col>6</xdr:col>
      <xdr:colOff>511175</xdr:colOff>
      <xdr:row>32</xdr:row>
      <xdr:rowOff>98755</xdr:rowOff>
    </xdr:to>
    <xdr:cxnSp macro="">
      <xdr:nvCxnSpPr>
        <xdr:cNvPr id="60" name="直線コネクタ 59"/>
        <xdr:cNvCxnSpPr/>
      </xdr:nvCxnSpPr>
      <xdr:spPr>
        <a:xfrm>
          <a:off x="3797300" y="5495760"/>
          <a:ext cx="838200" cy="8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9360</xdr:rowOff>
    </xdr:from>
    <xdr:to>
      <xdr:col>5</xdr:col>
      <xdr:colOff>358775</xdr:colOff>
      <xdr:row>32</xdr:row>
      <xdr:rowOff>32982</xdr:rowOff>
    </xdr:to>
    <xdr:cxnSp macro="">
      <xdr:nvCxnSpPr>
        <xdr:cNvPr id="63" name="直線コネクタ 62"/>
        <xdr:cNvCxnSpPr/>
      </xdr:nvCxnSpPr>
      <xdr:spPr>
        <a:xfrm flipV="1">
          <a:off x="2908300" y="549576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32982</xdr:rowOff>
    </xdr:from>
    <xdr:to>
      <xdr:col>4</xdr:col>
      <xdr:colOff>155575</xdr:colOff>
      <xdr:row>32</xdr:row>
      <xdr:rowOff>54585</xdr:rowOff>
    </xdr:to>
    <xdr:cxnSp macro="">
      <xdr:nvCxnSpPr>
        <xdr:cNvPr id="66" name="直線コネクタ 65"/>
        <xdr:cNvCxnSpPr/>
      </xdr:nvCxnSpPr>
      <xdr:spPr>
        <a:xfrm flipV="1">
          <a:off x="2019300" y="5519382"/>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97815</xdr:rowOff>
    </xdr:from>
    <xdr:to>
      <xdr:col>2</xdr:col>
      <xdr:colOff>638175</xdr:colOff>
      <xdr:row>32</xdr:row>
      <xdr:rowOff>54585</xdr:rowOff>
    </xdr:to>
    <xdr:cxnSp macro="">
      <xdr:nvCxnSpPr>
        <xdr:cNvPr id="69" name="直線コネクタ 68"/>
        <xdr:cNvCxnSpPr/>
      </xdr:nvCxnSpPr>
      <xdr:spPr>
        <a:xfrm>
          <a:off x="1130300" y="5412765"/>
          <a:ext cx="889000" cy="12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47955</xdr:rowOff>
    </xdr:from>
    <xdr:to>
      <xdr:col>6</xdr:col>
      <xdr:colOff>561975</xdr:colOff>
      <xdr:row>32</xdr:row>
      <xdr:rowOff>149555</xdr:rowOff>
    </xdr:to>
    <xdr:sp macro="" textlink="">
      <xdr:nvSpPr>
        <xdr:cNvPr id="79" name="円/楕円 78"/>
        <xdr:cNvSpPr/>
      </xdr:nvSpPr>
      <xdr:spPr>
        <a:xfrm>
          <a:off x="4584700" y="55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70832</xdr:rowOff>
    </xdr:from>
    <xdr:ext cx="534377" cy="259045"/>
    <xdr:sp macro="" textlink="">
      <xdr:nvSpPr>
        <xdr:cNvPr id="80" name="議会費該当値テキスト"/>
        <xdr:cNvSpPr txBox="1"/>
      </xdr:nvSpPr>
      <xdr:spPr>
        <a:xfrm>
          <a:off x="4686300" y="538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90,224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130010</xdr:rowOff>
    </xdr:from>
    <xdr:to>
      <xdr:col>5</xdr:col>
      <xdr:colOff>409575</xdr:colOff>
      <xdr:row>32</xdr:row>
      <xdr:rowOff>60160</xdr:rowOff>
    </xdr:to>
    <xdr:sp macro="" textlink="">
      <xdr:nvSpPr>
        <xdr:cNvPr id="81" name="円/楕円 80"/>
        <xdr:cNvSpPr/>
      </xdr:nvSpPr>
      <xdr:spPr>
        <a:xfrm>
          <a:off x="3746500" y="544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76687</xdr:rowOff>
    </xdr:from>
    <xdr:ext cx="534377" cy="259045"/>
    <xdr:sp macro="" textlink="">
      <xdr:nvSpPr>
        <xdr:cNvPr id="82" name="テキスト ボックス 81"/>
        <xdr:cNvSpPr txBox="1"/>
      </xdr:nvSpPr>
      <xdr:spPr>
        <a:xfrm>
          <a:off x="3530111" y="52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97,263</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153632</xdr:rowOff>
    </xdr:from>
    <xdr:to>
      <xdr:col>4</xdr:col>
      <xdr:colOff>206375</xdr:colOff>
      <xdr:row>32</xdr:row>
      <xdr:rowOff>83782</xdr:rowOff>
    </xdr:to>
    <xdr:sp macro="" textlink="">
      <xdr:nvSpPr>
        <xdr:cNvPr id="83" name="円/楕円 82"/>
        <xdr:cNvSpPr/>
      </xdr:nvSpPr>
      <xdr:spPr>
        <a:xfrm>
          <a:off x="2857500" y="546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100309</xdr:rowOff>
    </xdr:from>
    <xdr:ext cx="534377" cy="259045"/>
    <xdr:sp macro="" textlink="">
      <xdr:nvSpPr>
        <xdr:cNvPr id="84" name="テキスト ボックス 83"/>
        <xdr:cNvSpPr txBox="1"/>
      </xdr:nvSpPr>
      <xdr:spPr>
        <a:xfrm>
          <a:off x="2641111" y="524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3785</xdr:rowOff>
    </xdr:from>
    <xdr:to>
      <xdr:col>3</xdr:col>
      <xdr:colOff>3175</xdr:colOff>
      <xdr:row>32</xdr:row>
      <xdr:rowOff>105385</xdr:rowOff>
    </xdr:to>
    <xdr:sp macro="" textlink="">
      <xdr:nvSpPr>
        <xdr:cNvPr id="85" name="円/楕円 84"/>
        <xdr:cNvSpPr/>
      </xdr:nvSpPr>
      <xdr:spPr>
        <a:xfrm>
          <a:off x="1968500" y="549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121912</xdr:rowOff>
    </xdr:from>
    <xdr:ext cx="534377" cy="259045"/>
    <xdr:sp macro="" textlink="">
      <xdr:nvSpPr>
        <xdr:cNvPr id="86" name="テキスト ボックス 85"/>
        <xdr:cNvSpPr txBox="1"/>
      </xdr:nvSpPr>
      <xdr:spPr>
        <a:xfrm>
          <a:off x="1752111" y="526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93,702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47015</xdr:rowOff>
    </xdr:from>
    <xdr:to>
      <xdr:col>1</xdr:col>
      <xdr:colOff>485775</xdr:colOff>
      <xdr:row>31</xdr:row>
      <xdr:rowOff>148615</xdr:rowOff>
    </xdr:to>
    <xdr:sp macro="" textlink="">
      <xdr:nvSpPr>
        <xdr:cNvPr id="87" name="円/楕円 86"/>
        <xdr:cNvSpPr/>
      </xdr:nvSpPr>
      <xdr:spPr>
        <a:xfrm>
          <a:off x="1079500" y="536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165142</xdr:rowOff>
    </xdr:from>
    <xdr:ext cx="599010" cy="259045"/>
    <xdr:sp macro="" textlink="">
      <xdr:nvSpPr>
        <xdr:cNvPr id="88" name="テキスト ボックス 87"/>
        <xdr:cNvSpPr txBox="1"/>
      </xdr:nvSpPr>
      <xdr:spPr>
        <a:xfrm>
          <a:off x="830794" y="513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161269</xdr:rowOff>
    </xdr:from>
    <xdr:to>
      <xdr:col>6</xdr:col>
      <xdr:colOff>511175</xdr:colOff>
      <xdr:row>57</xdr:row>
      <xdr:rowOff>8904</xdr:rowOff>
    </xdr:to>
    <xdr:cxnSp macro="">
      <xdr:nvCxnSpPr>
        <xdr:cNvPr id="119" name="直線コネクタ 118"/>
        <xdr:cNvCxnSpPr/>
      </xdr:nvCxnSpPr>
      <xdr:spPr>
        <a:xfrm flipV="1">
          <a:off x="3797300" y="9762469"/>
          <a:ext cx="838200" cy="1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145283</xdr:rowOff>
    </xdr:from>
    <xdr:to>
      <xdr:col>5</xdr:col>
      <xdr:colOff>358775</xdr:colOff>
      <xdr:row>57</xdr:row>
      <xdr:rowOff>8904</xdr:rowOff>
    </xdr:to>
    <xdr:cxnSp macro="">
      <xdr:nvCxnSpPr>
        <xdr:cNvPr id="122" name="直線コネクタ 121"/>
        <xdr:cNvCxnSpPr/>
      </xdr:nvCxnSpPr>
      <xdr:spPr>
        <a:xfrm>
          <a:off x="2908300" y="9746483"/>
          <a:ext cx="889000" cy="3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145283</xdr:rowOff>
    </xdr:from>
    <xdr:to>
      <xdr:col>4</xdr:col>
      <xdr:colOff>155575</xdr:colOff>
      <xdr:row>57</xdr:row>
      <xdr:rowOff>115065</xdr:rowOff>
    </xdr:to>
    <xdr:cxnSp macro="">
      <xdr:nvCxnSpPr>
        <xdr:cNvPr id="125" name="直線コネクタ 124"/>
        <xdr:cNvCxnSpPr/>
      </xdr:nvCxnSpPr>
      <xdr:spPr>
        <a:xfrm flipV="1">
          <a:off x="2019300" y="9746483"/>
          <a:ext cx="889000" cy="14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100378</xdr:rowOff>
    </xdr:from>
    <xdr:to>
      <xdr:col>2</xdr:col>
      <xdr:colOff>638175</xdr:colOff>
      <xdr:row>57</xdr:row>
      <xdr:rowOff>115065</xdr:rowOff>
    </xdr:to>
    <xdr:cxnSp macro="">
      <xdr:nvCxnSpPr>
        <xdr:cNvPr id="128" name="直線コネクタ 127"/>
        <xdr:cNvCxnSpPr/>
      </xdr:nvCxnSpPr>
      <xdr:spPr>
        <a:xfrm>
          <a:off x="1130300" y="9873028"/>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110469</xdr:rowOff>
    </xdr:from>
    <xdr:to>
      <xdr:col>6</xdr:col>
      <xdr:colOff>561975</xdr:colOff>
      <xdr:row>57</xdr:row>
      <xdr:rowOff>40619</xdr:rowOff>
    </xdr:to>
    <xdr:sp macro="" textlink="">
      <xdr:nvSpPr>
        <xdr:cNvPr id="138" name="円/楕円 137"/>
        <xdr:cNvSpPr/>
      </xdr:nvSpPr>
      <xdr:spPr>
        <a:xfrm>
          <a:off x="4584700" y="971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133346</xdr:rowOff>
    </xdr:from>
    <xdr:ext cx="690189" cy="259045"/>
    <xdr:sp macro="" textlink="">
      <xdr:nvSpPr>
        <xdr:cNvPr id="139" name="総務費該当値テキスト"/>
        <xdr:cNvSpPr txBox="1"/>
      </xdr:nvSpPr>
      <xdr:spPr>
        <a:xfrm>
          <a:off x="4686300" y="9563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1,383,953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129554</xdr:rowOff>
    </xdr:from>
    <xdr:to>
      <xdr:col>5</xdr:col>
      <xdr:colOff>409575</xdr:colOff>
      <xdr:row>57</xdr:row>
      <xdr:rowOff>59704</xdr:rowOff>
    </xdr:to>
    <xdr:sp macro="" textlink="">
      <xdr:nvSpPr>
        <xdr:cNvPr id="140" name="円/楕円 139"/>
        <xdr:cNvSpPr/>
      </xdr:nvSpPr>
      <xdr:spPr>
        <a:xfrm>
          <a:off x="3746500" y="97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55</xdr:row>
      <xdr:rowOff>76231</xdr:rowOff>
    </xdr:from>
    <xdr:ext cx="690189" cy="259045"/>
    <xdr:sp macro="" textlink="">
      <xdr:nvSpPr>
        <xdr:cNvPr id="141" name="テキスト ボックス 140"/>
        <xdr:cNvSpPr txBox="1"/>
      </xdr:nvSpPr>
      <xdr:spPr>
        <a:xfrm>
          <a:off x="3452204" y="9505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1,325,513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94483</xdr:rowOff>
    </xdr:from>
    <xdr:to>
      <xdr:col>4</xdr:col>
      <xdr:colOff>206375</xdr:colOff>
      <xdr:row>57</xdr:row>
      <xdr:rowOff>24633</xdr:rowOff>
    </xdr:to>
    <xdr:sp macro="" textlink="">
      <xdr:nvSpPr>
        <xdr:cNvPr id="142" name="円/楕円 141"/>
        <xdr:cNvSpPr/>
      </xdr:nvSpPr>
      <xdr:spPr>
        <a:xfrm>
          <a:off x="2857500" y="969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496279</xdr:colOff>
      <xdr:row>55</xdr:row>
      <xdr:rowOff>41160</xdr:rowOff>
    </xdr:from>
    <xdr:ext cx="690189" cy="259045"/>
    <xdr:sp macro="" textlink="">
      <xdr:nvSpPr>
        <xdr:cNvPr id="143" name="テキスト ボックス 142"/>
        <xdr:cNvSpPr txBox="1"/>
      </xdr:nvSpPr>
      <xdr:spPr>
        <a:xfrm>
          <a:off x="2563204" y="94709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1,432,904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64265</xdr:rowOff>
    </xdr:from>
    <xdr:to>
      <xdr:col>3</xdr:col>
      <xdr:colOff>3175</xdr:colOff>
      <xdr:row>57</xdr:row>
      <xdr:rowOff>165865</xdr:rowOff>
    </xdr:to>
    <xdr:sp macro="" textlink="">
      <xdr:nvSpPr>
        <xdr:cNvPr id="144" name="円/楕円 143"/>
        <xdr:cNvSpPr/>
      </xdr:nvSpPr>
      <xdr:spPr>
        <a:xfrm>
          <a:off x="1968500" y="983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56</xdr:row>
      <xdr:rowOff>10942</xdr:rowOff>
    </xdr:from>
    <xdr:ext cx="690189" cy="259045"/>
    <xdr:sp macro="" textlink="">
      <xdr:nvSpPr>
        <xdr:cNvPr id="145" name="テキスト ボックス 144"/>
        <xdr:cNvSpPr txBox="1"/>
      </xdr:nvSpPr>
      <xdr:spPr>
        <a:xfrm>
          <a:off x="1674204" y="961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1,000,435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49578</xdr:rowOff>
    </xdr:from>
    <xdr:to>
      <xdr:col>1</xdr:col>
      <xdr:colOff>485775</xdr:colOff>
      <xdr:row>57</xdr:row>
      <xdr:rowOff>151178</xdr:rowOff>
    </xdr:to>
    <xdr:sp macro="" textlink="">
      <xdr:nvSpPr>
        <xdr:cNvPr id="146" name="円/楕円 145"/>
        <xdr:cNvSpPr/>
      </xdr:nvSpPr>
      <xdr:spPr>
        <a:xfrm>
          <a:off x="1079500" y="98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55</xdr:row>
      <xdr:rowOff>167705</xdr:rowOff>
    </xdr:from>
    <xdr:ext cx="690189" cy="259045"/>
    <xdr:sp macro="" textlink="">
      <xdr:nvSpPr>
        <xdr:cNvPr id="147" name="テキスト ボックス 146"/>
        <xdr:cNvSpPr txBox="1"/>
      </xdr:nvSpPr>
      <xdr:spPr>
        <a:xfrm>
          <a:off x="785204" y="95974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1,045,411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112113</xdr:rowOff>
    </xdr:from>
    <xdr:to>
      <xdr:col>6</xdr:col>
      <xdr:colOff>511175</xdr:colOff>
      <xdr:row>77</xdr:row>
      <xdr:rowOff>116467</xdr:rowOff>
    </xdr:to>
    <xdr:cxnSp macro="">
      <xdr:nvCxnSpPr>
        <xdr:cNvPr id="180" name="直線コネクタ 179"/>
        <xdr:cNvCxnSpPr/>
      </xdr:nvCxnSpPr>
      <xdr:spPr>
        <a:xfrm flipV="1">
          <a:off x="3797300" y="13313763"/>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116467</xdr:rowOff>
    </xdr:from>
    <xdr:to>
      <xdr:col>5</xdr:col>
      <xdr:colOff>358775</xdr:colOff>
      <xdr:row>77</xdr:row>
      <xdr:rowOff>166488</xdr:rowOff>
    </xdr:to>
    <xdr:cxnSp macro="">
      <xdr:nvCxnSpPr>
        <xdr:cNvPr id="183" name="直線コネクタ 182"/>
        <xdr:cNvCxnSpPr/>
      </xdr:nvCxnSpPr>
      <xdr:spPr>
        <a:xfrm flipV="1">
          <a:off x="2908300" y="13318117"/>
          <a:ext cx="889000" cy="5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102548</xdr:rowOff>
    </xdr:from>
    <xdr:ext cx="599010" cy="259045"/>
    <xdr:sp macro="" textlink="">
      <xdr:nvSpPr>
        <xdr:cNvPr id="185" name="テキスト ボックス 184"/>
        <xdr:cNvSpPr txBox="1"/>
      </xdr:nvSpPr>
      <xdr:spPr>
        <a:xfrm>
          <a:off x="3497794" y="1347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166488</xdr:rowOff>
    </xdr:from>
    <xdr:to>
      <xdr:col>4</xdr:col>
      <xdr:colOff>155575</xdr:colOff>
      <xdr:row>78</xdr:row>
      <xdr:rowOff>6786</xdr:rowOff>
    </xdr:to>
    <xdr:cxnSp macro="">
      <xdr:nvCxnSpPr>
        <xdr:cNvPr id="186" name="直線コネクタ 185"/>
        <xdr:cNvCxnSpPr/>
      </xdr:nvCxnSpPr>
      <xdr:spPr>
        <a:xfrm flipV="1">
          <a:off x="2019300" y="13368138"/>
          <a:ext cx="8890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6786</xdr:rowOff>
    </xdr:from>
    <xdr:to>
      <xdr:col>2</xdr:col>
      <xdr:colOff>638175</xdr:colOff>
      <xdr:row>78</xdr:row>
      <xdr:rowOff>13333</xdr:rowOff>
    </xdr:to>
    <xdr:cxnSp macro="">
      <xdr:nvCxnSpPr>
        <xdr:cNvPr id="189" name="直線コネクタ 188"/>
        <xdr:cNvCxnSpPr/>
      </xdr:nvCxnSpPr>
      <xdr:spPr>
        <a:xfrm flipV="1">
          <a:off x="1130300" y="13379886"/>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61313</xdr:rowOff>
    </xdr:from>
    <xdr:to>
      <xdr:col>6</xdr:col>
      <xdr:colOff>561975</xdr:colOff>
      <xdr:row>77</xdr:row>
      <xdr:rowOff>162913</xdr:rowOff>
    </xdr:to>
    <xdr:sp macro="" textlink="">
      <xdr:nvSpPr>
        <xdr:cNvPr id="199" name="円/楕円 198"/>
        <xdr:cNvSpPr/>
      </xdr:nvSpPr>
      <xdr:spPr>
        <a:xfrm>
          <a:off x="4584700" y="1326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84190</xdr:rowOff>
    </xdr:from>
    <xdr:ext cx="599010" cy="259045"/>
    <xdr:sp macro="" textlink="">
      <xdr:nvSpPr>
        <xdr:cNvPr id="200" name="民生費該当値テキスト"/>
        <xdr:cNvSpPr txBox="1"/>
      </xdr:nvSpPr>
      <xdr:spPr>
        <a:xfrm>
          <a:off x="4686300" y="1311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388,963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65667</xdr:rowOff>
    </xdr:from>
    <xdr:to>
      <xdr:col>5</xdr:col>
      <xdr:colOff>409575</xdr:colOff>
      <xdr:row>77</xdr:row>
      <xdr:rowOff>167267</xdr:rowOff>
    </xdr:to>
    <xdr:sp macro="" textlink="">
      <xdr:nvSpPr>
        <xdr:cNvPr id="201" name="円/楕円 200"/>
        <xdr:cNvSpPr/>
      </xdr:nvSpPr>
      <xdr:spPr>
        <a:xfrm>
          <a:off x="3746500" y="1326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12344</xdr:rowOff>
    </xdr:from>
    <xdr:ext cx="599010" cy="259045"/>
    <xdr:sp macro="" textlink="">
      <xdr:nvSpPr>
        <xdr:cNvPr id="202" name="テキスト ボックス 201"/>
        <xdr:cNvSpPr txBox="1"/>
      </xdr:nvSpPr>
      <xdr:spPr>
        <a:xfrm>
          <a:off x="3497794" y="1304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115688</xdr:rowOff>
    </xdr:from>
    <xdr:to>
      <xdr:col>4</xdr:col>
      <xdr:colOff>206375</xdr:colOff>
      <xdr:row>78</xdr:row>
      <xdr:rowOff>45838</xdr:rowOff>
    </xdr:to>
    <xdr:sp macro="" textlink="">
      <xdr:nvSpPr>
        <xdr:cNvPr id="203" name="円/楕円 202"/>
        <xdr:cNvSpPr/>
      </xdr:nvSpPr>
      <xdr:spPr>
        <a:xfrm>
          <a:off x="2857500" y="133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62365</xdr:rowOff>
    </xdr:from>
    <xdr:ext cx="599010" cy="259045"/>
    <xdr:sp macro="" textlink="">
      <xdr:nvSpPr>
        <xdr:cNvPr id="204" name="テキスト ボックス 203"/>
        <xdr:cNvSpPr txBox="1"/>
      </xdr:nvSpPr>
      <xdr:spPr>
        <a:xfrm>
          <a:off x="2608794" y="1309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331,877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127436</xdr:rowOff>
    </xdr:from>
    <xdr:to>
      <xdr:col>3</xdr:col>
      <xdr:colOff>3175</xdr:colOff>
      <xdr:row>78</xdr:row>
      <xdr:rowOff>57586</xdr:rowOff>
    </xdr:to>
    <xdr:sp macro="" textlink="">
      <xdr:nvSpPr>
        <xdr:cNvPr id="205" name="円/楕円 204"/>
        <xdr:cNvSpPr/>
      </xdr:nvSpPr>
      <xdr:spPr>
        <a:xfrm>
          <a:off x="1968500" y="133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74113</xdr:rowOff>
    </xdr:from>
    <xdr:ext cx="599010" cy="259045"/>
    <xdr:sp macro="" textlink="">
      <xdr:nvSpPr>
        <xdr:cNvPr id="206" name="テキスト ボックス 205"/>
        <xdr:cNvSpPr txBox="1"/>
      </xdr:nvSpPr>
      <xdr:spPr>
        <a:xfrm>
          <a:off x="1719794" y="1310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319,542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133983</xdr:rowOff>
    </xdr:from>
    <xdr:to>
      <xdr:col>1</xdr:col>
      <xdr:colOff>485775</xdr:colOff>
      <xdr:row>78</xdr:row>
      <xdr:rowOff>64133</xdr:rowOff>
    </xdr:to>
    <xdr:sp macro="" textlink="">
      <xdr:nvSpPr>
        <xdr:cNvPr id="207" name="円/楕円 206"/>
        <xdr:cNvSpPr/>
      </xdr:nvSpPr>
      <xdr:spPr>
        <a:xfrm>
          <a:off x="1079500" y="1333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80660</xdr:rowOff>
    </xdr:from>
    <xdr:ext cx="599010" cy="259045"/>
    <xdr:sp macro="" textlink="">
      <xdr:nvSpPr>
        <xdr:cNvPr id="208" name="テキスト ボックス 207"/>
        <xdr:cNvSpPr txBox="1"/>
      </xdr:nvSpPr>
      <xdr:spPr>
        <a:xfrm>
          <a:off x="830794" y="131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57228</xdr:rowOff>
    </xdr:from>
    <xdr:to>
      <xdr:col>6</xdr:col>
      <xdr:colOff>511175</xdr:colOff>
      <xdr:row>94</xdr:row>
      <xdr:rowOff>131358</xdr:rowOff>
    </xdr:to>
    <xdr:cxnSp macro="">
      <xdr:nvCxnSpPr>
        <xdr:cNvPr id="237" name="直線コネクタ 236"/>
        <xdr:cNvCxnSpPr/>
      </xdr:nvCxnSpPr>
      <xdr:spPr>
        <a:xfrm flipV="1">
          <a:off x="3797300" y="16173528"/>
          <a:ext cx="838200" cy="7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131358</xdr:rowOff>
    </xdr:from>
    <xdr:to>
      <xdr:col>5</xdr:col>
      <xdr:colOff>358775</xdr:colOff>
      <xdr:row>95</xdr:row>
      <xdr:rowOff>31076</xdr:rowOff>
    </xdr:to>
    <xdr:cxnSp macro="">
      <xdr:nvCxnSpPr>
        <xdr:cNvPr id="240" name="直線コネクタ 239"/>
        <xdr:cNvCxnSpPr/>
      </xdr:nvCxnSpPr>
      <xdr:spPr>
        <a:xfrm flipV="1">
          <a:off x="2908300" y="16247658"/>
          <a:ext cx="889000" cy="7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93075</xdr:rowOff>
    </xdr:from>
    <xdr:to>
      <xdr:col>4</xdr:col>
      <xdr:colOff>155575</xdr:colOff>
      <xdr:row>95</xdr:row>
      <xdr:rowOff>31076</xdr:rowOff>
    </xdr:to>
    <xdr:cxnSp macro="">
      <xdr:nvCxnSpPr>
        <xdr:cNvPr id="243" name="直線コネクタ 242"/>
        <xdr:cNvCxnSpPr/>
      </xdr:nvCxnSpPr>
      <xdr:spPr>
        <a:xfrm>
          <a:off x="2019300" y="16209375"/>
          <a:ext cx="889000" cy="1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39571</xdr:rowOff>
    </xdr:from>
    <xdr:to>
      <xdr:col>2</xdr:col>
      <xdr:colOff>638175</xdr:colOff>
      <xdr:row>94</xdr:row>
      <xdr:rowOff>93075</xdr:rowOff>
    </xdr:to>
    <xdr:cxnSp macro="">
      <xdr:nvCxnSpPr>
        <xdr:cNvPr id="246" name="直線コネクタ 245"/>
        <xdr:cNvCxnSpPr/>
      </xdr:nvCxnSpPr>
      <xdr:spPr>
        <a:xfrm>
          <a:off x="1130300" y="16155871"/>
          <a:ext cx="889000" cy="5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6428</xdr:rowOff>
    </xdr:from>
    <xdr:to>
      <xdr:col>6</xdr:col>
      <xdr:colOff>561975</xdr:colOff>
      <xdr:row>94</xdr:row>
      <xdr:rowOff>108028</xdr:rowOff>
    </xdr:to>
    <xdr:sp macro="" textlink="">
      <xdr:nvSpPr>
        <xdr:cNvPr id="256" name="円/楕円 255"/>
        <xdr:cNvSpPr/>
      </xdr:nvSpPr>
      <xdr:spPr>
        <a:xfrm>
          <a:off x="4584700" y="1612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29305</xdr:rowOff>
    </xdr:from>
    <xdr:ext cx="599010" cy="259045"/>
    <xdr:sp macro="" textlink="">
      <xdr:nvSpPr>
        <xdr:cNvPr id="257" name="衛生費該当値テキスト"/>
        <xdr:cNvSpPr txBox="1"/>
      </xdr:nvSpPr>
      <xdr:spPr>
        <a:xfrm>
          <a:off x="4686300" y="1597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443,293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80558</xdr:rowOff>
    </xdr:from>
    <xdr:to>
      <xdr:col>5</xdr:col>
      <xdr:colOff>409575</xdr:colOff>
      <xdr:row>95</xdr:row>
      <xdr:rowOff>10708</xdr:rowOff>
    </xdr:to>
    <xdr:sp macro="" textlink="">
      <xdr:nvSpPr>
        <xdr:cNvPr id="258" name="円/楕円 257"/>
        <xdr:cNvSpPr/>
      </xdr:nvSpPr>
      <xdr:spPr>
        <a:xfrm>
          <a:off x="3746500" y="1619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27235</xdr:rowOff>
    </xdr:from>
    <xdr:ext cx="599010" cy="259045"/>
    <xdr:sp macro="" textlink="">
      <xdr:nvSpPr>
        <xdr:cNvPr id="259" name="テキスト ボックス 258"/>
        <xdr:cNvSpPr txBox="1"/>
      </xdr:nvSpPr>
      <xdr:spPr>
        <a:xfrm>
          <a:off x="3497794" y="1597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404,379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151726</xdr:rowOff>
    </xdr:from>
    <xdr:to>
      <xdr:col>4</xdr:col>
      <xdr:colOff>206375</xdr:colOff>
      <xdr:row>95</xdr:row>
      <xdr:rowOff>81876</xdr:rowOff>
    </xdr:to>
    <xdr:sp macro="" textlink="">
      <xdr:nvSpPr>
        <xdr:cNvPr id="260" name="円/楕円 259"/>
        <xdr:cNvSpPr/>
      </xdr:nvSpPr>
      <xdr:spPr>
        <a:xfrm>
          <a:off x="2857500" y="162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98403</xdr:rowOff>
    </xdr:from>
    <xdr:ext cx="599010" cy="259045"/>
    <xdr:sp macro="" textlink="">
      <xdr:nvSpPr>
        <xdr:cNvPr id="261" name="テキスト ボックス 260"/>
        <xdr:cNvSpPr txBox="1"/>
      </xdr:nvSpPr>
      <xdr:spPr>
        <a:xfrm>
          <a:off x="2608794" y="1604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367,021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42275</xdr:rowOff>
    </xdr:from>
    <xdr:to>
      <xdr:col>3</xdr:col>
      <xdr:colOff>3175</xdr:colOff>
      <xdr:row>94</xdr:row>
      <xdr:rowOff>143875</xdr:rowOff>
    </xdr:to>
    <xdr:sp macro="" textlink="">
      <xdr:nvSpPr>
        <xdr:cNvPr id="262" name="円/楕円 261"/>
        <xdr:cNvSpPr/>
      </xdr:nvSpPr>
      <xdr:spPr>
        <a:xfrm>
          <a:off x="1968500" y="1615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160402</xdr:rowOff>
    </xdr:from>
    <xdr:ext cx="599010" cy="259045"/>
    <xdr:sp macro="" textlink="">
      <xdr:nvSpPr>
        <xdr:cNvPr id="263" name="テキスト ボックス 262"/>
        <xdr:cNvSpPr txBox="1"/>
      </xdr:nvSpPr>
      <xdr:spPr>
        <a:xfrm>
          <a:off x="1719794" y="1593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424,475</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160221</xdr:rowOff>
    </xdr:from>
    <xdr:to>
      <xdr:col>1</xdr:col>
      <xdr:colOff>485775</xdr:colOff>
      <xdr:row>94</xdr:row>
      <xdr:rowOff>90371</xdr:rowOff>
    </xdr:to>
    <xdr:sp macro="" textlink="">
      <xdr:nvSpPr>
        <xdr:cNvPr id="264" name="円/楕円 263"/>
        <xdr:cNvSpPr/>
      </xdr:nvSpPr>
      <xdr:spPr>
        <a:xfrm>
          <a:off x="1079500" y="1610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106898</xdr:rowOff>
    </xdr:from>
    <xdr:ext cx="599010" cy="259045"/>
    <xdr:sp macro="" textlink="">
      <xdr:nvSpPr>
        <xdr:cNvPr id="265" name="テキスト ボックス 264"/>
        <xdr:cNvSpPr txBox="1"/>
      </xdr:nvSpPr>
      <xdr:spPr>
        <a:xfrm>
          <a:off x="830794" y="1588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170887</xdr:rowOff>
    </xdr:from>
    <xdr:to>
      <xdr:col>12</xdr:col>
      <xdr:colOff>511175</xdr:colOff>
      <xdr:row>39</xdr:row>
      <xdr:rowOff>98878</xdr:rowOff>
    </xdr:to>
    <xdr:cxnSp macro="">
      <xdr:nvCxnSpPr>
        <xdr:cNvPr id="302" name="直線コネクタ 301"/>
        <xdr:cNvCxnSpPr/>
      </xdr:nvCxnSpPr>
      <xdr:spPr>
        <a:xfrm>
          <a:off x="7861300" y="6514537"/>
          <a:ext cx="889000" cy="27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153318</xdr:rowOff>
    </xdr:from>
    <xdr:to>
      <xdr:col>11</xdr:col>
      <xdr:colOff>307975</xdr:colOff>
      <xdr:row>37</xdr:row>
      <xdr:rowOff>170887</xdr:rowOff>
    </xdr:to>
    <xdr:cxnSp macro="">
      <xdr:nvCxnSpPr>
        <xdr:cNvPr id="305" name="直線コネクタ 304"/>
        <xdr:cNvCxnSpPr/>
      </xdr:nvCxnSpPr>
      <xdr:spPr>
        <a:xfrm>
          <a:off x="6972300" y="6496968"/>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82480</xdr:rowOff>
    </xdr:from>
    <xdr:ext cx="469744" cy="259045"/>
    <xdr:sp macro="" textlink="">
      <xdr:nvSpPr>
        <xdr:cNvPr id="307" name="テキスト ボックス 306"/>
        <xdr:cNvSpPr txBox="1"/>
      </xdr:nvSpPr>
      <xdr:spPr>
        <a:xfrm>
          <a:off x="7626427" y="676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65351</xdr:rowOff>
    </xdr:from>
    <xdr:ext cx="469744" cy="259045"/>
    <xdr:sp macro="" textlink="">
      <xdr:nvSpPr>
        <xdr:cNvPr id="309" name="テキスト ボックス 308"/>
        <xdr:cNvSpPr txBox="1"/>
      </xdr:nvSpPr>
      <xdr:spPr>
        <a:xfrm>
          <a:off x="6737427" y="67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120088</xdr:rowOff>
    </xdr:from>
    <xdr:to>
      <xdr:col>11</xdr:col>
      <xdr:colOff>358775</xdr:colOff>
      <xdr:row>38</xdr:row>
      <xdr:rowOff>50237</xdr:rowOff>
    </xdr:to>
    <xdr:sp macro="" textlink="">
      <xdr:nvSpPr>
        <xdr:cNvPr id="321" name="円/楕円 320"/>
        <xdr:cNvSpPr/>
      </xdr:nvSpPr>
      <xdr:spPr>
        <a:xfrm>
          <a:off x="7810500" y="64637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66765</xdr:rowOff>
    </xdr:from>
    <xdr:ext cx="534377" cy="259045"/>
    <xdr:sp macro="" textlink="">
      <xdr:nvSpPr>
        <xdr:cNvPr id="322" name="テキスト ボックス 321"/>
        <xdr:cNvSpPr txBox="1"/>
      </xdr:nvSpPr>
      <xdr:spPr>
        <a:xfrm>
          <a:off x="7594111" y="623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102518</xdr:rowOff>
    </xdr:from>
    <xdr:to>
      <xdr:col>10</xdr:col>
      <xdr:colOff>155575</xdr:colOff>
      <xdr:row>38</xdr:row>
      <xdr:rowOff>32668</xdr:rowOff>
    </xdr:to>
    <xdr:sp macro="" textlink="">
      <xdr:nvSpPr>
        <xdr:cNvPr id="323" name="円/楕円 322"/>
        <xdr:cNvSpPr/>
      </xdr:nvSpPr>
      <xdr:spPr>
        <a:xfrm>
          <a:off x="6921500" y="644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49195</xdr:rowOff>
    </xdr:from>
    <xdr:ext cx="534377" cy="259045"/>
    <xdr:sp macro="" textlink="">
      <xdr:nvSpPr>
        <xdr:cNvPr id="324" name="テキスト ボックス 323"/>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14215</xdr:rowOff>
    </xdr:from>
    <xdr:to>
      <xdr:col>15</xdr:col>
      <xdr:colOff>180975</xdr:colOff>
      <xdr:row>55</xdr:row>
      <xdr:rowOff>63854</xdr:rowOff>
    </xdr:to>
    <xdr:cxnSp macro="">
      <xdr:nvCxnSpPr>
        <xdr:cNvPr id="353" name="直線コネクタ 352"/>
        <xdr:cNvCxnSpPr/>
      </xdr:nvCxnSpPr>
      <xdr:spPr>
        <a:xfrm flipV="1">
          <a:off x="9639300" y="9272515"/>
          <a:ext cx="838200" cy="2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144266</xdr:rowOff>
    </xdr:from>
    <xdr:to>
      <xdr:col>14</xdr:col>
      <xdr:colOff>28575</xdr:colOff>
      <xdr:row>55</xdr:row>
      <xdr:rowOff>63854</xdr:rowOff>
    </xdr:to>
    <xdr:cxnSp macro="">
      <xdr:nvCxnSpPr>
        <xdr:cNvPr id="356" name="直線コネクタ 355"/>
        <xdr:cNvCxnSpPr/>
      </xdr:nvCxnSpPr>
      <xdr:spPr>
        <a:xfrm>
          <a:off x="8750300" y="9231116"/>
          <a:ext cx="889000" cy="26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126799</xdr:rowOff>
    </xdr:from>
    <xdr:to>
      <xdr:col>12</xdr:col>
      <xdr:colOff>511175</xdr:colOff>
      <xdr:row>53</xdr:row>
      <xdr:rowOff>144266</xdr:rowOff>
    </xdr:to>
    <xdr:cxnSp macro="">
      <xdr:nvCxnSpPr>
        <xdr:cNvPr id="359" name="直線コネクタ 358"/>
        <xdr:cNvCxnSpPr/>
      </xdr:nvCxnSpPr>
      <xdr:spPr>
        <a:xfrm>
          <a:off x="7861300" y="9042199"/>
          <a:ext cx="889000" cy="18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126799</xdr:rowOff>
    </xdr:from>
    <xdr:to>
      <xdr:col>11</xdr:col>
      <xdr:colOff>307975</xdr:colOff>
      <xdr:row>54</xdr:row>
      <xdr:rowOff>26562</xdr:rowOff>
    </xdr:to>
    <xdr:cxnSp macro="">
      <xdr:nvCxnSpPr>
        <xdr:cNvPr id="362" name="直線コネクタ 361"/>
        <xdr:cNvCxnSpPr/>
      </xdr:nvCxnSpPr>
      <xdr:spPr>
        <a:xfrm flipV="1">
          <a:off x="6972300" y="9042199"/>
          <a:ext cx="889000" cy="24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134865</xdr:rowOff>
    </xdr:from>
    <xdr:to>
      <xdr:col>15</xdr:col>
      <xdr:colOff>231775</xdr:colOff>
      <xdr:row>54</xdr:row>
      <xdr:rowOff>65015</xdr:rowOff>
    </xdr:to>
    <xdr:sp macro="" textlink="">
      <xdr:nvSpPr>
        <xdr:cNvPr id="372" name="円/楕円 371"/>
        <xdr:cNvSpPr/>
      </xdr:nvSpPr>
      <xdr:spPr>
        <a:xfrm>
          <a:off x="10426700" y="922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157742</xdr:rowOff>
    </xdr:from>
    <xdr:ext cx="599010" cy="259045"/>
    <xdr:sp macro="" textlink="">
      <xdr:nvSpPr>
        <xdr:cNvPr id="373" name="農林水産業費該当値テキスト"/>
        <xdr:cNvSpPr txBox="1"/>
      </xdr:nvSpPr>
      <xdr:spPr>
        <a:xfrm>
          <a:off x="10528300" y="907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465,871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13054</xdr:rowOff>
    </xdr:from>
    <xdr:to>
      <xdr:col>14</xdr:col>
      <xdr:colOff>79375</xdr:colOff>
      <xdr:row>55</xdr:row>
      <xdr:rowOff>114654</xdr:rowOff>
    </xdr:to>
    <xdr:sp macro="" textlink="">
      <xdr:nvSpPr>
        <xdr:cNvPr id="374" name="円/楕円 373"/>
        <xdr:cNvSpPr/>
      </xdr:nvSpPr>
      <xdr:spPr>
        <a:xfrm>
          <a:off x="9588500" y="94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131181</xdr:rowOff>
    </xdr:from>
    <xdr:ext cx="599010" cy="259045"/>
    <xdr:sp macro="" textlink="">
      <xdr:nvSpPr>
        <xdr:cNvPr id="375" name="テキスト ボックス 374"/>
        <xdr:cNvSpPr txBox="1"/>
      </xdr:nvSpPr>
      <xdr:spPr>
        <a:xfrm>
          <a:off x="9339794" y="921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349,814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93466</xdr:rowOff>
    </xdr:from>
    <xdr:to>
      <xdr:col>12</xdr:col>
      <xdr:colOff>561975</xdr:colOff>
      <xdr:row>54</xdr:row>
      <xdr:rowOff>23616</xdr:rowOff>
    </xdr:to>
    <xdr:sp macro="" textlink="">
      <xdr:nvSpPr>
        <xdr:cNvPr id="376" name="円/楕円 375"/>
        <xdr:cNvSpPr/>
      </xdr:nvSpPr>
      <xdr:spPr>
        <a:xfrm>
          <a:off x="8699500" y="918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40143</xdr:rowOff>
    </xdr:from>
    <xdr:ext cx="599010" cy="259045"/>
    <xdr:sp macro="" textlink="">
      <xdr:nvSpPr>
        <xdr:cNvPr id="377" name="テキスト ボックス 376"/>
        <xdr:cNvSpPr txBox="1"/>
      </xdr:nvSpPr>
      <xdr:spPr>
        <a:xfrm>
          <a:off x="8450794" y="895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487,603</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75999</xdr:rowOff>
    </xdr:from>
    <xdr:to>
      <xdr:col>11</xdr:col>
      <xdr:colOff>358775</xdr:colOff>
      <xdr:row>53</xdr:row>
      <xdr:rowOff>6149</xdr:rowOff>
    </xdr:to>
    <xdr:sp macro="" textlink="">
      <xdr:nvSpPr>
        <xdr:cNvPr id="378" name="円/楕円 377"/>
        <xdr:cNvSpPr/>
      </xdr:nvSpPr>
      <xdr:spPr>
        <a:xfrm>
          <a:off x="7810500" y="899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22676</xdr:rowOff>
    </xdr:from>
    <xdr:ext cx="599010" cy="259045"/>
    <xdr:sp macro="" textlink="">
      <xdr:nvSpPr>
        <xdr:cNvPr id="379" name="テキスト ボックス 378"/>
        <xdr:cNvSpPr txBox="1"/>
      </xdr:nvSpPr>
      <xdr:spPr>
        <a:xfrm>
          <a:off x="7561794" y="876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586,772</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147212</xdr:rowOff>
    </xdr:from>
    <xdr:to>
      <xdr:col>10</xdr:col>
      <xdr:colOff>155575</xdr:colOff>
      <xdr:row>54</xdr:row>
      <xdr:rowOff>77362</xdr:rowOff>
    </xdr:to>
    <xdr:sp macro="" textlink="">
      <xdr:nvSpPr>
        <xdr:cNvPr id="380" name="円/楕円 379"/>
        <xdr:cNvSpPr/>
      </xdr:nvSpPr>
      <xdr:spPr>
        <a:xfrm>
          <a:off x="6921500" y="923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93889</xdr:rowOff>
    </xdr:from>
    <xdr:ext cx="599010" cy="259045"/>
    <xdr:sp macro="" textlink="">
      <xdr:nvSpPr>
        <xdr:cNvPr id="381" name="テキスト ボックス 380"/>
        <xdr:cNvSpPr txBox="1"/>
      </xdr:nvSpPr>
      <xdr:spPr>
        <a:xfrm>
          <a:off x="6672794" y="900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146712</xdr:rowOff>
    </xdr:from>
    <xdr:to>
      <xdr:col>15</xdr:col>
      <xdr:colOff>180975</xdr:colOff>
      <xdr:row>78</xdr:row>
      <xdr:rowOff>154076</xdr:rowOff>
    </xdr:to>
    <xdr:cxnSp macro="">
      <xdr:nvCxnSpPr>
        <xdr:cNvPr id="410" name="直線コネクタ 409"/>
        <xdr:cNvCxnSpPr/>
      </xdr:nvCxnSpPr>
      <xdr:spPr>
        <a:xfrm flipV="1">
          <a:off x="9639300" y="13348362"/>
          <a:ext cx="838200" cy="17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154076</xdr:rowOff>
    </xdr:from>
    <xdr:to>
      <xdr:col>14</xdr:col>
      <xdr:colOff>28575</xdr:colOff>
      <xdr:row>78</xdr:row>
      <xdr:rowOff>159649</xdr:rowOff>
    </xdr:to>
    <xdr:cxnSp macro="">
      <xdr:nvCxnSpPr>
        <xdr:cNvPr id="413" name="直線コネクタ 412"/>
        <xdr:cNvCxnSpPr/>
      </xdr:nvCxnSpPr>
      <xdr:spPr>
        <a:xfrm flipV="1">
          <a:off x="8750300" y="13527176"/>
          <a:ext cx="8890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123699</xdr:rowOff>
    </xdr:from>
    <xdr:to>
      <xdr:col>12</xdr:col>
      <xdr:colOff>511175</xdr:colOff>
      <xdr:row>78</xdr:row>
      <xdr:rowOff>159649</xdr:rowOff>
    </xdr:to>
    <xdr:cxnSp macro="">
      <xdr:nvCxnSpPr>
        <xdr:cNvPr id="416" name="直線コネクタ 415"/>
        <xdr:cNvCxnSpPr/>
      </xdr:nvCxnSpPr>
      <xdr:spPr>
        <a:xfrm>
          <a:off x="7861300" y="13496799"/>
          <a:ext cx="889000" cy="3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40780</xdr:rowOff>
    </xdr:from>
    <xdr:to>
      <xdr:col>11</xdr:col>
      <xdr:colOff>307975</xdr:colOff>
      <xdr:row>78</xdr:row>
      <xdr:rowOff>123699</xdr:rowOff>
    </xdr:to>
    <xdr:cxnSp macro="">
      <xdr:nvCxnSpPr>
        <xdr:cNvPr id="419" name="直線コネクタ 418"/>
        <xdr:cNvCxnSpPr/>
      </xdr:nvCxnSpPr>
      <xdr:spPr>
        <a:xfrm>
          <a:off x="6972300" y="13413880"/>
          <a:ext cx="889000" cy="8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95912</xdr:rowOff>
    </xdr:from>
    <xdr:to>
      <xdr:col>15</xdr:col>
      <xdr:colOff>231775</xdr:colOff>
      <xdr:row>78</xdr:row>
      <xdr:rowOff>26062</xdr:rowOff>
    </xdr:to>
    <xdr:sp macro="" textlink="">
      <xdr:nvSpPr>
        <xdr:cNvPr id="429" name="円/楕円 428"/>
        <xdr:cNvSpPr/>
      </xdr:nvSpPr>
      <xdr:spPr>
        <a:xfrm>
          <a:off x="10426700" y="132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118789</xdr:rowOff>
    </xdr:from>
    <xdr:ext cx="599010" cy="259045"/>
    <xdr:sp macro="" textlink="">
      <xdr:nvSpPr>
        <xdr:cNvPr id="430" name="商工費該当値テキスト"/>
        <xdr:cNvSpPr txBox="1"/>
      </xdr:nvSpPr>
      <xdr:spPr>
        <a:xfrm>
          <a:off x="10528300" y="1314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126,319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103276</xdr:rowOff>
    </xdr:from>
    <xdr:to>
      <xdr:col>14</xdr:col>
      <xdr:colOff>79375</xdr:colOff>
      <xdr:row>79</xdr:row>
      <xdr:rowOff>33426</xdr:rowOff>
    </xdr:to>
    <xdr:sp macro="" textlink="">
      <xdr:nvSpPr>
        <xdr:cNvPr id="431" name="円/楕円 430"/>
        <xdr:cNvSpPr/>
      </xdr:nvSpPr>
      <xdr:spPr>
        <a:xfrm>
          <a:off x="9588500" y="1347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24553</xdr:rowOff>
    </xdr:from>
    <xdr:ext cx="534377" cy="259045"/>
    <xdr:sp macro="" textlink="">
      <xdr:nvSpPr>
        <xdr:cNvPr id="432" name="テキスト ボックス 431"/>
        <xdr:cNvSpPr txBox="1"/>
      </xdr:nvSpPr>
      <xdr:spPr>
        <a:xfrm>
          <a:off x="9372111" y="1356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108849</xdr:rowOff>
    </xdr:from>
    <xdr:to>
      <xdr:col>12</xdr:col>
      <xdr:colOff>561975</xdr:colOff>
      <xdr:row>79</xdr:row>
      <xdr:rowOff>38999</xdr:rowOff>
    </xdr:to>
    <xdr:sp macro="" textlink="">
      <xdr:nvSpPr>
        <xdr:cNvPr id="433" name="円/楕円 432"/>
        <xdr:cNvSpPr/>
      </xdr:nvSpPr>
      <xdr:spPr>
        <a:xfrm>
          <a:off x="8699500" y="1348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30126</xdr:rowOff>
    </xdr:from>
    <xdr:ext cx="534377" cy="259045"/>
    <xdr:sp macro="" textlink="">
      <xdr:nvSpPr>
        <xdr:cNvPr id="434" name="テキスト ボックス 433"/>
        <xdr:cNvSpPr txBox="1"/>
      </xdr:nvSpPr>
      <xdr:spPr>
        <a:xfrm>
          <a:off x="8483111" y="1357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29,528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72899</xdr:rowOff>
    </xdr:from>
    <xdr:to>
      <xdr:col>11</xdr:col>
      <xdr:colOff>358775</xdr:colOff>
      <xdr:row>79</xdr:row>
      <xdr:rowOff>3049</xdr:rowOff>
    </xdr:to>
    <xdr:sp macro="" textlink="">
      <xdr:nvSpPr>
        <xdr:cNvPr id="435" name="円/楕円 434"/>
        <xdr:cNvSpPr/>
      </xdr:nvSpPr>
      <xdr:spPr>
        <a:xfrm>
          <a:off x="7810500" y="134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165626</xdr:rowOff>
    </xdr:from>
    <xdr:ext cx="534377" cy="259045"/>
    <xdr:sp macro="" textlink="">
      <xdr:nvSpPr>
        <xdr:cNvPr id="436" name="テキスト ボックス 435"/>
        <xdr:cNvSpPr txBox="1"/>
      </xdr:nvSpPr>
      <xdr:spPr>
        <a:xfrm>
          <a:off x="7594111" y="1353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161430</xdr:rowOff>
    </xdr:from>
    <xdr:to>
      <xdr:col>10</xdr:col>
      <xdr:colOff>155575</xdr:colOff>
      <xdr:row>78</xdr:row>
      <xdr:rowOff>91580</xdr:rowOff>
    </xdr:to>
    <xdr:sp macro="" textlink="">
      <xdr:nvSpPr>
        <xdr:cNvPr id="437" name="円/楕円 436"/>
        <xdr:cNvSpPr/>
      </xdr:nvSpPr>
      <xdr:spPr>
        <a:xfrm>
          <a:off x="6921500" y="133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108107</xdr:rowOff>
    </xdr:from>
    <xdr:ext cx="534377" cy="259045"/>
    <xdr:sp macro="" textlink="">
      <xdr:nvSpPr>
        <xdr:cNvPr id="438" name="テキスト ボックス 437"/>
        <xdr:cNvSpPr txBox="1"/>
      </xdr:nvSpPr>
      <xdr:spPr>
        <a:xfrm>
          <a:off x="6705111" y="1313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6547</xdr:rowOff>
    </xdr:from>
    <xdr:to>
      <xdr:col>15</xdr:col>
      <xdr:colOff>180975</xdr:colOff>
      <xdr:row>95</xdr:row>
      <xdr:rowOff>22609</xdr:rowOff>
    </xdr:to>
    <xdr:cxnSp macro="">
      <xdr:nvCxnSpPr>
        <xdr:cNvPr id="467" name="直線コネクタ 466"/>
        <xdr:cNvCxnSpPr/>
      </xdr:nvCxnSpPr>
      <xdr:spPr>
        <a:xfrm flipV="1">
          <a:off x="9639300" y="15951397"/>
          <a:ext cx="838200" cy="35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41289</xdr:rowOff>
    </xdr:from>
    <xdr:to>
      <xdr:col>14</xdr:col>
      <xdr:colOff>28575</xdr:colOff>
      <xdr:row>95</xdr:row>
      <xdr:rowOff>22609</xdr:rowOff>
    </xdr:to>
    <xdr:cxnSp macro="">
      <xdr:nvCxnSpPr>
        <xdr:cNvPr id="470" name="直線コネクタ 469"/>
        <xdr:cNvCxnSpPr/>
      </xdr:nvCxnSpPr>
      <xdr:spPr>
        <a:xfrm>
          <a:off x="8750300" y="15643239"/>
          <a:ext cx="889000" cy="66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41289</xdr:rowOff>
    </xdr:from>
    <xdr:to>
      <xdr:col>12</xdr:col>
      <xdr:colOff>511175</xdr:colOff>
      <xdr:row>96</xdr:row>
      <xdr:rowOff>3566</xdr:rowOff>
    </xdr:to>
    <xdr:cxnSp macro="">
      <xdr:nvCxnSpPr>
        <xdr:cNvPr id="473" name="直線コネクタ 472"/>
        <xdr:cNvCxnSpPr/>
      </xdr:nvCxnSpPr>
      <xdr:spPr>
        <a:xfrm flipV="1">
          <a:off x="7861300" y="15643239"/>
          <a:ext cx="889000" cy="81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109703</xdr:rowOff>
    </xdr:from>
    <xdr:to>
      <xdr:col>11</xdr:col>
      <xdr:colOff>307975</xdr:colOff>
      <xdr:row>96</xdr:row>
      <xdr:rowOff>3566</xdr:rowOff>
    </xdr:to>
    <xdr:cxnSp macro="">
      <xdr:nvCxnSpPr>
        <xdr:cNvPr id="476" name="直線コネクタ 475"/>
        <xdr:cNvCxnSpPr/>
      </xdr:nvCxnSpPr>
      <xdr:spPr>
        <a:xfrm>
          <a:off x="6972300" y="15883103"/>
          <a:ext cx="889000" cy="57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127197</xdr:rowOff>
    </xdr:from>
    <xdr:to>
      <xdr:col>15</xdr:col>
      <xdr:colOff>231775</xdr:colOff>
      <xdr:row>93</xdr:row>
      <xdr:rowOff>57347</xdr:rowOff>
    </xdr:to>
    <xdr:sp macro="" textlink="">
      <xdr:nvSpPr>
        <xdr:cNvPr id="486" name="円/楕円 485"/>
        <xdr:cNvSpPr/>
      </xdr:nvSpPr>
      <xdr:spPr>
        <a:xfrm>
          <a:off x="10426700" y="159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150074</xdr:rowOff>
    </xdr:from>
    <xdr:ext cx="690189" cy="259045"/>
    <xdr:sp macro="" textlink="">
      <xdr:nvSpPr>
        <xdr:cNvPr id="487" name="土木費該当値テキスト"/>
        <xdr:cNvSpPr txBox="1"/>
      </xdr:nvSpPr>
      <xdr:spPr>
        <a:xfrm>
          <a:off x="10528300" y="15752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1,399,741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143259</xdr:rowOff>
    </xdr:from>
    <xdr:to>
      <xdr:col>14</xdr:col>
      <xdr:colOff>79375</xdr:colOff>
      <xdr:row>95</xdr:row>
      <xdr:rowOff>73409</xdr:rowOff>
    </xdr:to>
    <xdr:sp macro="" textlink="">
      <xdr:nvSpPr>
        <xdr:cNvPr id="488" name="円/楕円 487"/>
        <xdr:cNvSpPr/>
      </xdr:nvSpPr>
      <xdr:spPr>
        <a:xfrm>
          <a:off x="9588500" y="1625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89936</xdr:rowOff>
    </xdr:from>
    <xdr:ext cx="599010" cy="259045"/>
    <xdr:sp macro="" textlink="">
      <xdr:nvSpPr>
        <xdr:cNvPr id="489" name="テキスト ボックス 488"/>
        <xdr:cNvSpPr txBox="1"/>
      </xdr:nvSpPr>
      <xdr:spPr>
        <a:xfrm>
          <a:off x="9339794" y="1603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928,662</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161939</xdr:rowOff>
    </xdr:from>
    <xdr:to>
      <xdr:col>12</xdr:col>
      <xdr:colOff>561975</xdr:colOff>
      <xdr:row>91</xdr:row>
      <xdr:rowOff>92089</xdr:rowOff>
    </xdr:to>
    <xdr:sp macro="" textlink="">
      <xdr:nvSpPr>
        <xdr:cNvPr id="490" name="円/楕円 489"/>
        <xdr:cNvSpPr/>
      </xdr:nvSpPr>
      <xdr:spPr>
        <a:xfrm>
          <a:off x="8699500" y="1559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89</xdr:row>
      <xdr:rowOff>108616</xdr:rowOff>
    </xdr:from>
    <xdr:ext cx="690189" cy="259045"/>
    <xdr:sp macro="" textlink="">
      <xdr:nvSpPr>
        <xdr:cNvPr id="491" name="テキスト ボックス 490"/>
        <xdr:cNvSpPr txBox="1"/>
      </xdr:nvSpPr>
      <xdr:spPr>
        <a:xfrm>
          <a:off x="8405204" y="153676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1,804,149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124216</xdr:rowOff>
    </xdr:from>
    <xdr:to>
      <xdr:col>11</xdr:col>
      <xdr:colOff>358775</xdr:colOff>
      <xdr:row>96</xdr:row>
      <xdr:rowOff>54366</xdr:rowOff>
    </xdr:to>
    <xdr:sp macro="" textlink="">
      <xdr:nvSpPr>
        <xdr:cNvPr id="492" name="円/楕円 491"/>
        <xdr:cNvSpPr/>
      </xdr:nvSpPr>
      <xdr:spPr>
        <a:xfrm>
          <a:off x="7810500" y="1641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70893</xdr:rowOff>
    </xdr:from>
    <xdr:ext cx="599010" cy="259045"/>
    <xdr:sp macro="" textlink="">
      <xdr:nvSpPr>
        <xdr:cNvPr id="493" name="テキスト ボックス 492"/>
        <xdr:cNvSpPr txBox="1"/>
      </xdr:nvSpPr>
      <xdr:spPr>
        <a:xfrm>
          <a:off x="7561794" y="1618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728,654</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58903</xdr:rowOff>
    </xdr:from>
    <xdr:to>
      <xdr:col>10</xdr:col>
      <xdr:colOff>155575</xdr:colOff>
      <xdr:row>92</xdr:row>
      <xdr:rowOff>160503</xdr:rowOff>
    </xdr:to>
    <xdr:sp macro="" textlink="">
      <xdr:nvSpPr>
        <xdr:cNvPr id="494" name="円/楕円 493"/>
        <xdr:cNvSpPr/>
      </xdr:nvSpPr>
      <xdr:spPr>
        <a:xfrm>
          <a:off x="6921500" y="1583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445479</xdr:colOff>
      <xdr:row>91</xdr:row>
      <xdr:rowOff>5580</xdr:rowOff>
    </xdr:from>
    <xdr:ext cx="690189" cy="259045"/>
    <xdr:sp macro="" textlink="">
      <xdr:nvSpPr>
        <xdr:cNvPr id="495" name="テキスト ボックス 494"/>
        <xdr:cNvSpPr txBox="1"/>
      </xdr:nvSpPr>
      <xdr:spPr>
        <a:xfrm>
          <a:off x="6627204" y="156075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1,489,365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47355</xdr:rowOff>
    </xdr:from>
    <xdr:to>
      <xdr:col>23</xdr:col>
      <xdr:colOff>517525</xdr:colOff>
      <xdr:row>39</xdr:row>
      <xdr:rowOff>18911</xdr:rowOff>
    </xdr:to>
    <xdr:cxnSp macro="">
      <xdr:nvCxnSpPr>
        <xdr:cNvPr id="526" name="直線コネクタ 525"/>
        <xdr:cNvCxnSpPr/>
      </xdr:nvCxnSpPr>
      <xdr:spPr>
        <a:xfrm flipV="1">
          <a:off x="15481300" y="6562455"/>
          <a:ext cx="838200" cy="14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18911</xdr:rowOff>
    </xdr:from>
    <xdr:to>
      <xdr:col>22</xdr:col>
      <xdr:colOff>365125</xdr:colOff>
      <xdr:row>39</xdr:row>
      <xdr:rowOff>37666</xdr:rowOff>
    </xdr:to>
    <xdr:cxnSp macro="">
      <xdr:nvCxnSpPr>
        <xdr:cNvPr id="529" name="直線コネクタ 528"/>
        <xdr:cNvCxnSpPr/>
      </xdr:nvCxnSpPr>
      <xdr:spPr>
        <a:xfrm flipV="1">
          <a:off x="14592300" y="6705461"/>
          <a:ext cx="889000" cy="1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119868</xdr:rowOff>
    </xdr:from>
    <xdr:ext cx="534377" cy="259045"/>
    <xdr:sp macro="" textlink="">
      <xdr:nvSpPr>
        <xdr:cNvPr id="531" name="テキスト ボックス 530"/>
        <xdr:cNvSpPr txBox="1"/>
      </xdr:nvSpPr>
      <xdr:spPr>
        <a:xfrm>
          <a:off x="15214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24097</xdr:rowOff>
    </xdr:from>
    <xdr:to>
      <xdr:col>21</xdr:col>
      <xdr:colOff>161925</xdr:colOff>
      <xdr:row>39</xdr:row>
      <xdr:rowOff>37666</xdr:rowOff>
    </xdr:to>
    <xdr:cxnSp macro="">
      <xdr:nvCxnSpPr>
        <xdr:cNvPr id="532" name="直線コネクタ 531"/>
        <xdr:cNvCxnSpPr/>
      </xdr:nvCxnSpPr>
      <xdr:spPr>
        <a:xfrm>
          <a:off x="13703300" y="6710647"/>
          <a:ext cx="889000" cy="1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170714</xdr:rowOff>
    </xdr:from>
    <xdr:to>
      <xdr:col>19</xdr:col>
      <xdr:colOff>644525</xdr:colOff>
      <xdr:row>39</xdr:row>
      <xdr:rowOff>24097</xdr:rowOff>
    </xdr:to>
    <xdr:cxnSp macro="">
      <xdr:nvCxnSpPr>
        <xdr:cNvPr id="535" name="直線コネクタ 534"/>
        <xdr:cNvCxnSpPr/>
      </xdr:nvCxnSpPr>
      <xdr:spPr>
        <a:xfrm>
          <a:off x="12814300" y="6685814"/>
          <a:ext cx="889000" cy="2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168005</xdr:rowOff>
    </xdr:from>
    <xdr:to>
      <xdr:col>23</xdr:col>
      <xdr:colOff>568325</xdr:colOff>
      <xdr:row>38</xdr:row>
      <xdr:rowOff>98155</xdr:rowOff>
    </xdr:to>
    <xdr:sp macro="" textlink="">
      <xdr:nvSpPr>
        <xdr:cNvPr id="545" name="円/楕円 544"/>
        <xdr:cNvSpPr/>
      </xdr:nvSpPr>
      <xdr:spPr>
        <a:xfrm>
          <a:off x="16268700" y="651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19432</xdr:rowOff>
    </xdr:from>
    <xdr:ext cx="534377" cy="259045"/>
    <xdr:sp macro="" textlink="">
      <xdr:nvSpPr>
        <xdr:cNvPr id="546" name="消防費該当値テキスト"/>
        <xdr:cNvSpPr txBox="1"/>
      </xdr:nvSpPr>
      <xdr:spPr>
        <a:xfrm>
          <a:off x="16370300" y="636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139561</xdr:rowOff>
    </xdr:from>
    <xdr:to>
      <xdr:col>22</xdr:col>
      <xdr:colOff>415925</xdr:colOff>
      <xdr:row>39</xdr:row>
      <xdr:rowOff>69711</xdr:rowOff>
    </xdr:to>
    <xdr:sp macro="" textlink="">
      <xdr:nvSpPr>
        <xdr:cNvPr id="547" name="円/楕円 546"/>
        <xdr:cNvSpPr/>
      </xdr:nvSpPr>
      <xdr:spPr>
        <a:xfrm>
          <a:off x="15430500" y="66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60838</xdr:rowOff>
    </xdr:from>
    <xdr:ext cx="534377" cy="259045"/>
    <xdr:sp macro="" textlink="">
      <xdr:nvSpPr>
        <xdr:cNvPr id="548" name="テキスト ボックス 547"/>
        <xdr:cNvSpPr txBox="1"/>
      </xdr:nvSpPr>
      <xdr:spPr>
        <a:xfrm>
          <a:off x="15214111" y="67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158316</xdr:rowOff>
    </xdr:from>
    <xdr:to>
      <xdr:col>21</xdr:col>
      <xdr:colOff>212725</xdr:colOff>
      <xdr:row>39</xdr:row>
      <xdr:rowOff>88466</xdr:rowOff>
    </xdr:to>
    <xdr:sp macro="" textlink="">
      <xdr:nvSpPr>
        <xdr:cNvPr id="549" name="円/楕円 548"/>
        <xdr:cNvSpPr/>
      </xdr:nvSpPr>
      <xdr:spPr>
        <a:xfrm>
          <a:off x="14541500" y="667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79593</xdr:rowOff>
    </xdr:from>
    <xdr:ext cx="534377" cy="259045"/>
    <xdr:sp macro="" textlink="">
      <xdr:nvSpPr>
        <xdr:cNvPr id="550" name="テキスト ボックス 549"/>
        <xdr:cNvSpPr txBox="1"/>
      </xdr:nvSpPr>
      <xdr:spPr>
        <a:xfrm>
          <a:off x="14325111" y="676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144747</xdr:rowOff>
    </xdr:from>
    <xdr:to>
      <xdr:col>20</xdr:col>
      <xdr:colOff>9525</xdr:colOff>
      <xdr:row>39</xdr:row>
      <xdr:rowOff>74897</xdr:rowOff>
    </xdr:to>
    <xdr:sp macro="" textlink="">
      <xdr:nvSpPr>
        <xdr:cNvPr id="551" name="円/楕円 550"/>
        <xdr:cNvSpPr/>
      </xdr:nvSpPr>
      <xdr:spPr>
        <a:xfrm>
          <a:off x="13652500" y="66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66024</xdr:rowOff>
    </xdr:from>
    <xdr:ext cx="534377" cy="259045"/>
    <xdr:sp macro="" textlink="">
      <xdr:nvSpPr>
        <xdr:cNvPr id="552" name="テキスト ボックス 551"/>
        <xdr:cNvSpPr txBox="1"/>
      </xdr:nvSpPr>
      <xdr:spPr>
        <a:xfrm>
          <a:off x="13436111" y="675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119914</xdr:rowOff>
    </xdr:from>
    <xdr:to>
      <xdr:col>18</xdr:col>
      <xdr:colOff>492125</xdr:colOff>
      <xdr:row>39</xdr:row>
      <xdr:rowOff>50064</xdr:rowOff>
    </xdr:to>
    <xdr:sp macro="" textlink="">
      <xdr:nvSpPr>
        <xdr:cNvPr id="553" name="円/楕円 552"/>
        <xdr:cNvSpPr/>
      </xdr:nvSpPr>
      <xdr:spPr>
        <a:xfrm>
          <a:off x="12763500" y="66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41191</xdr:rowOff>
    </xdr:from>
    <xdr:ext cx="534377" cy="259045"/>
    <xdr:sp macro="" textlink="">
      <xdr:nvSpPr>
        <xdr:cNvPr id="554" name="テキスト ボックス 553"/>
        <xdr:cNvSpPr txBox="1"/>
      </xdr:nvSpPr>
      <xdr:spPr>
        <a:xfrm>
          <a:off x="12547111" y="6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154264</xdr:rowOff>
    </xdr:from>
    <xdr:to>
      <xdr:col>23</xdr:col>
      <xdr:colOff>517525</xdr:colOff>
      <xdr:row>57</xdr:row>
      <xdr:rowOff>103830</xdr:rowOff>
    </xdr:to>
    <xdr:cxnSp macro="">
      <xdr:nvCxnSpPr>
        <xdr:cNvPr id="585" name="直線コネクタ 584"/>
        <xdr:cNvCxnSpPr/>
      </xdr:nvCxnSpPr>
      <xdr:spPr>
        <a:xfrm flipV="1">
          <a:off x="15481300" y="9584014"/>
          <a:ext cx="838200" cy="29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6" name="教育費平均値テキスト"/>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91268</xdr:rowOff>
    </xdr:from>
    <xdr:to>
      <xdr:col>22</xdr:col>
      <xdr:colOff>365125</xdr:colOff>
      <xdr:row>57</xdr:row>
      <xdr:rowOff>103830</xdr:rowOff>
    </xdr:to>
    <xdr:cxnSp macro="">
      <xdr:nvCxnSpPr>
        <xdr:cNvPr id="588" name="直線コネクタ 587"/>
        <xdr:cNvCxnSpPr/>
      </xdr:nvCxnSpPr>
      <xdr:spPr>
        <a:xfrm>
          <a:off x="14592300" y="9692468"/>
          <a:ext cx="889000" cy="18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161048</xdr:rowOff>
    </xdr:from>
    <xdr:ext cx="599010" cy="259045"/>
    <xdr:sp macro="" textlink="">
      <xdr:nvSpPr>
        <xdr:cNvPr id="590" name="テキスト ボックス 589"/>
        <xdr:cNvSpPr txBox="1"/>
      </xdr:nvSpPr>
      <xdr:spPr>
        <a:xfrm>
          <a:off x="15181794" y="101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71324</xdr:rowOff>
    </xdr:from>
    <xdr:to>
      <xdr:col>21</xdr:col>
      <xdr:colOff>161925</xdr:colOff>
      <xdr:row>56</xdr:row>
      <xdr:rowOff>91268</xdr:rowOff>
    </xdr:to>
    <xdr:cxnSp macro="">
      <xdr:nvCxnSpPr>
        <xdr:cNvPr id="591" name="直線コネクタ 590"/>
        <xdr:cNvCxnSpPr/>
      </xdr:nvCxnSpPr>
      <xdr:spPr>
        <a:xfrm>
          <a:off x="13703300" y="9672524"/>
          <a:ext cx="889000" cy="1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18935</xdr:rowOff>
    </xdr:from>
    <xdr:to>
      <xdr:col>19</xdr:col>
      <xdr:colOff>644525</xdr:colOff>
      <xdr:row>56</xdr:row>
      <xdr:rowOff>71324</xdr:rowOff>
    </xdr:to>
    <xdr:cxnSp macro="">
      <xdr:nvCxnSpPr>
        <xdr:cNvPr id="594" name="直線コネクタ 593"/>
        <xdr:cNvCxnSpPr/>
      </xdr:nvCxnSpPr>
      <xdr:spPr>
        <a:xfrm>
          <a:off x="12814300" y="9448685"/>
          <a:ext cx="889000" cy="2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103464</xdr:rowOff>
    </xdr:from>
    <xdr:to>
      <xdr:col>23</xdr:col>
      <xdr:colOff>568325</xdr:colOff>
      <xdr:row>56</xdr:row>
      <xdr:rowOff>33614</xdr:rowOff>
    </xdr:to>
    <xdr:sp macro="" textlink="">
      <xdr:nvSpPr>
        <xdr:cNvPr id="604" name="円/楕円 603"/>
        <xdr:cNvSpPr/>
      </xdr:nvSpPr>
      <xdr:spPr>
        <a:xfrm>
          <a:off x="16268700" y="95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126341</xdr:rowOff>
    </xdr:from>
    <xdr:ext cx="599010" cy="259045"/>
    <xdr:sp macro="" textlink="">
      <xdr:nvSpPr>
        <xdr:cNvPr id="605" name="教育費該当値テキスト"/>
        <xdr:cNvSpPr txBox="1"/>
      </xdr:nvSpPr>
      <xdr:spPr>
        <a:xfrm>
          <a:off x="16370300" y="938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579,121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53030</xdr:rowOff>
    </xdr:from>
    <xdr:to>
      <xdr:col>22</xdr:col>
      <xdr:colOff>415925</xdr:colOff>
      <xdr:row>57</xdr:row>
      <xdr:rowOff>154630</xdr:rowOff>
    </xdr:to>
    <xdr:sp macro="" textlink="">
      <xdr:nvSpPr>
        <xdr:cNvPr id="606" name="円/楕円 605"/>
        <xdr:cNvSpPr/>
      </xdr:nvSpPr>
      <xdr:spPr>
        <a:xfrm>
          <a:off x="15430500" y="982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171157</xdr:rowOff>
    </xdr:from>
    <xdr:ext cx="599010" cy="259045"/>
    <xdr:sp macro="" textlink="">
      <xdr:nvSpPr>
        <xdr:cNvPr id="607" name="テキスト ボックス 606"/>
        <xdr:cNvSpPr txBox="1"/>
      </xdr:nvSpPr>
      <xdr:spPr>
        <a:xfrm>
          <a:off x="15181794" y="960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310,451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40468</xdr:rowOff>
    </xdr:from>
    <xdr:to>
      <xdr:col>21</xdr:col>
      <xdr:colOff>212725</xdr:colOff>
      <xdr:row>56</xdr:row>
      <xdr:rowOff>142068</xdr:rowOff>
    </xdr:to>
    <xdr:sp macro="" textlink="">
      <xdr:nvSpPr>
        <xdr:cNvPr id="608" name="円/楕円 607"/>
        <xdr:cNvSpPr/>
      </xdr:nvSpPr>
      <xdr:spPr>
        <a:xfrm>
          <a:off x="14541500" y="96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158595</xdr:rowOff>
    </xdr:from>
    <xdr:ext cx="599010" cy="259045"/>
    <xdr:sp macro="" textlink="">
      <xdr:nvSpPr>
        <xdr:cNvPr id="609" name="テキスト ボックス 608"/>
        <xdr:cNvSpPr txBox="1"/>
      </xdr:nvSpPr>
      <xdr:spPr>
        <a:xfrm>
          <a:off x="14292794" y="941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479,491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20524</xdr:rowOff>
    </xdr:from>
    <xdr:to>
      <xdr:col>20</xdr:col>
      <xdr:colOff>9525</xdr:colOff>
      <xdr:row>56</xdr:row>
      <xdr:rowOff>122124</xdr:rowOff>
    </xdr:to>
    <xdr:sp macro="" textlink="">
      <xdr:nvSpPr>
        <xdr:cNvPr id="610" name="円/楕円 609"/>
        <xdr:cNvSpPr/>
      </xdr:nvSpPr>
      <xdr:spPr>
        <a:xfrm>
          <a:off x="13652500" y="962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138651</xdr:rowOff>
    </xdr:from>
    <xdr:ext cx="599010" cy="259045"/>
    <xdr:sp macro="" textlink="">
      <xdr:nvSpPr>
        <xdr:cNvPr id="611" name="テキスト ボックス 610"/>
        <xdr:cNvSpPr txBox="1"/>
      </xdr:nvSpPr>
      <xdr:spPr>
        <a:xfrm>
          <a:off x="13403794" y="939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497,812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139585</xdr:rowOff>
    </xdr:from>
    <xdr:to>
      <xdr:col>18</xdr:col>
      <xdr:colOff>492125</xdr:colOff>
      <xdr:row>55</xdr:row>
      <xdr:rowOff>69735</xdr:rowOff>
    </xdr:to>
    <xdr:sp macro="" textlink="">
      <xdr:nvSpPr>
        <xdr:cNvPr id="612" name="円/楕円 611"/>
        <xdr:cNvSpPr/>
      </xdr:nvSpPr>
      <xdr:spPr>
        <a:xfrm>
          <a:off x="12763500" y="93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86262</xdr:rowOff>
    </xdr:from>
    <xdr:ext cx="599010" cy="259045"/>
    <xdr:sp macro="" textlink="">
      <xdr:nvSpPr>
        <xdr:cNvPr id="613" name="テキスト ボックス 612"/>
        <xdr:cNvSpPr txBox="1"/>
      </xdr:nvSpPr>
      <xdr:spPr>
        <a:xfrm>
          <a:off x="12514794" y="917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4" name="直線コネクタ 62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5" name="テキスト ボックス 62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6" name="直線コネクタ 62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7" name="テキスト ボックス 62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9" name="テキスト ボックス 62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0" name="直線コネクタ 62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1" name="テキスト ボックス 63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2" name="直線コネクタ 63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33" name="テキスト ボックス 632"/>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5" name="テキスト ボックス 63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119568</xdr:rowOff>
    </xdr:from>
    <xdr:to>
      <xdr:col>23</xdr:col>
      <xdr:colOff>516889</xdr:colOff>
      <xdr:row>79</xdr:row>
      <xdr:rowOff>44450</xdr:rowOff>
    </xdr:to>
    <xdr:cxnSp macro="">
      <xdr:nvCxnSpPr>
        <xdr:cNvPr id="637" name="直線コネクタ 636"/>
        <xdr:cNvCxnSpPr/>
      </xdr:nvCxnSpPr>
      <xdr:spPr>
        <a:xfrm flipV="1">
          <a:off x="16317595" y="12463968"/>
          <a:ext cx="1269" cy="112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85212</xdr:rowOff>
    </xdr:from>
    <xdr:ext cx="249299" cy="259045"/>
    <xdr:sp macro="" textlink="">
      <xdr:nvSpPr>
        <xdr:cNvPr id="638" name="災害復旧費最小値テキスト"/>
        <xdr:cNvSpPr txBox="1"/>
      </xdr:nvSpPr>
      <xdr:spPr>
        <a:xfrm>
          <a:off x="16370300" y="13629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9" name="直線コネクタ 63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66245</xdr:rowOff>
    </xdr:from>
    <xdr:ext cx="599010" cy="259045"/>
    <xdr:sp macro="" textlink="">
      <xdr:nvSpPr>
        <xdr:cNvPr id="640" name="災害復旧費最大値テキスト"/>
        <xdr:cNvSpPr txBox="1"/>
      </xdr:nvSpPr>
      <xdr:spPr>
        <a:xfrm>
          <a:off x="16370300" y="1223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72</xdr:row>
      <xdr:rowOff>119568</xdr:rowOff>
    </xdr:from>
    <xdr:to>
      <xdr:col>23</xdr:col>
      <xdr:colOff>606425</xdr:colOff>
      <xdr:row>72</xdr:row>
      <xdr:rowOff>119568</xdr:rowOff>
    </xdr:to>
    <xdr:cxnSp macro="">
      <xdr:nvCxnSpPr>
        <xdr:cNvPr id="641" name="直線コネクタ 640"/>
        <xdr:cNvCxnSpPr/>
      </xdr:nvCxnSpPr>
      <xdr:spPr>
        <a:xfrm>
          <a:off x="16230600" y="12463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10160</xdr:rowOff>
    </xdr:from>
    <xdr:to>
      <xdr:col>23</xdr:col>
      <xdr:colOff>517525</xdr:colOff>
      <xdr:row>72</xdr:row>
      <xdr:rowOff>119568</xdr:rowOff>
    </xdr:to>
    <xdr:cxnSp macro="">
      <xdr:nvCxnSpPr>
        <xdr:cNvPr id="642" name="直線コネクタ 641"/>
        <xdr:cNvCxnSpPr/>
      </xdr:nvCxnSpPr>
      <xdr:spPr>
        <a:xfrm>
          <a:off x="15481300" y="12011660"/>
          <a:ext cx="838200" cy="45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129663</xdr:rowOff>
    </xdr:from>
    <xdr:ext cx="534377" cy="259045"/>
    <xdr:sp macro="" textlink="">
      <xdr:nvSpPr>
        <xdr:cNvPr id="643" name="災害復旧費平均値テキスト"/>
        <xdr:cNvSpPr txBox="1"/>
      </xdr:nvSpPr>
      <xdr:spPr>
        <a:xfrm>
          <a:off x="16370300" y="1350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151236</xdr:rowOff>
    </xdr:from>
    <xdr:to>
      <xdr:col>23</xdr:col>
      <xdr:colOff>568325</xdr:colOff>
      <xdr:row>79</xdr:row>
      <xdr:rowOff>81386</xdr:rowOff>
    </xdr:to>
    <xdr:sp macro="" textlink="">
      <xdr:nvSpPr>
        <xdr:cNvPr id="644" name="フローチャート : 判断 643"/>
        <xdr:cNvSpPr/>
      </xdr:nvSpPr>
      <xdr:spPr>
        <a:xfrm>
          <a:off x="16268700" y="1352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10160</xdr:rowOff>
    </xdr:from>
    <xdr:to>
      <xdr:col>22</xdr:col>
      <xdr:colOff>365125</xdr:colOff>
      <xdr:row>79</xdr:row>
      <xdr:rowOff>44450</xdr:rowOff>
    </xdr:to>
    <xdr:cxnSp macro="">
      <xdr:nvCxnSpPr>
        <xdr:cNvPr id="645" name="直線コネクタ 644"/>
        <xdr:cNvCxnSpPr/>
      </xdr:nvCxnSpPr>
      <xdr:spPr>
        <a:xfrm flipV="1">
          <a:off x="14592300" y="12011660"/>
          <a:ext cx="889000" cy="157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143664</xdr:rowOff>
    </xdr:from>
    <xdr:to>
      <xdr:col>22</xdr:col>
      <xdr:colOff>415925</xdr:colOff>
      <xdr:row>79</xdr:row>
      <xdr:rowOff>73814</xdr:rowOff>
    </xdr:to>
    <xdr:sp macro="" textlink="">
      <xdr:nvSpPr>
        <xdr:cNvPr id="646" name="フローチャート : 判断 645"/>
        <xdr:cNvSpPr/>
      </xdr:nvSpPr>
      <xdr:spPr>
        <a:xfrm>
          <a:off x="154305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64941</xdr:rowOff>
    </xdr:from>
    <xdr:ext cx="534377" cy="259045"/>
    <xdr:sp macro="" textlink="">
      <xdr:nvSpPr>
        <xdr:cNvPr id="647" name="テキスト ボックス 646"/>
        <xdr:cNvSpPr txBox="1"/>
      </xdr:nvSpPr>
      <xdr:spPr>
        <a:xfrm>
          <a:off x="15214111" y="1360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8" name="直線コネクタ 64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147019</xdr:rowOff>
    </xdr:from>
    <xdr:to>
      <xdr:col>21</xdr:col>
      <xdr:colOff>212725</xdr:colOff>
      <xdr:row>79</xdr:row>
      <xdr:rowOff>77169</xdr:rowOff>
    </xdr:to>
    <xdr:sp macro="" textlink="">
      <xdr:nvSpPr>
        <xdr:cNvPr id="649" name="フローチャート : 判断 648"/>
        <xdr:cNvSpPr/>
      </xdr:nvSpPr>
      <xdr:spPr>
        <a:xfrm>
          <a:off x="14541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93696</xdr:rowOff>
    </xdr:from>
    <xdr:ext cx="534377" cy="259045"/>
    <xdr:sp macro="" textlink="">
      <xdr:nvSpPr>
        <xdr:cNvPr id="650" name="テキスト ボックス 649"/>
        <xdr:cNvSpPr txBox="1"/>
      </xdr:nvSpPr>
      <xdr:spPr>
        <a:xfrm>
          <a:off x="14325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22295</xdr:rowOff>
    </xdr:from>
    <xdr:to>
      <xdr:col>19</xdr:col>
      <xdr:colOff>644525</xdr:colOff>
      <xdr:row>79</xdr:row>
      <xdr:rowOff>44450</xdr:rowOff>
    </xdr:to>
    <xdr:cxnSp macro="">
      <xdr:nvCxnSpPr>
        <xdr:cNvPr id="651" name="直線コネクタ 650"/>
        <xdr:cNvCxnSpPr/>
      </xdr:nvCxnSpPr>
      <xdr:spPr>
        <a:xfrm>
          <a:off x="12814300" y="13566845"/>
          <a:ext cx="889000" cy="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145182</xdr:rowOff>
    </xdr:from>
    <xdr:to>
      <xdr:col>20</xdr:col>
      <xdr:colOff>9525</xdr:colOff>
      <xdr:row>79</xdr:row>
      <xdr:rowOff>75332</xdr:rowOff>
    </xdr:to>
    <xdr:sp macro="" textlink="">
      <xdr:nvSpPr>
        <xdr:cNvPr id="652" name="フローチャート : 判断 651"/>
        <xdr:cNvSpPr/>
      </xdr:nvSpPr>
      <xdr:spPr>
        <a:xfrm>
          <a:off x="13652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91859</xdr:rowOff>
    </xdr:from>
    <xdr:ext cx="534377" cy="259045"/>
    <xdr:sp macro="" textlink="">
      <xdr:nvSpPr>
        <xdr:cNvPr id="653" name="テキスト ボックス 652"/>
        <xdr:cNvSpPr txBox="1"/>
      </xdr:nvSpPr>
      <xdr:spPr>
        <a:xfrm>
          <a:off x="13436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133305</xdr:rowOff>
    </xdr:from>
    <xdr:to>
      <xdr:col>18</xdr:col>
      <xdr:colOff>492125</xdr:colOff>
      <xdr:row>79</xdr:row>
      <xdr:rowOff>63455</xdr:rowOff>
    </xdr:to>
    <xdr:sp macro="" textlink="">
      <xdr:nvSpPr>
        <xdr:cNvPr id="654" name="フローチャート : 判断 653"/>
        <xdr:cNvSpPr/>
      </xdr:nvSpPr>
      <xdr:spPr>
        <a:xfrm>
          <a:off x="12763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79982</xdr:rowOff>
    </xdr:from>
    <xdr:ext cx="534377" cy="259045"/>
    <xdr:sp macro="" textlink="">
      <xdr:nvSpPr>
        <xdr:cNvPr id="655" name="テキスト ボックス 654"/>
        <xdr:cNvSpPr txBox="1"/>
      </xdr:nvSpPr>
      <xdr:spPr>
        <a:xfrm>
          <a:off x="12547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68768</xdr:rowOff>
    </xdr:from>
    <xdr:to>
      <xdr:col>23</xdr:col>
      <xdr:colOff>568325</xdr:colOff>
      <xdr:row>72</xdr:row>
      <xdr:rowOff>170368</xdr:rowOff>
    </xdr:to>
    <xdr:sp macro="" textlink="">
      <xdr:nvSpPr>
        <xdr:cNvPr id="661" name="円/楕円 660"/>
        <xdr:cNvSpPr/>
      </xdr:nvSpPr>
      <xdr:spPr>
        <a:xfrm>
          <a:off x="16268700" y="1241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21795</xdr:rowOff>
    </xdr:from>
    <xdr:ext cx="599010" cy="259045"/>
    <xdr:sp macro="" textlink="">
      <xdr:nvSpPr>
        <xdr:cNvPr id="662" name="災害復旧費該当値テキスト"/>
        <xdr:cNvSpPr txBox="1"/>
      </xdr:nvSpPr>
      <xdr:spPr>
        <a:xfrm>
          <a:off x="16370300" y="1236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885,852</a:t>
          </a:r>
          <a:endParaRPr kumimoji="1" lang="ja-JP" altLang="en-US" sz="1000" b="1">
            <a:solidFill>
              <a:srgbClr val="FF0000"/>
            </a:solidFill>
            <a:latin typeface="ＭＳ Ｐゴシック"/>
          </a:endParaRPr>
        </a:p>
      </xdr:txBody>
    </xdr:sp>
    <xdr:clientData/>
  </xdr:oneCellAnchor>
  <xdr:twoCellAnchor>
    <xdr:from>
      <xdr:col>22</xdr:col>
      <xdr:colOff>314325</xdr:colOff>
      <xdr:row>69</xdr:row>
      <xdr:rowOff>130810</xdr:rowOff>
    </xdr:from>
    <xdr:to>
      <xdr:col>22</xdr:col>
      <xdr:colOff>415925</xdr:colOff>
      <xdr:row>70</xdr:row>
      <xdr:rowOff>60960</xdr:rowOff>
    </xdr:to>
    <xdr:sp macro="" textlink="">
      <xdr:nvSpPr>
        <xdr:cNvPr id="663" name="円/楕円 662"/>
        <xdr:cNvSpPr/>
      </xdr:nvSpPr>
      <xdr:spPr>
        <a:xfrm>
          <a:off x="15430500" y="1196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20029</xdr:colOff>
      <xdr:row>68</xdr:row>
      <xdr:rowOff>77487</xdr:rowOff>
    </xdr:from>
    <xdr:ext cx="690189" cy="259045"/>
    <xdr:sp macro="" textlink="">
      <xdr:nvSpPr>
        <xdr:cNvPr id="664" name="テキスト ボックス 663"/>
        <xdr:cNvSpPr txBox="1"/>
      </xdr:nvSpPr>
      <xdr:spPr>
        <a:xfrm>
          <a:off x="15136204" y="117360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1,242,000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5" name="円/楕円 66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6" name="テキスト ボックス 665"/>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7" name="円/楕円 66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8" name="テキスト ボックス 667"/>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142945</xdr:rowOff>
    </xdr:from>
    <xdr:to>
      <xdr:col>18</xdr:col>
      <xdr:colOff>492125</xdr:colOff>
      <xdr:row>79</xdr:row>
      <xdr:rowOff>73095</xdr:rowOff>
    </xdr:to>
    <xdr:sp macro="" textlink="">
      <xdr:nvSpPr>
        <xdr:cNvPr id="669" name="円/楕円 668"/>
        <xdr:cNvSpPr/>
      </xdr:nvSpPr>
      <xdr:spPr>
        <a:xfrm>
          <a:off x="12763500" y="135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64222</xdr:rowOff>
    </xdr:from>
    <xdr:ext cx="534377" cy="259045"/>
    <xdr:sp macro="" textlink="">
      <xdr:nvSpPr>
        <xdr:cNvPr id="670" name="テキスト ボックス 669"/>
        <xdr:cNvSpPr txBox="1"/>
      </xdr:nvSpPr>
      <xdr:spPr>
        <a:xfrm>
          <a:off x="12547111" y="1360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84" name="テキスト ボックス 68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90" name="テキスト ボックス 689"/>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2" name="テキスト ボックス 69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125589</xdr:rowOff>
    </xdr:from>
    <xdr:to>
      <xdr:col>23</xdr:col>
      <xdr:colOff>516889</xdr:colOff>
      <xdr:row>99</xdr:row>
      <xdr:rowOff>41783</xdr:rowOff>
    </xdr:to>
    <xdr:cxnSp macro="">
      <xdr:nvCxnSpPr>
        <xdr:cNvPr id="694" name="直線コネクタ 693"/>
        <xdr:cNvCxnSpPr/>
      </xdr:nvCxnSpPr>
      <xdr:spPr>
        <a:xfrm flipV="1">
          <a:off x="16317595" y="15898989"/>
          <a:ext cx="1269" cy="111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45610</xdr:rowOff>
    </xdr:from>
    <xdr:ext cx="469744" cy="259045"/>
    <xdr:sp macro="" textlink="">
      <xdr:nvSpPr>
        <xdr:cNvPr id="695" name="公債費最小値テキスト"/>
        <xdr:cNvSpPr txBox="1"/>
      </xdr:nvSpPr>
      <xdr:spPr>
        <a:xfrm>
          <a:off x="16370300" y="1701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41783</xdr:rowOff>
    </xdr:from>
    <xdr:to>
      <xdr:col>23</xdr:col>
      <xdr:colOff>606425</xdr:colOff>
      <xdr:row>99</xdr:row>
      <xdr:rowOff>41783</xdr:rowOff>
    </xdr:to>
    <xdr:cxnSp macro="">
      <xdr:nvCxnSpPr>
        <xdr:cNvPr id="696" name="直線コネクタ 695"/>
        <xdr:cNvCxnSpPr/>
      </xdr:nvCxnSpPr>
      <xdr:spPr>
        <a:xfrm>
          <a:off x="16230600" y="1701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72266</xdr:rowOff>
    </xdr:from>
    <xdr:ext cx="599010" cy="259045"/>
    <xdr:sp macro="" textlink="">
      <xdr:nvSpPr>
        <xdr:cNvPr id="697" name="公債費最大値テキスト"/>
        <xdr:cNvSpPr txBox="1"/>
      </xdr:nvSpPr>
      <xdr:spPr>
        <a:xfrm>
          <a:off x="16370300" y="1567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92</xdr:row>
      <xdr:rowOff>125589</xdr:rowOff>
    </xdr:from>
    <xdr:to>
      <xdr:col>23</xdr:col>
      <xdr:colOff>606425</xdr:colOff>
      <xdr:row>92</xdr:row>
      <xdr:rowOff>125589</xdr:rowOff>
    </xdr:to>
    <xdr:cxnSp macro="">
      <xdr:nvCxnSpPr>
        <xdr:cNvPr id="698" name="直線コネクタ 697"/>
        <xdr:cNvCxnSpPr/>
      </xdr:nvCxnSpPr>
      <xdr:spPr>
        <a:xfrm>
          <a:off x="16230600" y="158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48394</xdr:rowOff>
    </xdr:from>
    <xdr:to>
      <xdr:col>23</xdr:col>
      <xdr:colOff>517525</xdr:colOff>
      <xdr:row>93</xdr:row>
      <xdr:rowOff>85237</xdr:rowOff>
    </xdr:to>
    <xdr:cxnSp macro="">
      <xdr:nvCxnSpPr>
        <xdr:cNvPr id="699" name="直線コネクタ 698"/>
        <xdr:cNvCxnSpPr/>
      </xdr:nvCxnSpPr>
      <xdr:spPr>
        <a:xfrm>
          <a:off x="15481300" y="15993244"/>
          <a:ext cx="8382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121910</xdr:rowOff>
    </xdr:from>
    <xdr:ext cx="599010" cy="259045"/>
    <xdr:sp macro="" textlink="">
      <xdr:nvSpPr>
        <xdr:cNvPr id="700" name="公債費平均値テキスト"/>
        <xdr:cNvSpPr txBox="1"/>
      </xdr:nvSpPr>
      <xdr:spPr>
        <a:xfrm>
          <a:off x="16370300" y="167525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143483</xdr:rowOff>
    </xdr:from>
    <xdr:to>
      <xdr:col>23</xdr:col>
      <xdr:colOff>568325</xdr:colOff>
      <xdr:row>98</xdr:row>
      <xdr:rowOff>73633</xdr:rowOff>
    </xdr:to>
    <xdr:sp macro="" textlink="">
      <xdr:nvSpPr>
        <xdr:cNvPr id="701" name="フローチャート : 判断 700"/>
        <xdr:cNvSpPr/>
      </xdr:nvSpPr>
      <xdr:spPr>
        <a:xfrm>
          <a:off x="16268700" y="1677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86347</xdr:rowOff>
    </xdr:from>
    <xdr:to>
      <xdr:col>22</xdr:col>
      <xdr:colOff>365125</xdr:colOff>
      <xdr:row>93</xdr:row>
      <xdr:rowOff>48394</xdr:rowOff>
    </xdr:to>
    <xdr:cxnSp macro="">
      <xdr:nvCxnSpPr>
        <xdr:cNvPr id="702" name="直線コネクタ 701"/>
        <xdr:cNvCxnSpPr/>
      </xdr:nvCxnSpPr>
      <xdr:spPr>
        <a:xfrm>
          <a:off x="14592300" y="15859747"/>
          <a:ext cx="889000" cy="13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12271</xdr:rowOff>
    </xdr:from>
    <xdr:to>
      <xdr:col>22</xdr:col>
      <xdr:colOff>415925</xdr:colOff>
      <xdr:row>98</xdr:row>
      <xdr:rowOff>113871</xdr:rowOff>
    </xdr:to>
    <xdr:sp macro="" textlink="">
      <xdr:nvSpPr>
        <xdr:cNvPr id="703" name="フローチャート : 判断 702"/>
        <xdr:cNvSpPr/>
      </xdr:nvSpPr>
      <xdr:spPr>
        <a:xfrm>
          <a:off x="15430500" y="1681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104998</xdr:rowOff>
    </xdr:from>
    <xdr:ext cx="599010" cy="259045"/>
    <xdr:sp macro="" textlink="">
      <xdr:nvSpPr>
        <xdr:cNvPr id="704" name="テキスト ボックス 703"/>
        <xdr:cNvSpPr txBox="1"/>
      </xdr:nvSpPr>
      <xdr:spPr>
        <a:xfrm>
          <a:off x="15181794" y="1690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159302</xdr:rowOff>
    </xdr:from>
    <xdr:to>
      <xdr:col>21</xdr:col>
      <xdr:colOff>161925</xdr:colOff>
      <xdr:row>92</xdr:row>
      <xdr:rowOff>86347</xdr:rowOff>
    </xdr:to>
    <xdr:cxnSp macro="">
      <xdr:nvCxnSpPr>
        <xdr:cNvPr id="705" name="直線コネクタ 704"/>
        <xdr:cNvCxnSpPr/>
      </xdr:nvCxnSpPr>
      <xdr:spPr>
        <a:xfrm>
          <a:off x="13703300" y="15761252"/>
          <a:ext cx="889000" cy="9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159852</xdr:rowOff>
    </xdr:from>
    <xdr:to>
      <xdr:col>21</xdr:col>
      <xdr:colOff>212725</xdr:colOff>
      <xdr:row>98</xdr:row>
      <xdr:rowOff>90002</xdr:rowOff>
    </xdr:to>
    <xdr:sp macro="" textlink="">
      <xdr:nvSpPr>
        <xdr:cNvPr id="706" name="フローチャート : 判断 705"/>
        <xdr:cNvSpPr/>
      </xdr:nvSpPr>
      <xdr:spPr>
        <a:xfrm>
          <a:off x="14541500" y="1679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81129</xdr:rowOff>
    </xdr:from>
    <xdr:ext cx="599010" cy="259045"/>
    <xdr:sp macro="" textlink="">
      <xdr:nvSpPr>
        <xdr:cNvPr id="707" name="テキスト ボックス 706"/>
        <xdr:cNvSpPr txBox="1"/>
      </xdr:nvSpPr>
      <xdr:spPr>
        <a:xfrm>
          <a:off x="14292794" y="1688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118752</xdr:rowOff>
    </xdr:from>
    <xdr:to>
      <xdr:col>19</xdr:col>
      <xdr:colOff>644525</xdr:colOff>
      <xdr:row>91</xdr:row>
      <xdr:rowOff>159302</xdr:rowOff>
    </xdr:to>
    <xdr:cxnSp macro="">
      <xdr:nvCxnSpPr>
        <xdr:cNvPr id="708" name="直線コネクタ 707"/>
        <xdr:cNvCxnSpPr/>
      </xdr:nvCxnSpPr>
      <xdr:spPr>
        <a:xfrm>
          <a:off x="12814300" y="15549252"/>
          <a:ext cx="889000" cy="21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158090</xdr:rowOff>
    </xdr:from>
    <xdr:to>
      <xdr:col>20</xdr:col>
      <xdr:colOff>9525</xdr:colOff>
      <xdr:row>98</xdr:row>
      <xdr:rowOff>88240</xdr:rowOff>
    </xdr:to>
    <xdr:sp macro="" textlink="">
      <xdr:nvSpPr>
        <xdr:cNvPr id="709" name="フローチャート : 判断 708"/>
        <xdr:cNvSpPr/>
      </xdr:nvSpPr>
      <xdr:spPr>
        <a:xfrm>
          <a:off x="13652500" y="167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79367</xdr:rowOff>
    </xdr:from>
    <xdr:ext cx="599010" cy="259045"/>
    <xdr:sp macro="" textlink="">
      <xdr:nvSpPr>
        <xdr:cNvPr id="710" name="テキスト ボックス 709"/>
        <xdr:cNvSpPr txBox="1"/>
      </xdr:nvSpPr>
      <xdr:spPr>
        <a:xfrm>
          <a:off x="13403794" y="1688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149175</xdr:rowOff>
    </xdr:from>
    <xdr:to>
      <xdr:col>18</xdr:col>
      <xdr:colOff>492125</xdr:colOff>
      <xdr:row>98</xdr:row>
      <xdr:rowOff>79325</xdr:rowOff>
    </xdr:to>
    <xdr:sp macro="" textlink="">
      <xdr:nvSpPr>
        <xdr:cNvPr id="711" name="フローチャート : 判断 710"/>
        <xdr:cNvSpPr/>
      </xdr:nvSpPr>
      <xdr:spPr>
        <a:xfrm>
          <a:off x="12763500" y="167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70452</xdr:rowOff>
    </xdr:from>
    <xdr:ext cx="599010" cy="259045"/>
    <xdr:sp macro="" textlink="">
      <xdr:nvSpPr>
        <xdr:cNvPr id="712" name="テキスト ボックス 711"/>
        <xdr:cNvSpPr txBox="1"/>
      </xdr:nvSpPr>
      <xdr:spPr>
        <a:xfrm>
          <a:off x="12514794" y="1687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34437</xdr:rowOff>
    </xdr:from>
    <xdr:to>
      <xdr:col>23</xdr:col>
      <xdr:colOff>568325</xdr:colOff>
      <xdr:row>93</xdr:row>
      <xdr:rowOff>136037</xdr:rowOff>
    </xdr:to>
    <xdr:sp macro="" textlink="">
      <xdr:nvSpPr>
        <xdr:cNvPr id="718" name="円/楕円 717"/>
        <xdr:cNvSpPr/>
      </xdr:nvSpPr>
      <xdr:spPr>
        <a:xfrm>
          <a:off x="16268700" y="159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57314</xdr:rowOff>
    </xdr:from>
    <xdr:ext cx="599010" cy="259045"/>
    <xdr:sp macro="" textlink="">
      <xdr:nvSpPr>
        <xdr:cNvPr id="719" name="公債費該当値テキスト"/>
        <xdr:cNvSpPr txBox="1"/>
      </xdr:nvSpPr>
      <xdr:spPr>
        <a:xfrm>
          <a:off x="16370300" y="1583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777,884</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169044</xdr:rowOff>
    </xdr:from>
    <xdr:to>
      <xdr:col>22</xdr:col>
      <xdr:colOff>415925</xdr:colOff>
      <xdr:row>93</xdr:row>
      <xdr:rowOff>99194</xdr:rowOff>
    </xdr:to>
    <xdr:sp macro="" textlink="">
      <xdr:nvSpPr>
        <xdr:cNvPr id="720" name="円/楕円 719"/>
        <xdr:cNvSpPr/>
      </xdr:nvSpPr>
      <xdr:spPr>
        <a:xfrm>
          <a:off x="15430500" y="1594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115721</xdr:rowOff>
    </xdr:from>
    <xdr:ext cx="599010" cy="259045"/>
    <xdr:sp macro="" textlink="">
      <xdr:nvSpPr>
        <xdr:cNvPr id="721" name="テキスト ボックス 720"/>
        <xdr:cNvSpPr txBox="1"/>
      </xdr:nvSpPr>
      <xdr:spPr>
        <a:xfrm>
          <a:off x="15181794" y="1571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806,894</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35547</xdr:rowOff>
    </xdr:from>
    <xdr:to>
      <xdr:col>21</xdr:col>
      <xdr:colOff>212725</xdr:colOff>
      <xdr:row>92</xdr:row>
      <xdr:rowOff>137147</xdr:rowOff>
    </xdr:to>
    <xdr:sp macro="" textlink="">
      <xdr:nvSpPr>
        <xdr:cNvPr id="722" name="円/楕円 721"/>
        <xdr:cNvSpPr/>
      </xdr:nvSpPr>
      <xdr:spPr>
        <a:xfrm>
          <a:off x="14541500" y="158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153674</xdr:rowOff>
    </xdr:from>
    <xdr:ext cx="599010" cy="259045"/>
    <xdr:sp macro="" textlink="">
      <xdr:nvSpPr>
        <xdr:cNvPr id="723" name="テキスト ボックス 722"/>
        <xdr:cNvSpPr txBox="1"/>
      </xdr:nvSpPr>
      <xdr:spPr>
        <a:xfrm>
          <a:off x="14292794" y="1558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912,011</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108502</xdr:rowOff>
    </xdr:from>
    <xdr:to>
      <xdr:col>20</xdr:col>
      <xdr:colOff>9525</xdr:colOff>
      <xdr:row>92</xdr:row>
      <xdr:rowOff>38652</xdr:rowOff>
    </xdr:to>
    <xdr:sp macro="" textlink="">
      <xdr:nvSpPr>
        <xdr:cNvPr id="724" name="円/楕円 723"/>
        <xdr:cNvSpPr/>
      </xdr:nvSpPr>
      <xdr:spPr>
        <a:xfrm>
          <a:off x="13652500" y="157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55179</xdr:rowOff>
    </xdr:from>
    <xdr:ext cx="599010" cy="259045"/>
    <xdr:sp macro="" textlink="">
      <xdr:nvSpPr>
        <xdr:cNvPr id="725" name="テキスト ボックス 724"/>
        <xdr:cNvSpPr txBox="1"/>
      </xdr:nvSpPr>
      <xdr:spPr>
        <a:xfrm>
          <a:off x="13403794" y="1548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989,565</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67952</xdr:rowOff>
    </xdr:from>
    <xdr:to>
      <xdr:col>18</xdr:col>
      <xdr:colOff>492125</xdr:colOff>
      <xdr:row>90</xdr:row>
      <xdr:rowOff>169552</xdr:rowOff>
    </xdr:to>
    <xdr:sp macro="" textlink="">
      <xdr:nvSpPr>
        <xdr:cNvPr id="726" name="円/楕円 725"/>
        <xdr:cNvSpPr/>
      </xdr:nvSpPr>
      <xdr:spPr>
        <a:xfrm>
          <a:off x="12763500" y="1549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96229</xdr:colOff>
      <xdr:row>89</xdr:row>
      <xdr:rowOff>14629</xdr:rowOff>
    </xdr:from>
    <xdr:ext cx="690189" cy="259045"/>
    <xdr:sp macro="" textlink="">
      <xdr:nvSpPr>
        <xdr:cNvPr id="727" name="テキスト ボックス 726"/>
        <xdr:cNvSpPr txBox="1"/>
      </xdr:nvSpPr>
      <xdr:spPr>
        <a:xfrm>
          <a:off x="12469204" y="152736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1,156,494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41" name="テキスト ボックス 74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168927</xdr:rowOff>
    </xdr:from>
    <xdr:ext cx="595419" cy="259045"/>
    <xdr:sp macro="" textlink="">
      <xdr:nvSpPr>
        <xdr:cNvPr id="743" name="テキスト ボックス 742"/>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31</xdr:row>
      <xdr:rowOff>130827</xdr:rowOff>
    </xdr:from>
    <xdr:ext cx="595419" cy="259045"/>
    <xdr:sp macro="" textlink="">
      <xdr:nvSpPr>
        <xdr:cNvPr id="745" name="テキスト ボックス 744"/>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92727</xdr:rowOff>
    </xdr:from>
    <xdr:ext cx="595419" cy="259045"/>
    <xdr:sp macro="" textlink="">
      <xdr:nvSpPr>
        <xdr:cNvPr id="747" name="テキスト ボックス 746"/>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49" name="テキスト ボックス 74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153888</xdr:rowOff>
    </xdr:from>
    <xdr:to>
      <xdr:col>32</xdr:col>
      <xdr:colOff>186689</xdr:colOff>
      <xdr:row>39</xdr:row>
      <xdr:rowOff>44450</xdr:rowOff>
    </xdr:to>
    <xdr:cxnSp macro="">
      <xdr:nvCxnSpPr>
        <xdr:cNvPr id="751" name="直線コネクタ 750"/>
        <xdr:cNvCxnSpPr/>
      </xdr:nvCxnSpPr>
      <xdr:spPr>
        <a:xfrm flipV="1">
          <a:off x="22159595" y="6326088"/>
          <a:ext cx="1269" cy="4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88424</xdr:rowOff>
    </xdr:from>
    <xdr:ext cx="249299" cy="259045"/>
    <xdr:sp macro="" textlink="">
      <xdr:nvSpPr>
        <xdr:cNvPr id="752" name="諸支出金最小値テキスト"/>
        <xdr:cNvSpPr txBox="1"/>
      </xdr:nvSpPr>
      <xdr:spPr>
        <a:xfrm>
          <a:off x="22212300" y="67749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100565</xdr:rowOff>
    </xdr:from>
    <xdr:ext cx="534377" cy="259045"/>
    <xdr:sp macro="" textlink="">
      <xdr:nvSpPr>
        <xdr:cNvPr id="754" name="諸支出金最大値テキスト"/>
        <xdr:cNvSpPr txBox="1"/>
      </xdr:nvSpPr>
      <xdr:spPr>
        <a:xfrm>
          <a:off x="22212300" y="6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36</xdr:row>
      <xdr:rowOff>153888</xdr:rowOff>
    </xdr:from>
    <xdr:to>
      <xdr:col>32</xdr:col>
      <xdr:colOff>276225</xdr:colOff>
      <xdr:row>36</xdr:row>
      <xdr:rowOff>153888</xdr:rowOff>
    </xdr:to>
    <xdr:cxnSp macro="">
      <xdr:nvCxnSpPr>
        <xdr:cNvPr id="755" name="直線コネクタ 754"/>
        <xdr:cNvCxnSpPr/>
      </xdr:nvCxnSpPr>
      <xdr:spPr>
        <a:xfrm>
          <a:off x="22072600" y="63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108595</xdr:rowOff>
    </xdr:from>
    <xdr:to>
      <xdr:col>32</xdr:col>
      <xdr:colOff>187325</xdr:colOff>
      <xdr:row>39</xdr:row>
      <xdr:rowOff>5916</xdr:rowOff>
    </xdr:to>
    <xdr:cxnSp macro="">
      <xdr:nvCxnSpPr>
        <xdr:cNvPr id="756" name="直線コネクタ 755"/>
        <xdr:cNvCxnSpPr/>
      </xdr:nvCxnSpPr>
      <xdr:spPr>
        <a:xfrm flipV="1">
          <a:off x="21323300" y="6623695"/>
          <a:ext cx="8382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132874</xdr:rowOff>
    </xdr:from>
    <xdr:ext cx="469744" cy="259045"/>
    <xdr:sp macro="" textlink="">
      <xdr:nvSpPr>
        <xdr:cNvPr id="757" name="諸支出金平均値テキスト"/>
        <xdr:cNvSpPr txBox="1"/>
      </xdr:nvSpPr>
      <xdr:spPr>
        <a:xfrm>
          <a:off x="22212300" y="664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154447</xdr:rowOff>
    </xdr:from>
    <xdr:to>
      <xdr:col>32</xdr:col>
      <xdr:colOff>238125</xdr:colOff>
      <xdr:row>39</xdr:row>
      <xdr:rowOff>84597</xdr:rowOff>
    </xdr:to>
    <xdr:sp macro="" textlink="">
      <xdr:nvSpPr>
        <xdr:cNvPr id="758" name="フローチャート : 判断 757"/>
        <xdr:cNvSpPr/>
      </xdr:nvSpPr>
      <xdr:spPr>
        <a:xfrm>
          <a:off x="22110700" y="666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3020</xdr:rowOff>
    </xdr:from>
    <xdr:to>
      <xdr:col>31</xdr:col>
      <xdr:colOff>34925</xdr:colOff>
      <xdr:row>39</xdr:row>
      <xdr:rowOff>5916</xdr:rowOff>
    </xdr:to>
    <xdr:cxnSp macro="">
      <xdr:nvCxnSpPr>
        <xdr:cNvPr id="759" name="直線コネクタ 758"/>
        <xdr:cNvCxnSpPr/>
      </xdr:nvCxnSpPr>
      <xdr:spPr>
        <a:xfrm>
          <a:off x="20434300" y="668957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154653</xdr:rowOff>
    </xdr:from>
    <xdr:to>
      <xdr:col>31</xdr:col>
      <xdr:colOff>85725</xdr:colOff>
      <xdr:row>39</xdr:row>
      <xdr:rowOff>84803</xdr:rowOff>
    </xdr:to>
    <xdr:sp macro="" textlink="">
      <xdr:nvSpPr>
        <xdr:cNvPr id="760" name="フローチャート : 判断 759"/>
        <xdr:cNvSpPr/>
      </xdr:nvSpPr>
      <xdr:spPr>
        <a:xfrm>
          <a:off x="21272500" y="666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75930</xdr:rowOff>
    </xdr:from>
    <xdr:ext cx="469744" cy="259045"/>
    <xdr:sp macro="" textlink="">
      <xdr:nvSpPr>
        <xdr:cNvPr id="761" name="テキスト ボックス 760"/>
        <xdr:cNvSpPr txBox="1"/>
      </xdr:nvSpPr>
      <xdr:spPr>
        <a:xfrm>
          <a:off x="21088427" y="676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26002</xdr:rowOff>
    </xdr:from>
    <xdr:to>
      <xdr:col>29</xdr:col>
      <xdr:colOff>517525</xdr:colOff>
      <xdr:row>39</xdr:row>
      <xdr:rowOff>3020</xdr:rowOff>
    </xdr:to>
    <xdr:cxnSp macro="">
      <xdr:nvCxnSpPr>
        <xdr:cNvPr id="762" name="直線コネクタ 761"/>
        <xdr:cNvCxnSpPr/>
      </xdr:nvCxnSpPr>
      <xdr:spPr>
        <a:xfrm>
          <a:off x="19545300" y="6198202"/>
          <a:ext cx="889000" cy="49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164071</xdr:rowOff>
    </xdr:from>
    <xdr:to>
      <xdr:col>29</xdr:col>
      <xdr:colOff>568325</xdr:colOff>
      <xdr:row>39</xdr:row>
      <xdr:rowOff>94221</xdr:rowOff>
    </xdr:to>
    <xdr:sp macro="" textlink="">
      <xdr:nvSpPr>
        <xdr:cNvPr id="763" name="フローチャート : 判断 762"/>
        <xdr:cNvSpPr/>
      </xdr:nvSpPr>
      <xdr:spPr>
        <a:xfrm>
          <a:off x="20383500" y="667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85348</xdr:rowOff>
    </xdr:from>
    <xdr:ext cx="378565" cy="259045"/>
    <xdr:sp macro="" textlink="">
      <xdr:nvSpPr>
        <xdr:cNvPr id="764" name="テキスト ボックス 763"/>
        <xdr:cNvSpPr txBox="1"/>
      </xdr:nvSpPr>
      <xdr:spPr>
        <a:xfrm>
          <a:off x="20245017" y="6771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56421</xdr:rowOff>
    </xdr:from>
    <xdr:to>
      <xdr:col>28</xdr:col>
      <xdr:colOff>314325</xdr:colOff>
      <xdr:row>36</xdr:row>
      <xdr:rowOff>26002</xdr:rowOff>
    </xdr:to>
    <xdr:cxnSp macro="">
      <xdr:nvCxnSpPr>
        <xdr:cNvPr id="765" name="直線コネクタ 764"/>
        <xdr:cNvCxnSpPr/>
      </xdr:nvCxnSpPr>
      <xdr:spPr>
        <a:xfrm>
          <a:off x="18656300" y="5371371"/>
          <a:ext cx="889000" cy="82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162753</xdr:rowOff>
    </xdr:from>
    <xdr:to>
      <xdr:col>28</xdr:col>
      <xdr:colOff>365125</xdr:colOff>
      <xdr:row>39</xdr:row>
      <xdr:rowOff>92903</xdr:rowOff>
    </xdr:to>
    <xdr:sp macro="" textlink="">
      <xdr:nvSpPr>
        <xdr:cNvPr id="766" name="フローチャート : 判断 765"/>
        <xdr:cNvSpPr/>
      </xdr:nvSpPr>
      <xdr:spPr>
        <a:xfrm>
          <a:off x="19494500" y="667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84030</xdr:rowOff>
    </xdr:from>
    <xdr:ext cx="378565" cy="259045"/>
    <xdr:sp macro="" textlink="">
      <xdr:nvSpPr>
        <xdr:cNvPr id="767" name="テキスト ボックス 766"/>
        <xdr:cNvSpPr txBox="1"/>
      </xdr:nvSpPr>
      <xdr:spPr>
        <a:xfrm>
          <a:off x="19356017" y="6770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151529</xdr:rowOff>
    </xdr:from>
    <xdr:to>
      <xdr:col>27</xdr:col>
      <xdr:colOff>161925</xdr:colOff>
      <xdr:row>39</xdr:row>
      <xdr:rowOff>81679</xdr:rowOff>
    </xdr:to>
    <xdr:sp macro="" textlink="">
      <xdr:nvSpPr>
        <xdr:cNvPr id="768" name="フローチャート : 判断 767"/>
        <xdr:cNvSpPr/>
      </xdr:nvSpPr>
      <xdr:spPr>
        <a:xfrm>
          <a:off x="18605500" y="66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72806</xdr:rowOff>
    </xdr:from>
    <xdr:ext cx="469744" cy="259045"/>
    <xdr:sp macro="" textlink="">
      <xdr:nvSpPr>
        <xdr:cNvPr id="769" name="テキスト ボックス 768"/>
        <xdr:cNvSpPr txBox="1"/>
      </xdr:nvSpPr>
      <xdr:spPr>
        <a:xfrm>
          <a:off x="18421427" y="675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57795</xdr:rowOff>
    </xdr:from>
    <xdr:to>
      <xdr:col>32</xdr:col>
      <xdr:colOff>238125</xdr:colOff>
      <xdr:row>38</xdr:row>
      <xdr:rowOff>159395</xdr:rowOff>
    </xdr:to>
    <xdr:sp macro="" textlink="">
      <xdr:nvSpPr>
        <xdr:cNvPr id="775" name="円/楕円 774"/>
        <xdr:cNvSpPr/>
      </xdr:nvSpPr>
      <xdr:spPr>
        <a:xfrm>
          <a:off x="22110700" y="65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17172</xdr:rowOff>
    </xdr:from>
    <xdr:ext cx="534377" cy="259045"/>
    <xdr:sp macro="" textlink="">
      <xdr:nvSpPr>
        <xdr:cNvPr id="776" name="諸支出金該当値テキスト"/>
        <xdr:cNvSpPr txBox="1"/>
      </xdr:nvSpPr>
      <xdr:spPr>
        <a:xfrm>
          <a:off x="22212300" y="636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14,082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126566</xdr:rowOff>
    </xdr:from>
    <xdr:to>
      <xdr:col>31</xdr:col>
      <xdr:colOff>85725</xdr:colOff>
      <xdr:row>39</xdr:row>
      <xdr:rowOff>56716</xdr:rowOff>
    </xdr:to>
    <xdr:sp macro="" textlink="">
      <xdr:nvSpPr>
        <xdr:cNvPr id="777" name="円/楕円 776"/>
        <xdr:cNvSpPr/>
      </xdr:nvSpPr>
      <xdr:spPr>
        <a:xfrm>
          <a:off x="21272500" y="66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73243</xdr:rowOff>
    </xdr:from>
    <xdr:ext cx="469744" cy="259045"/>
    <xdr:sp macro="" textlink="">
      <xdr:nvSpPr>
        <xdr:cNvPr id="778" name="テキスト ボックス 777"/>
        <xdr:cNvSpPr txBox="1"/>
      </xdr:nvSpPr>
      <xdr:spPr>
        <a:xfrm>
          <a:off x="21088427" y="641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123670</xdr:rowOff>
    </xdr:from>
    <xdr:to>
      <xdr:col>29</xdr:col>
      <xdr:colOff>568325</xdr:colOff>
      <xdr:row>39</xdr:row>
      <xdr:rowOff>53820</xdr:rowOff>
    </xdr:to>
    <xdr:sp macro="" textlink="">
      <xdr:nvSpPr>
        <xdr:cNvPr id="779" name="円/楕円 778"/>
        <xdr:cNvSpPr/>
      </xdr:nvSpPr>
      <xdr:spPr>
        <a:xfrm>
          <a:off x="20383500" y="663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70347</xdr:rowOff>
    </xdr:from>
    <xdr:ext cx="469744" cy="259045"/>
    <xdr:sp macro="" textlink="">
      <xdr:nvSpPr>
        <xdr:cNvPr id="780" name="テキスト ボックス 779"/>
        <xdr:cNvSpPr txBox="1"/>
      </xdr:nvSpPr>
      <xdr:spPr>
        <a:xfrm>
          <a:off x="20199427" y="641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5,437</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146652</xdr:rowOff>
    </xdr:from>
    <xdr:to>
      <xdr:col>28</xdr:col>
      <xdr:colOff>365125</xdr:colOff>
      <xdr:row>36</xdr:row>
      <xdr:rowOff>76802</xdr:rowOff>
    </xdr:to>
    <xdr:sp macro="" textlink="">
      <xdr:nvSpPr>
        <xdr:cNvPr id="781" name="円/楕円 780"/>
        <xdr:cNvSpPr/>
      </xdr:nvSpPr>
      <xdr:spPr>
        <a:xfrm>
          <a:off x="19494500" y="614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34</xdr:row>
      <xdr:rowOff>93329</xdr:rowOff>
    </xdr:from>
    <xdr:ext cx="534377" cy="259045"/>
    <xdr:sp macro="" textlink="">
      <xdr:nvSpPr>
        <xdr:cNvPr id="782" name="テキスト ボックス 781"/>
        <xdr:cNvSpPr txBox="1"/>
      </xdr:nvSpPr>
      <xdr:spPr>
        <a:xfrm>
          <a:off x="19278111" y="592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69,921</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5621</xdr:rowOff>
    </xdr:from>
    <xdr:to>
      <xdr:col>27</xdr:col>
      <xdr:colOff>161925</xdr:colOff>
      <xdr:row>31</xdr:row>
      <xdr:rowOff>107221</xdr:rowOff>
    </xdr:to>
    <xdr:sp macro="" textlink="">
      <xdr:nvSpPr>
        <xdr:cNvPr id="783" name="円/楕円 782"/>
        <xdr:cNvSpPr/>
      </xdr:nvSpPr>
      <xdr:spPr>
        <a:xfrm>
          <a:off x="18605500" y="532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29</xdr:row>
      <xdr:rowOff>123748</xdr:rowOff>
    </xdr:from>
    <xdr:ext cx="599010" cy="259045"/>
    <xdr:sp macro="" textlink="">
      <xdr:nvSpPr>
        <xdr:cNvPr id="784" name="テキスト ボックス 783"/>
        <xdr:cNvSpPr txBox="1"/>
      </xdr:nvSpPr>
      <xdr:spPr>
        <a:xfrm>
          <a:off x="18356794" y="509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土木費が住民一人当たり約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1,399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千円となっており、類似団体内順位が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位となっているが、本村</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港湾に係る改修工事経費が大きな要因となっている。</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外海小離島群から構成されるという地理的特徴があり、港湾改修は必要不可欠な事業のため、今後も必要に応じて事業を推進していく方針である。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徹底した歳出抑制をしているが、実質収支比率は、毎年下降傾向にある。台風災害の影響で災害復旧単独事業に伴い実質単年度収支は前年度比△</a:t>
          </a: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6.59</a:t>
          </a: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％となった。また、普通交付税の増減により値が大きく変動する要因もある。　　　　　　　　　　　　　　　　　　　　平成</a:t>
          </a: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30</a:t>
          </a: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年度から新船建造事業に取り組む予定であるが、多額（約</a:t>
          </a: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35</a:t>
          </a: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億円）の財政需要が必要となることから、更なる歳出抑制、財源の確保に努め、健全な財政運営に努める。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船舶交通事業の資金不足額に関しては、全額国県補助金で補てんされるが、平成</a:t>
          </a: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年度は、本村の収入額が大幅に減少に転じてしまったため、資金不足となっていた。しかし、平成</a:t>
          </a: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26</a:t>
          </a: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年度以降は、適正に収入見込額を精査したことにより赤字額は解消されたが、本航路は生活航路であることから経営改善が困難であるため、観光客受入体制及び航路広報活動の強化、物流ルートの確保等での収入増、経費削減に努め、経営の健全化を図る。また、国民健康保険特別会計が平成</a:t>
          </a: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年度から黒字幅が大きく減少しているが、療養給付費増加に伴うものが主な要因である。現在、基金を取崩して財政運営しているが、このままで推移していくと</a:t>
          </a: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4</a:t>
          </a: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a:t>
          </a: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5</a:t>
          </a: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年後には赤字に転じる可能性があるため、特定健康診査事業等に積極的に取組み予防推進を図ることとしている。</a:t>
          </a:r>
          <a:endParaRPr kumimoji="0" lang="ja-JP" altLang="en-US" sz="1600" b="0" i="0" u="none" strike="noStrike" kern="0" cap="none" spc="0" normalizeH="0" baseline="0" noProof="0">
            <a:ln>
              <a:noFill/>
            </a:ln>
            <a:solidFill>
              <a:srgbClr val="000000"/>
            </a:solidFill>
            <a:effectLst/>
            <a:uLnTx/>
            <a:uFillTx/>
            <a:latin typeface="ＭＳ ゴシック"/>
            <a:ea typeface="ＭＳ ゴシック"/>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2623178</v>
      </c>
      <c r="BO4" s="411"/>
      <c r="BP4" s="411"/>
      <c r="BQ4" s="411"/>
      <c r="BR4" s="411"/>
      <c r="BS4" s="411"/>
      <c r="BT4" s="411"/>
      <c r="BU4" s="412"/>
      <c r="BV4" s="410">
        <v>2436527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7.7</v>
      </c>
      <c r="CU4" s="588"/>
      <c r="CV4" s="588"/>
      <c r="CW4" s="588"/>
      <c r="CX4" s="588"/>
      <c r="CY4" s="588"/>
      <c r="CZ4" s="588"/>
      <c r="DA4" s="589"/>
      <c r="DB4" s="587">
        <v>14.2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2510337</v>
      </c>
      <c r="BO5" s="416"/>
      <c r="BP5" s="416"/>
      <c r="BQ5" s="416"/>
      <c r="BR5" s="416"/>
      <c r="BS5" s="416"/>
      <c r="BT5" s="416"/>
      <c r="BU5" s="417"/>
      <c r="BV5" s="415">
        <v>2293610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92.9</v>
      </c>
      <c r="CU5" s="386"/>
      <c r="CV5" s="386"/>
      <c r="CW5" s="386"/>
      <c r="CX5" s="386"/>
      <c r="CY5" s="386"/>
      <c r="CZ5" s="386"/>
      <c r="DA5" s="387"/>
      <c r="DB5" s="385">
        <v>91.6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112841</v>
      </c>
      <c r="BO6" s="416"/>
      <c r="BP6" s="416"/>
      <c r="BQ6" s="416"/>
      <c r="BR6" s="416"/>
      <c r="BS6" s="416"/>
      <c r="BT6" s="416"/>
      <c r="BU6" s="417"/>
      <c r="BV6" s="415">
        <v>142917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v>
      </c>
      <c r="CU6" s="562"/>
      <c r="CV6" s="562"/>
      <c r="CW6" s="562"/>
      <c r="CX6" s="562"/>
      <c r="CY6" s="562"/>
      <c r="CZ6" s="562"/>
      <c r="DA6" s="563"/>
      <c r="DB6" s="561">
        <v>95.7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49576</v>
      </c>
      <c r="BO7" s="416"/>
      <c r="BP7" s="416"/>
      <c r="BQ7" s="416"/>
      <c r="BR7" s="416"/>
      <c r="BS7" s="416"/>
      <c r="BT7" s="416"/>
      <c r="BU7" s="417"/>
      <c r="BV7" s="415">
        <v>17159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826714</v>
      </c>
      <c r="CU7" s="416"/>
      <c r="CV7" s="416"/>
      <c r="CW7" s="416"/>
      <c r="CX7" s="416"/>
      <c r="CY7" s="416"/>
      <c r="CZ7" s="416"/>
      <c r="DA7" s="417"/>
      <c r="DB7" s="415">
        <v>883121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63265</v>
      </c>
      <c r="BO8" s="416"/>
      <c r="BP8" s="416"/>
      <c r="BQ8" s="416"/>
      <c r="BR8" s="416"/>
      <c r="BS8" s="416"/>
      <c r="BT8" s="416"/>
      <c r="BU8" s="417"/>
      <c r="BV8" s="415">
        <v>125758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0.05</v>
      </c>
      <c r="CU8" s="525"/>
      <c r="CV8" s="525"/>
      <c r="CW8" s="525"/>
      <c r="CX8" s="525"/>
      <c r="CY8" s="525"/>
      <c r="CZ8" s="525"/>
      <c r="DA8" s="526"/>
      <c r="DB8" s="524">
        <v>0.05</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407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-62493</v>
      </c>
      <c r="BO9" s="416"/>
      <c r="BP9" s="416"/>
      <c r="BQ9" s="416"/>
      <c r="BR9" s="416"/>
      <c r="BS9" s="416"/>
      <c r="BT9" s="416"/>
      <c r="BU9" s="417"/>
      <c r="BV9" s="415">
        <v>-41128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23.4</v>
      </c>
      <c r="CU9" s="386"/>
      <c r="CV9" s="386"/>
      <c r="CW9" s="386"/>
      <c r="CX9" s="386"/>
      <c r="CY9" s="386"/>
      <c r="CZ9" s="386"/>
      <c r="DA9" s="387"/>
      <c r="DB9" s="385">
        <v>21.9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418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1241</v>
      </c>
      <c r="BO10" s="416"/>
      <c r="BP10" s="416"/>
      <c r="BQ10" s="416"/>
      <c r="BR10" s="416"/>
      <c r="BS10" s="416"/>
      <c r="BT10" s="416"/>
      <c r="BU10" s="417"/>
      <c r="BV10" s="415">
        <v>50423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379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v>54000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375</v>
      </c>
      <c r="S13" s="517"/>
      <c r="T13" s="517"/>
      <c r="U13" s="517"/>
      <c r="V13" s="518"/>
      <c r="W13" s="504" t="s">
        <v>123</v>
      </c>
      <c r="X13" s="428"/>
      <c r="Y13" s="428"/>
      <c r="Z13" s="428"/>
      <c r="AA13" s="428"/>
      <c r="AB13" s="429"/>
      <c r="AC13" s="391">
        <v>38</v>
      </c>
      <c r="AD13" s="392"/>
      <c r="AE13" s="392"/>
      <c r="AF13" s="392"/>
      <c r="AG13" s="393"/>
      <c r="AH13" s="391">
        <v>37</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-61252</v>
      </c>
      <c r="BO13" s="416"/>
      <c r="BP13" s="416"/>
      <c r="BQ13" s="416"/>
      <c r="BR13" s="416"/>
      <c r="BS13" s="416"/>
      <c r="BT13" s="416"/>
      <c r="BU13" s="417"/>
      <c r="BV13" s="415">
        <v>-44705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11</v>
      </c>
      <c r="CU13" s="386"/>
      <c r="CV13" s="386"/>
      <c r="CW13" s="386"/>
      <c r="CX13" s="386"/>
      <c r="CY13" s="386"/>
      <c r="CZ13" s="386"/>
      <c r="DA13" s="387"/>
      <c r="DB13" s="385">
        <v>9.9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388</v>
      </c>
      <c r="S14" s="517"/>
      <c r="T14" s="517"/>
      <c r="U14" s="517"/>
      <c r="V14" s="518"/>
      <c r="W14" s="519"/>
      <c r="X14" s="431"/>
      <c r="Y14" s="431"/>
      <c r="Z14" s="431"/>
      <c r="AA14" s="431"/>
      <c r="AB14" s="432"/>
      <c r="AC14" s="509">
        <v>19.5</v>
      </c>
      <c r="AD14" s="510"/>
      <c r="AE14" s="510"/>
      <c r="AF14" s="510"/>
      <c r="AG14" s="511"/>
      <c r="AH14" s="509">
        <v>17.5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385</v>
      </c>
      <c r="S15" s="517"/>
      <c r="T15" s="517"/>
      <c r="U15" s="517"/>
      <c r="V15" s="518"/>
      <c r="W15" s="504" t="s">
        <v>130</v>
      </c>
      <c r="X15" s="428"/>
      <c r="Y15" s="428"/>
      <c r="Z15" s="428"/>
      <c r="AA15" s="428"/>
      <c r="AB15" s="429"/>
      <c r="AC15" s="391">
        <v>27</v>
      </c>
      <c r="AD15" s="392"/>
      <c r="AE15" s="392"/>
      <c r="AF15" s="392"/>
      <c r="AG15" s="393"/>
      <c r="AH15" s="391">
        <v>46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45090</v>
      </c>
      <c r="BO15" s="411"/>
      <c r="BP15" s="411"/>
      <c r="BQ15" s="411"/>
      <c r="BR15" s="411"/>
      <c r="BS15" s="411"/>
      <c r="BT15" s="411"/>
      <c r="BU15" s="412"/>
      <c r="BV15" s="410">
        <v>44791</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13.8</v>
      </c>
      <c r="AD16" s="510"/>
      <c r="AE16" s="510"/>
      <c r="AF16" s="510"/>
      <c r="AG16" s="511"/>
      <c r="AH16" s="509">
        <v>21.7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789004</v>
      </c>
      <c r="BO16" s="416"/>
      <c r="BP16" s="416"/>
      <c r="BQ16" s="416"/>
      <c r="BR16" s="416"/>
      <c r="BS16" s="416"/>
      <c r="BT16" s="416"/>
      <c r="BU16" s="417"/>
      <c r="BV16" s="415">
        <v>833469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130</v>
      </c>
      <c r="AD17" s="392"/>
      <c r="AE17" s="392"/>
      <c r="AF17" s="392"/>
      <c r="AG17" s="393"/>
      <c r="AH17" s="391">
        <v>129</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54986</v>
      </c>
      <c r="BO17" s="416"/>
      <c r="BP17" s="416"/>
      <c r="BQ17" s="416"/>
      <c r="BR17" s="416"/>
      <c r="BS17" s="416"/>
      <c r="BT17" s="416"/>
      <c r="BU17" s="417"/>
      <c r="BV17" s="415">
        <v>54970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31.4</v>
      </c>
      <c r="M18" s="480"/>
      <c r="N18" s="480"/>
      <c r="O18" s="480"/>
      <c r="P18" s="480"/>
      <c r="Q18" s="480"/>
      <c r="R18" s="481"/>
      <c r="S18" s="481"/>
      <c r="T18" s="481"/>
      <c r="U18" s="481"/>
      <c r="V18" s="482"/>
      <c r="W18" s="496"/>
      <c r="X18" s="497"/>
      <c r="Y18" s="497"/>
      <c r="Z18" s="497"/>
      <c r="AA18" s="497"/>
      <c r="AB18" s="505"/>
      <c r="AC18" s="379">
        <v>66.7</v>
      </c>
      <c r="AD18" s="380"/>
      <c r="AE18" s="380"/>
      <c r="AF18" s="380"/>
      <c r="AG18" s="483"/>
      <c r="AH18" s="379">
        <v>60.8</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799918</v>
      </c>
      <c r="BO18" s="416"/>
      <c r="BP18" s="416"/>
      <c r="BQ18" s="416"/>
      <c r="BR18" s="416"/>
      <c r="BS18" s="416"/>
      <c r="BT18" s="416"/>
      <c r="BU18" s="417"/>
      <c r="BV18" s="415">
        <v>835932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1262069</v>
      </c>
      <c r="BO19" s="416"/>
      <c r="BP19" s="416"/>
      <c r="BQ19" s="416"/>
      <c r="BR19" s="416"/>
      <c r="BS19" s="416"/>
      <c r="BT19" s="416"/>
      <c r="BU19" s="417"/>
      <c r="BV19" s="415">
        <v>1430078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223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2299209</v>
      </c>
      <c r="BO23" s="416"/>
      <c r="BP23" s="416"/>
      <c r="BQ23" s="416"/>
      <c r="BR23" s="416"/>
      <c r="BS23" s="416"/>
      <c r="BT23" s="416"/>
      <c r="BU23" s="417"/>
      <c r="BV23" s="415">
        <v>2230070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6468</v>
      </c>
      <c r="R24" s="392"/>
      <c r="S24" s="392"/>
      <c r="T24" s="392"/>
      <c r="U24" s="392"/>
      <c r="V24" s="393"/>
      <c r="W24" s="457"/>
      <c r="X24" s="448"/>
      <c r="Y24" s="449"/>
      <c r="Z24" s="388" t="s">
        <v>154</v>
      </c>
      <c r="AA24" s="389"/>
      <c r="AB24" s="389"/>
      <c r="AC24" s="389"/>
      <c r="AD24" s="389"/>
      <c r="AE24" s="389"/>
      <c r="AF24" s="389"/>
      <c r="AG24" s="390"/>
      <c r="AH24" s="391">
        <v>28</v>
      </c>
      <c r="AI24" s="392"/>
      <c r="AJ24" s="392"/>
      <c r="AK24" s="392"/>
      <c r="AL24" s="393"/>
      <c r="AM24" s="391">
        <v>77560</v>
      </c>
      <c r="AN24" s="392"/>
      <c r="AO24" s="392"/>
      <c r="AP24" s="392"/>
      <c r="AQ24" s="392"/>
      <c r="AR24" s="393"/>
      <c r="AS24" s="391">
        <v>2770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2278023</v>
      </c>
      <c r="BO24" s="416"/>
      <c r="BP24" s="416"/>
      <c r="BQ24" s="416"/>
      <c r="BR24" s="416"/>
      <c r="BS24" s="416"/>
      <c r="BT24" s="416"/>
      <c r="BU24" s="417"/>
      <c r="BV24" s="415">
        <v>2206238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5700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t="s">
        <v>120</v>
      </c>
      <c r="BO25" s="411"/>
      <c r="BP25" s="411"/>
      <c r="BQ25" s="411"/>
      <c r="BR25" s="411"/>
      <c r="BS25" s="411"/>
      <c r="BT25" s="411"/>
      <c r="BU25" s="412"/>
      <c r="BV25" s="410" t="s">
        <v>120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5386</v>
      </c>
      <c r="R26" s="392"/>
      <c r="S26" s="392"/>
      <c r="T26" s="392"/>
      <c r="U26" s="392"/>
      <c r="V26" s="393"/>
      <c r="W26" s="457"/>
      <c r="X26" s="448"/>
      <c r="Y26" s="449"/>
      <c r="Z26" s="388" t="s">
        <v>160</v>
      </c>
      <c r="AA26" s="470"/>
      <c r="AB26" s="470"/>
      <c r="AC26" s="470"/>
      <c r="AD26" s="470"/>
      <c r="AE26" s="470"/>
      <c r="AF26" s="470"/>
      <c r="AG26" s="471"/>
      <c r="AH26" s="391">
        <v>2</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2736</v>
      </c>
      <c r="R27" s="392"/>
      <c r="S27" s="392"/>
      <c r="T27" s="392"/>
      <c r="U27" s="392"/>
      <c r="V27" s="393"/>
      <c r="W27" s="457"/>
      <c r="X27" s="448"/>
      <c r="Y27" s="449"/>
      <c r="Z27" s="388" t="s">
        <v>164</v>
      </c>
      <c r="AA27" s="389"/>
      <c r="AB27" s="389"/>
      <c r="AC27" s="389"/>
      <c r="AD27" s="389"/>
      <c r="AE27" s="389"/>
      <c r="AF27" s="389"/>
      <c r="AG27" s="390"/>
      <c r="AH27" s="391" t="s">
        <v>120</v>
      </c>
      <c r="AI27" s="392"/>
      <c r="AJ27" s="392"/>
      <c r="AK27" s="392"/>
      <c r="AL27" s="393"/>
      <c r="AM27" s="391" t="s">
        <v>120</v>
      </c>
      <c r="AN27" s="392"/>
      <c r="AO27" s="392"/>
      <c r="AP27" s="392"/>
      <c r="AQ27" s="392"/>
      <c r="AR27" s="393"/>
      <c r="AS27" s="391" t="s">
        <v>120</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16169</v>
      </c>
      <c r="BO27" s="419"/>
      <c r="BP27" s="419"/>
      <c r="BQ27" s="419"/>
      <c r="BR27" s="419"/>
      <c r="BS27" s="419"/>
      <c r="BT27" s="419"/>
      <c r="BU27" s="420"/>
      <c r="BV27" s="418">
        <v>17781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2259</v>
      </c>
      <c r="R28" s="392"/>
      <c r="S28" s="392"/>
      <c r="T28" s="392"/>
      <c r="U28" s="392"/>
      <c r="V28" s="393"/>
      <c r="W28" s="457"/>
      <c r="X28" s="448"/>
      <c r="Y28" s="449"/>
      <c r="Z28" s="388" t="s">
        <v>167</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847518</v>
      </c>
      <c r="BO28" s="411"/>
      <c r="BP28" s="411"/>
      <c r="BQ28" s="411"/>
      <c r="BR28" s="411"/>
      <c r="BS28" s="411"/>
      <c r="BT28" s="411"/>
      <c r="BU28" s="412"/>
      <c r="BV28" s="410">
        <v>846277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5</v>
      </c>
      <c r="M29" s="392"/>
      <c r="N29" s="392"/>
      <c r="O29" s="392"/>
      <c r="P29" s="393"/>
      <c r="Q29" s="391">
        <v>2052</v>
      </c>
      <c r="R29" s="392"/>
      <c r="S29" s="392"/>
      <c r="T29" s="392"/>
      <c r="U29" s="392"/>
      <c r="V29" s="393"/>
      <c r="W29" s="458"/>
      <c r="X29" s="459"/>
      <c r="Y29" s="460"/>
      <c r="Z29" s="388" t="s">
        <v>171</v>
      </c>
      <c r="AA29" s="389"/>
      <c r="AB29" s="389"/>
      <c r="AC29" s="389"/>
      <c r="AD29" s="389"/>
      <c r="AE29" s="389"/>
      <c r="AF29" s="389"/>
      <c r="AG29" s="390"/>
      <c r="AH29" s="391">
        <v>28</v>
      </c>
      <c r="AI29" s="392"/>
      <c r="AJ29" s="392"/>
      <c r="AK29" s="392"/>
      <c r="AL29" s="393"/>
      <c r="AM29" s="391">
        <v>77560</v>
      </c>
      <c r="AN29" s="392"/>
      <c r="AO29" s="392"/>
      <c r="AP29" s="392"/>
      <c r="AQ29" s="392"/>
      <c r="AR29" s="393"/>
      <c r="AS29" s="391">
        <v>2770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389047</v>
      </c>
      <c r="BO29" s="416"/>
      <c r="BP29" s="416"/>
      <c r="BQ29" s="416"/>
      <c r="BR29" s="416"/>
      <c r="BS29" s="416"/>
      <c r="BT29" s="416"/>
      <c r="BU29" s="417"/>
      <c r="BV29" s="415">
        <v>388950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93.3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572578</v>
      </c>
      <c r="BO30" s="419"/>
      <c r="BP30" s="419"/>
      <c r="BQ30" s="419"/>
      <c r="BR30" s="419"/>
      <c r="BS30" s="419"/>
      <c r="BT30" s="419"/>
      <c r="BU30" s="420"/>
      <c r="BV30" s="418">
        <v>554521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船舶交通事業</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鹿児島県市町村総合事務組合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鹿児島県後期高齢者医療広域連合　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鹿児島県後期高齢者医療広域連合　後期高齢者医療特別会計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介護保険特別会計（介護サービス）</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525</v>
      </c>
      <c r="D34" s="1184"/>
      <c r="E34" s="1185"/>
      <c r="F34" s="32">
        <v>23.04</v>
      </c>
      <c r="G34" s="33">
        <v>29.97</v>
      </c>
      <c r="H34" s="33">
        <v>18.62</v>
      </c>
      <c r="I34" s="33">
        <v>14.24</v>
      </c>
      <c r="J34" s="34">
        <v>7.65</v>
      </c>
      <c r="K34" s="22"/>
      <c r="L34" s="22"/>
      <c r="M34" s="22"/>
      <c r="N34" s="22"/>
      <c r="O34" s="22"/>
      <c r="P34" s="22"/>
    </row>
    <row r="35" spans="1:16" ht="39" customHeight="1">
      <c r="A35" s="22"/>
      <c r="B35" s="35"/>
      <c r="C35" s="1178" t="s">
        <v>526</v>
      </c>
      <c r="D35" s="1179"/>
      <c r="E35" s="1180"/>
      <c r="F35" s="36">
        <v>3.3</v>
      </c>
      <c r="G35" s="37" t="s">
        <v>527</v>
      </c>
      <c r="H35" s="37">
        <v>3.54</v>
      </c>
      <c r="I35" s="37">
        <v>3.25</v>
      </c>
      <c r="J35" s="38">
        <v>4.28</v>
      </c>
      <c r="K35" s="22"/>
      <c r="L35" s="22"/>
      <c r="M35" s="22"/>
      <c r="N35" s="22"/>
      <c r="O35" s="22"/>
      <c r="P35" s="22"/>
    </row>
    <row r="36" spans="1:16" ht="39" customHeight="1">
      <c r="A36" s="22"/>
      <c r="B36" s="35"/>
      <c r="C36" s="1178" t="s">
        <v>528</v>
      </c>
      <c r="D36" s="1179"/>
      <c r="E36" s="1180"/>
      <c r="F36" s="36">
        <v>0.46</v>
      </c>
      <c r="G36" s="37">
        <v>0.79</v>
      </c>
      <c r="H36" s="37">
        <v>0.5</v>
      </c>
      <c r="I36" s="37">
        <v>0.32</v>
      </c>
      <c r="J36" s="38">
        <v>0.41</v>
      </c>
      <c r="K36" s="22"/>
      <c r="L36" s="22"/>
      <c r="M36" s="22"/>
      <c r="N36" s="22"/>
      <c r="O36" s="22"/>
      <c r="P36" s="22"/>
    </row>
    <row r="37" spans="1:16" ht="39" customHeight="1">
      <c r="A37" s="22"/>
      <c r="B37" s="35"/>
      <c r="C37" s="1178" t="s">
        <v>529</v>
      </c>
      <c r="D37" s="1179"/>
      <c r="E37" s="1180"/>
      <c r="F37" s="36">
        <v>0.02</v>
      </c>
      <c r="G37" s="37">
        <v>0.02</v>
      </c>
      <c r="H37" s="37">
        <v>0.03</v>
      </c>
      <c r="I37" s="37">
        <v>0.05</v>
      </c>
      <c r="J37" s="38">
        <v>7.0000000000000007E-2</v>
      </c>
      <c r="K37" s="22"/>
      <c r="L37" s="22"/>
      <c r="M37" s="22"/>
      <c r="N37" s="22"/>
      <c r="O37" s="22"/>
      <c r="P37" s="22"/>
    </row>
    <row r="38" spans="1:16" ht="39" customHeight="1">
      <c r="A38" s="22"/>
      <c r="B38" s="35"/>
      <c r="C38" s="1178" t="s">
        <v>530</v>
      </c>
      <c r="D38" s="1179"/>
      <c r="E38" s="1180"/>
      <c r="F38" s="36">
        <v>1.07</v>
      </c>
      <c r="G38" s="37">
        <v>0.08</v>
      </c>
      <c r="H38" s="37">
        <v>0.05</v>
      </c>
      <c r="I38" s="37">
        <v>1.1499999999999999</v>
      </c>
      <c r="J38" s="38">
        <v>0.02</v>
      </c>
      <c r="K38" s="22"/>
      <c r="L38" s="22"/>
      <c r="M38" s="22"/>
      <c r="N38" s="22"/>
      <c r="O38" s="22"/>
      <c r="P38" s="22"/>
    </row>
    <row r="39" spans="1:16" ht="39" customHeight="1">
      <c r="A39" s="22"/>
      <c r="B39" s="35"/>
      <c r="C39" s="1178" t="s">
        <v>531</v>
      </c>
      <c r="D39" s="1179"/>
      <c r="E39" s="1180"/>
      <c r="F39" s="36">
        <v>0.06</v>
      </c>
      <c r="G39" s="37">
        <v>0.09</v>
      </c>
      <c r="H39" s="37">
        <v>7.0000000000000007E-2</v>
      </c>
      <c r="I39" s="37">
        <v>0.05</v>
      </c>
      <c r="J39" s="38">
        <v>0</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533</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377</v>
      </c>
      <c r="L45" s="60">
        <v>352</v>
      </c>
      <c r="M45" s="60">
        <v>342</v>
      </c>
      <c r="N45" s="60">
        <v>313</v>
      </c>
      <c r="O45" s="61">
        <v>295</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15</v>
      </c>
      <c r="L48" s="64">
        <v>4</v>
      </c>
      <c r="M48" s="64" t="s">
        <v>478</v>
      </c>
      <c r="N48" s="64" t="s">
        <v>478</v>
      </c>
      <c r="O48" s="65" t="s">
        <v>478</v>
      </c>
      <c r="P48" s="48"/>
      <c r="Q48" s="48"/>
      <c r="R48" s="48"/>
      <c r="S48" s="48"/>
      <c r="T48" s="48"/>
      <c r="U48" s="48"/>
    </row>
    <row r="49" spans="1:21" ht="30.75" customHeight="1">
      <c r="A49" s="48"/>
      <c r="B49" s="1196"/>
      <c r="C49" s="1197"/>
      <c r="D49" s="62"/>
      <c r="E49" s="1188" t="s">
        <v>16</v>
      </c>
      <c r="F49" s="1188"/>
      <c r="G49" s="1188"/>
      <c r="H49" s="1188"/>
      <c r="I49" s="1188"/>
      <c r="J49" s="1189"/>
      <c r="K49" s="63" t="s">
        <v>478</v>
      </c>
      <c r="L49" s="64" t="s">
        <v>478</v>
      </c>
      <c r="M49" s="64" t="s">
        <v>478</v>
      </c>
      <c r="N49" s="64" t="s">
        <v>478</v>
      </c>
      <c r="O49" s="65" t="s">
        <v>478</v>
      </c>
      <c r="P49" s="48"/>
      <c r="Q49" s="48"/>
      <c r="R49" s="48"/>
      <c r="S49" s="48"/>
      <c r="T49" s="48"/>
      <c r="U49" s="48"/>
    </row>
    <row r="50" spans="1:21" ht="30.75" customHeight="1">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478</v>
      </c>
      <c r="M51" s="64" t="s">
        <v>478</v>
      </c>
      <c r="N51" s="64">
        <v>1</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359</v>
      </c>
      <c r="L52" s="64">
        <v>303</v>
      </c>
      <c r="M52" s="64">
        <v>268</v>
      </c>
      <c r="N52" s="64">
        <v>251</v>
      </c>
      <c r="O52" s="65">
        <v>228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33</v>
      </c>
      <c r="L53" s="69">
        <v>53</v>
      </c>
      <c r="M53" s="69">
        <v>74</v>
      </c>
      <c r="N53" s="69">
        <v>63</v>
      </c>
      <c r="O53" s="70">
        <v>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2554</v>
      </c>
      <c r="J41" s="83">
        <v>2431</v>
      </c>
      <c r="K41" s="83">
        <v>2324</v>
      </c>
      <c r="L41" s="83">
        <v>2230</v>
      </c>
      <c r="M41" s="84">
        <v>2299</v>
      </c>
    </row>
    <row r="42" spans="2:13" ht="27.75" customHeight="1">
      <c r="B42" s="1204"/>
      <c r="C42" s="1205"/>
      <c r="D42" s="85"/>
      <c r="E42" s="1208" t="s">
        <v>26</v>
      </c>
      <c r="F42" s="1208"/>
      <c r="G42" s="1208"/>
      <c r="H42" s="1209"/>
      <c r="I42" s="86" t="s">
        <v>478</v>
      </c>
      <c r="J42" s="87" t="s">
        <v>478</v>
      </c>
      <c r="K42" s="87" t="s">
        <v>478</v>
      </c>
      <c r="L42" s="87" t="s">
        <v>478</v>
      </c>
      <c r="M42" s="88" t="s">
        <v>478</v>
      </c>
    </row>
    <row r="43" spans="2:13" ht="27.75" customHeight="1">
      <c r="B43" s="1204"/>
      <c r="C43" s="1205"/>
      <c r="D43" s="85"/>
      <c r="E43" s="1208" t="s">
        <v>27</v>
      </c>
      <c r="F43" s="1208"/>
      <c r="G43" s="1208"/>
      <c r="H43" s="1209"/>
      <c r="I43" s="86">
        <v>28</v>
      </c>
      <c r="J43" s="87">
        <v>16</v>
      </c>
      <c r="K43" s="87">
        <v>7</v>
      </c>
      <c r="L43" s="87">
        <v>2</v>
      </c>
      <c r="M43" s="88" t="s">
        <v>478</v>
      </c>
    </row>
    <row r="44" spans="2:13" ht="27.75" customHeight="1">
      <c r="B44" s="1204"/>
      <c r="C44" s="1205"/>
      <c r="D44" s="85"/>
      <c r="E44" s="1208" t="s">
        <v>28</v>
      </c>
      <c r="F44" s="1208"/>
      <c r="G44" s="1208"/>
      <c r="H44" s="1209"/>
      <c r="I44" s="86" t="s">
        <v>478</v>
      </c>
      <c r="J44" s="87" t="s">
        <v>478</v>
      </c>
      <c r="K44" s="87" t="s">
        <v>478</v>
      </c>
      <c r="L44" s="87" t="s">
        <v>478</v>
      </c>
      <c r="M44" s="88" t="s">
        <v>478</v>
      </c>
    </row>
    <row r="45" spans="2:13" ht="27.75" customHeight="1">
      <c r="B45" s="1204"/>
      <c r="C45" s="1205"/>
      <c r="D45" s="85"/>
      <c r="E45" s="1208" t="s">
        <v>29</v>
      </c>
      <c r="F45" s="1208"/>
      <c r="G45" s="1208"/>
      <c r="H45" s="1209"/>
      <c r="I45" s="86">
        <v>256</v>
      </c>
      <c r="J45" s="87">
        <v>270</v>
      </c>
      <c r="K45" s="87">
        <v>267</v>
      </c>
      <c r="L45" s="87">
        <v>237</v>
      </c>
      <c r="M45" s="88">
        <v>254</v>
      </c>
    </row>
    <row r="46" spans="2:13" ht="27.75" customHeight="1">
      <c r="B46" s="1204"/>
      <c r="C46" s="1205"/>
      <c r="D46" s="89"/>
      <c r="E46" s="1208" t="s">
        <v>30</v>
      </c>
      <c r="F46" s="1208"/>
      <c r="G46" s="1208"/>
      <c r="H46" s="1209"/>
      <c r="I46" s="86" t="s">
        <v>478</v>
      </c>
      <c r="J46" s="87" t="s">
        <v>478</v>
      </c>
      <c r="K46" s="87" t="s">
        <v>478</v>
      </c>
      <c r="L46" s="87" t="s">
        <v>478</v>
      </c>
      <c r="M46" s="88" t="s">
        <v>478</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1847</v>
      </c>
      <c r="J50" s="87">
        <v>1830</v>
      </c>
      <c r="K50" s="87">
        <v>2030</v>
      </c>
      <c r="L50" s="87">
        <v>2007</v>
      </c>
      <c r="M50" s="88">
        <v>1968</v>
      </c>
    </row>
    <row r="51" spans="2:13" ht="27.75" customHeight="1">
      <c r="B51" s="1204"/>
      <c r="C51" s="1205"/>
      <c r="D51" s="85"/>
      <c r="E51" s="1208" t="s">
        <v>36</v>
      </c>
      <c r="F51" s="1208"/>
      <c r="G51" s="1208"/>
      <c r="H51" s="1209"/>
      <c r="I51" s="86" t="s">
        <v>478</v>
      </c>
      <c r="J51" s="87" t="s">
        <v>478</v>
      </c>
      <c r="K51" s="87" t="s">
        <v>478</v>
      </c>
      <c r="L51" s="87" t="s">
        <v>478</v>
      </c>
      <c r="M51" s="88" t="s">
        <v>478</v>
      </c>
    </row>
    <row r="52" spans="2:13" ht="27.75" customHeight="1">
      <c r="B52" s="1206"/>
      <c r="C52" s="1207"/>
      <c r="D52" s="85"/>
      <c r="E52" s="1208" t="s">
        <v>37</v>
      </c>
      <c r="F52" s="1208"/>
      <c r="G52" s="1208"/>
      <c r="H52" s="1209"/>
      <c r="I52" s="86">
        <v>2058</v>
      </c>
      <c r="J52" s="87">
        <v>1835</v>
      </c>
      <c r="K52" s="87">
        <v>1764</v>
      </c>
      <c r="L52" s="87">
        <v>1685</v>
      </c>
      <c r="M52" s="88">
        <v>1685</v>
      </c>
    </row>
    <row r="53" spans="2:13" ht="27.75" customHeight="1" thickBot="1">
      <c r="B53" s="1210" t="s">
        <v>21</v>
      </c>
      <c r="C53" s="1211"/>
      <c r="D53" s="92"/>
      <c r="E53" s="1212" t="s">
        <v>38</v>
      </c>
      <c r="F53" s="1212"/>
      <c r="G53" s="1212"/>
      <c r="H53" s="1213"/>
      <c r="I53" s="93">
        <v>-1066</v>
      </c>
      <c r="J53" s="94">
        <v>-947</v>
      </c>
      <c r="K53" s="94">
        <v>-1196</v>
      </c>
      <c r="L53" s="94">
        <v>-1224</v>
      </c>
      <c r="M53" s="95">
        <v>-1100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556</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556</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555</v>
      </c>
      <c r="C41" s="248"/>
      <c r="D41" s="248"/>
      <c r="E41" s="248"/>
      <c r="F41" s="248"/>
      <c r="G41" s="248"/>
      <c r="H41" s="248"/>
      <c r="I41" s="248"/>
      <c r="J41" s="248"/>
      <c r="K41" s="248"/>
      <c r="L41" s="248"/>
      <c r="M41" s="248"/>
      <c r="N41" s="248"/>
      <c r="O41" s="248"/>
      <c r="P41" s="249"/>
    </row>
    <row r="42" spans="2:17" ht="13.5">
      <c r="B42" s="250"/>
      <c r="C42" s="246"/>
      <c r="D42" s="246"/>
      <c r="E42" s="246"/>
      <c r="F42" s="246"/>
      <c r="G42" s="355" t="s">
        <v>549</v>
      </c>
      <c r="I42" s="354"/>
      <c r="J42" s="354"/>
      <c r="K42" s="354"/>
      <c r="L42" s="246"/>
      <c r="M42" s="246"/>
      <c r="N42" s="246"/>
      <c r="O42" s="246"/>
    </row>
    <row r="43" spans="2:17" ht="13.5">
      <c r="B43" s="250"/>
      <c r="C43" s="246"/>
      <c r="D43" s="246"/>
      <c r="E43" s="246"/>
      <c r="F43" s="246"/>
      <c r="G43" s="1225" t="s">
        <v>554</v>
      </c>
      <c r="H43" s="1226"/>
      <c r="I43" s="1226"/>
      <c r="J43" s="1226"/>
      <c r="K43" s="1226"/>
      <c r="L43" s="1226"/>
      <c r="M43" s="1226"/>
      <c r="N43" s="1226"/>
      <c r="O43" s="1227"/>
    </row>
    <row r="44" spans="2:17" ht="13.5">
      <c r="B44" s="250"/>
      <c r="C44" s="246"/>
      <c r="D44" s="246"/>
      <c r="E44" s="246"/>
      <c r="F44" s="246"/>
      <c r="G44" s="1228"/>
      <c r="H44" s="1229"/>
      <c r="I44" s="1229"/>
      <c r="J44" s="1229"/>
      <c r="K44" s="1229"/>
      <c r="L44" s="1229"/>
      <c r="M44" s="1229"/>
      <c r="N44" s="1229"/>
      <c r="O44" s="1230"/>
    </row>
    <row r="45" spans="2:17" ht="13.5">
      <c r="B45" s="250"/>
      <c r="C45" s="246"/>
      <c r="D45" s="246"/>
      <c r="E45" s="246"/>
      <c r="F45" s="246"/>
      <c r="G45" s="1228"/>
      <c r="H45" s="1229"/>
      <c r="I45" s="1229"/>
      <c r="J45" s="1229"/>
      <c r="K45" s="1229"/>
      <c r="L45" s="1229"/>
      <c r="M45" s="1229"/>
      <c r="N45" s="1229"/>
      <c r="O45" s="1230"/>
    </row>
    <row r="46" spans="2:17" ht="13.5">
      <c r="B46" s="250"/>
      <c r="C46" s="246"/>
      <c r="D46" s="246"/>
      <c r="E46" s="246"/>
      <c r="F46" s="246"/>
      <c r="G46" s="1228"/>
      <c r="H46" s="1229"/>
      <c r="I46" s="1229"/>
      <c r="J46" s="1229"/>
      <c r="K46" s="1229"/>
      <c r="L46" s="1229"/>
      <c r="M46" s="1229"/>
      <c r="N46" s="1229"/>
      <c r="O46" s="1230"/>
    </row>
    <row r="47" spans="2:17" ht="13.5">
      <c r="B47" s="250"/>
      <c r="C47" s="246"/>
      <c r="D47" s="246"/>
      <c r="E47" s="246"/>
      <c r="F47" s="246"/>
      <c r="G47" s="1231"/>
      <c r="H47" s="1232"/>
      <c r="I47" s="1232"/>
      <c r="J47" s="1232"/>
      <c r="K47" s="1232"/>
      <c r="L47" s="1232"/>
      <c r="M47" s="1232"/>
      <c r="N47" s="1232"/>
      <c r="O47" s="1233"/>
    </row>
    <row r="48" spans="2:17" ht="13.5">
      <c r="B48" s="250"/>
      <c r="C48" s="246"/>
      <c r="D48" s="246"/>
      <c r="E48" s="246"/>
      <c r="F48" s="246"/>
      <c r="G48" s="246"/>
      <c r="H48" s="365"/>
      <c r="I48" s="365"/>
      <c r="J48" s="365"/>
    </row>
    <row r="49" spans="1:17" ht="13.5">
      <c r="B49" s="250"/>
      <c r="C49" s="246"/>
      <c r="D49" s="246"/>
      <c r="E49" s="246"/>
      <c r="F49" s="246"/>
      <c r="G49" s="245" t="s">
        <v>553</v>
      </c>
    </row>
    <row r="50" spans="1:17" ht="13.5">
      <c r="B50" s="250"/>
      <c r="C50" s="246"/>
      <c r="D50" s="246"/>
      <c r="E50" s="246"/>
      <c r="F50" s="246"/>
      <c r="G50" s="1234"/>
      <c r="H50" s="1235"/>
      <c r="I50" s="1235"/>
      <c r="J50" s="1236"/>
      <c r="K50" s="347" t="s">
        <v>518</v>
      </c>
      <c r="L50" s="347" t="s">
        <v>519</v>
      </c>
      <c r="M50" s="347" t="s">
        <v>520</v>
      </c>
      <c r="N50" s="347" t="s">
        <v>521</v>
      </c>
      <c r="O50" s="347" t="s">
        <v>522</v>
      </c>
    </row>
    <row r="51" spans="1:17" ht="13.5">
      <c r="B51" s="250"/>
      <c r="C51" s="246"/>
      <c r="D51" s="246"/>
      <c r="E51" s="246"/>
      <c r="F51" s="246"/>
      <c r="G51" s="1237" t="s">
        <v>546</v>
      </c>
      <c r="H51" s="1238"/>
      <c r="I51" s="1243" t="s">
        <v>544</v>
      </c>
      <c r="J51" s="1243"/>
      <c r="K51" s="1255"/>
      <c r="L51" s="1255"/>
      <c r="M51" s="1255"/>
      <c r="N51" s="1221"/>
      <c r="O51" s="1255"/>
    </row>
    <row r="52" spans="1:17" ht="13.5">
      <c r="B52" s="250"/>
      <c r="C52" s="246"/>
      <c r="D52" s="246"/>
      <c r="E52" s="246"/>
      <c r="F52" s="246"/>
      <c r="G52" s="1239"/>
      <c r="H52" s="1240"/>
      <c r="I52" s="1244"/>
      <c r="J52" s="1244"/>
      <c r="K52" s="1221"/>
      <c r="L52" s="1221"/>
      <c r="M52" s="1221"/>
      <c r="N52" s="1221"/>
      <c r="O52" s="1221"/>
    </row>
    <row r="53" spans="1:17" ht="13.5">
      <c r="A53" s="357"/>
      <c r="B53" s="250"/>
      <c r="C53" s="246"/>
      <c r="D53" s="246"/>
      <c r="E53" s="246"/>
      <c r="F53" s="246"/>
      <c r="G53" s="1239"/>
      <c r="H53" s="1240"/>
      <c r="I53" s="1246" t="s">
        <v>552</v>
      </c>
      <c r="J53" s="1246"/>
      <c r="K53" s="1256"/>
      <c r="L53" s="1256"/>
      <c r="M53" s="1256"/>
      <c r="N53" s="1247">
        <v>45.5</v>
      </c>
      <c r="O53" s="1256"/>
    </row>
    <row r="54" spans="1:17" ht="13.5">
      <c r="A54" s="357"/>
      <c r="B54" s="250"/>
      <c r="C54" s="246"/>
      <c r="D54" s="246"/>
      <c r="E54" s="246"/>
      <c r="F54" s="246"/>
      <c r="G54" s="1241"/>
      <c r="H54" s="1242"/>
      <c r="I54" s="1246"/>
      <c r="J54" s="1246"/>
      <c r="K54" s="1248"/>
      <c r="L54" s="1248"/>
      <c r="M54" s="1248"/>
      <c r="N54" s="1248"/>
      <c r="O54" s="1248"/>
    </row>
    <row r="55" spans="1:17" ht="13.5">
      <c r="A55" s="357"/>
      <c r="B55" s="250"/>
      <c r="C55" s="246"/>
      <c r="D55" s="246"/>
      <c r="E55" s="246"/>
      <c r="F55" s="246"/>
      <c r="G55" s="1249" t="s">
        <v>545</v>
      </c>
      <c r="H55" s="1250"/>
      <c r="I55" s="1246" t="s">
        <v>544</v>
      </c>
      <c r="J55" s="1246"/>
      <c r="K55" s="1255"/>
      <c r="L55" s="1255"/>
      <c r="M55" s="1255"/>
      <c r="N55" s="1221">
        <v>0</v>
      </c>
      <c r="O55" s="1255"/>
    </row>
    <row r="56" spans="1:17" ht="13.5">
      <c r="A56" s="357"/>
      <c r="B56" s="250"/>
      <c r="C56" s="246"/>
      <c r="D56" s="246"/>
      <c r="E56" s="246"/>
      <c r="F56" s="246"/>
      <c r="G56" s="1251"/>
      <c r="H56" s="1252"/>
      <c r="I56" s="1246"/>
      <c r="J56" s="1246"/>
      <c r="K56" s="1221"/>
      <c r="L56" s="1221"/>
      <c r="M56" s="1221"/>
      <c r="N56" s="1221"/>
      <c r="O56" s="1221"/>
    </row>
    <row r="57" spans="1:17" s="357" customFormat="1" ht="13.5">
      <c r="B57" s="358"/>
      <c r="C57" s="354"/>
      <c r="D57" s="354"/>
      <c r="E57" s="354"/>
      <c r="F57" s="354"/>
      <c r="G57" s="1251"/>
      <c r="H57" s="1252"/>
      <c r="I57" s="1223" t="s">
        <v>551</v>
      </c>
      <c r="J57" s="1223"/>
      <c r="K57" s="1256"/>
      <c r="L57" s="1256"/>
      <c r="M57" s="1256"/>
      <c r="N57" s="1247">
        <v>57.1</v>
      </c>
      <c r="O57" s="1256"/>
      <c r="P57" s="363"/>
      <c r="Q57" s="358"/>
    </row>
    <row r="58" spans="1:17" s="357" customFormat="1" ht="13.5">
      <c r="A58" s="245"/>
      <c r="B58" s="358"/>
      <c r="C58" s="354"/>
      <c r="D58" s="354"/>
      <c r="E58" s="354"/>
      <c r="F58" s="354"/>
      <c r="G58" s="1253"/>
      <c r="H58" s="1254"/>
      <c r="I58" s="1223"/>
      <c r="J58" s="1223"/>
      <c r="K58" s="1248"/>
      <c r="L58" s="1248"/>
      <c r="M58" s="1248"/>
      <c r="N58" s="1248"/>
      <c r="O58" s="1248"/>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550</v>
      </c>
      <c r="C63" s="246"/>
      <c r="D63" s="246"/>
      <c r="E63" s="246"/>
      <c r="F63" s="246"/>
      <c r="G63" s="246"/>
      <c r="H63" s="246"/>
      <c r="I63" s="246"/>
      <c r="J63" s="246"/>
      <c r="K63" s="246"/>
      <c r="L63" s="246"/>
      <c r="M63" s="246"/>
      <c r="N63" s="246"/>
      <c r="O63" s="246"/>
    </row>
    <row r="64" spans="1:17" ht="13.5">
      <c r="B64" s="250"/>
      <c r="C64" s="246"/>
      <c r="D64" s="246"/>
      <c r="E64" s="246"/>
      <c r="F64" s="246"/>
      <c r="G64" s="355" t="s">
        <v>549</v>
      </c>
      <c r="I64" s="354"/>
      <c r="J64" s="354"/>
      <c r="K64" s="354"/>
      <c r="L64" s="246"/>
      <c r="M64" s="246"/>
      <c r="N64" s="246"/>
      <c r="O64" s="246"/>
    </row>
    <row r="65" spans="2:30" ht="13.5">
      <c r="B65" s="250"/>
      <c r="C65" s="246"/>
      <c r="D65" s="246"/>
      <c r="E65" s="246"/>
      <c r="F65" s="246"/>
      <c r="G65" s="1225" t="s">
        <v>548</v>
      </c>
      <c r="H65" s="1226"/>
      <c r="I65" s="1226"/>
      <c r="J65" s="1226"/>
      <c r="K65" s="1226"/>
      <c r="L65" s="1226"/>
      <c r="M65" s="1226"/>
      <c r="N65" s="1226"/>
      <c r="O65" s="1227"/>
    </row>
    <row r="66" spans="2:30" ht="13.5">
      <c r="B66" s="250"/>
      <c r="C66" s="246"/>
      <c r="D66" s="246"/>
      <c r="E66" s="246"/>
      <c r="F66" s="246"/>
      <c r="G66" s="1228"/>
      <c r="H66" s="1229"/>
      <c r="I66" s="1229"/>
      <c r="J66" s="1229"/>
      <c r="K66" s="1229"/>
      <c r="L66" s="1229"/>
      <c r="M66" s="1229"/>
      <c r="N66" s="1229"/>
      <c r="O66" s="1230"/>
    </row>
    <row r="67" spans="2:30" ht="13.5">
      <c r="B67" s="250"/>
      <c r="C67" s="246"/>
      <c r="D67" s="246"/>
      <c r="E67" s="246"/>
      <c r="F67" s="246"/>
      <c r="G67" s="1228"/>
      <c r="H67" s="1229"/>
      <c r="I67" s="1229"/>
      <c r="J67" s="1229"/>
      <c r="K67" s="1229"/>
      <c r="L67" s="1229"/>
      <c r="M67" s="1229"/>
      <c r="N67" s="1229"/>
      <c r="O67" s="1230"/>
    </row>
    <row r="68" spans="2:30" ht="13.5">
      <c r="B68" s="250"/>
      <c r="C68" s="246"/>
      <c r="D68" s="246"/>
      <c r="E68" s="246"/>
      <c r="F68" s="246"/>
      <c r="G68" s="1228"/>
      <c r="H68" s="1229"/>
      <c r="I68" s="1229"/>
      <c r="J68" s="1229"/>
      <c r="K68" s="1229"/>
      <c r="L68" s="1229"/>
      <c r="M68" s="1229"/>
      <c r="N68" s="1229"/>
      <c r="O68" s="1230"/>
    </row>
    <row r="69" spans="2:30" ht="13.5">
      <c r="B69" s="250"/>
      <c r="C69" s="246"/>
      <c r="D69" s="246"/>
      <c r="E69" s="246"/>
      <c r="F69" s="246"/>
      <c r="G69" s="1231"/>
      <c r="H69" s="1232"/>
      <c r="I69" s="1232"/>
      <c r="J69" s="1232"/>
      <c r="K69" s="1232"/>
      <c r="L69" s="1232"/>
      <c r="M69" s="1232"/>
      <c r="N69" s="1232"/>
      <c r="O69" s="1233"/>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547</v>
      </c>
      <c r="I71" s="351"/>
      <c r="J71" s="350"/>
      <c r="K71" s="350"/>
      <c r="L71" s="349"/>
      <c r="M71" s="350"/>
      <c r="N71" s="349"/>
      <c r="O71" s="348"/>
    </row>
    <row r="72" spans="2:30" ht="13.5">
      <c r="B72" s="250"/>
      <c r="C72" s="246"/>
      <c r="D72" s="246"/>
      <c r="E72" s="246"/>
      <c r="F72" s="246"/>
      <c r="G72" s="1234"/>
      <c r="H72" s="1235"/>
      <c r="I72" s="1235"/>
      <c r="J72" s="1236"/>
      <c r="K72" s="347" t="s">
        <v>518</v>
      </c>
      <c r="L72" s="347" t="s">
        <v>519</v>
      </c>
      <c r="M72" s="347" t="s">
        <v>520</v>
      </c>
      <c r="N72" s="347" t="s">
        <v>521</v>
      </c>
      <c r="O72" s="347" t="s">
        <v>522</v>
      </c>
    </row>
    <row r="73" spans="2:30" ht="13.5">
      <c r="B73" s="250"/>
      <c r="C73" s="246"/>
      <c r="D73" s="246"/>
      <c r="E73" s="246"/>
      <c r="F73" s="246"/>
      <c r="G73" s="1237" t="s">
        <v>546</v>
      </c>
      <c r="H73" s="1238"/>
      <c r="I73" s="1243" t="s">
        <v>544</v>
      </c>
      <c r="J73" s="1243"/>
      <c r="K73" s="1245"/>
      <c r="L73" s="1245"/>
      <c r="M73" s="1221"/>
      <c r="N73" s="1221"/>
      <c r="O73" s="1221"/>
      <c r="S73" s="245">
        <v>9.9</v>
      </c>
    </row>
    <row r="74" spans="2:30" ht="13.5">
      <c r="B74" s="250"/>
      <c r="C74" s="246"/>
      <c r="D74" s="246"/>
      <c r="E74" s="246"/>
      <c r="F74" s="246"/>
      <c r="G74" s="1239"/>
      <c r="H74" s="1240"/>
      <c r="I74" s="1244"/>
      <c r="J74" s="1244"/>
      <c r="K74" s="1245"/>
      <c r="L74" s="1245"/>
      <c r="M74" s="1221"/>
      <c r="N74" s="1221"/>
      <c r="O74" s="1221"/>
    </row>
    <row r="75" spans="2:30" ht="13.5">
      <c r="B75" s="250"/>
      <c r="C75" s="246"/>
      <c r="D75" s="246"/>
      <c r="E75" s="246"/>
      <c r="F75" s="246"/>
      <c r="G75" s="1239"/>
      <c r="H75" s="1240"/>
      <c r="I75" s="1246" t="s">
        <v>543</v>
      </c>
      <c r="J75" s="1246"/>
      <c r="K75" s="1247">
        <v>4.2</v>
      </c>
      <c r="L75" s="1247">
        <v>6.1</v>
      </c>
      <c r="M75" s="1247">
        <v>8.1</v>
      </c>
      <c r="N75" s="1247">
        <v>9.9</v>
      </c>
      <c r="O75" s="1247">
        <v>11</v>
      </c>
      <c r="U75" s="245">
        <v>81.2</v>
      </c>
      <c r="W75" s="245">
        <v>87.2</v>
      </c>
      <c r="Y75" s="245">
        <v>99.8</v>
      </c>
      <c r="AA75" s="245">
        <v>109.5</v>
      </c>
      <c r="AC75" s="245">
        <v>115.2</v>
      </c>
    </row>
    <row r="76" spans="2:30" ht="13.5">
      <c r="B76" s="250"/>
      <c r="C76" s="246"/>
      <c r="D76" s="246"/>
      <c r="E76" s="246"/>
      <c r="F76" s="246"/>
      <c r="G76" s="1241"/>
      <c r="H76" s="1242"/>
      <c r="I76" s="1246"/>
      <c r="J76" s="1246"/>
      <c r="K76" s="1248"/>
      <c r="L76" s="1248"/>
      <c r="M76" s="1248"/>
      <c r="N76" s="1248"/>
      <c r="O76" s="1248"/>
    </row>
    <row r="77" spans="2:30" ht="13.5">
      <c r="B77" s="250"/>
      <c r="C77" s="246"/>
      <c r="D77" s="246"/>
      <c r="E77" s="246"/>
      <c r="F77" s="246"/>
      <c r="G77" s="1249" t="s">
        <v>545</v>
      </c>
      <c r="H77" s="1250"/>
      <c r="I77" s="1246" t="s">
        <v>544</v>
      </c>
      <c r="J77" s="1246"/>
      <c r="K77" s="1245">
        <v>0</v>
      </c>
      <c r="L77" s="1245">
        <v>0</v>
      </c>
      <c r="M77" s="1221">
        <v>0</v>
      </c>
      <c r="N77" s="1221">
        <v>0</v>
      </c>
      <c r="O77" s="1221">
        <v>0</v>
      </c>
      <c r="R77" s="245">
        <v>12.3</v>
      </c>
      <c r="T77" s="245">
        <v>11.1</v>
      </c>
    </row>
    <row r="78" spans="2:30" ht="13.5">
      <c r="B78" s="250"/>
      <c r="C78" s="246"/>
      <c r="D78" s="246"/>
      <c r="E78" s="246"/>
      <c r="F78" s="246"/>
      <c r="G78" s="1251"/>
      <c r="H78" s="1252"/>
      <c r="I78" s="1246"/>
      <c r="J78" s="1246"/>
      <c r="K78" s="1245"/>
      <c r="L78" s="1245"/>
      <c r="M78" s="1221"/>
      <c r="N78" s="1221"/>
      <c r="O78" s="1221"/>
    </row>
    <row r="79" spans="2:30" ht="13.5">
      <c r="B79" s="250"/>
      <c r="C79" s="246"/>
      <c r="D79" s="246"/>
      <c r="E79" s="246"/>
      <c r="F79" s="246"/>
      <c r="G79" s="1251"/>
      <c r="H79" s="1252"/>
      <c r="I79" s="1222" t="s">
        <v>543</v>
      </c>
      <c r="J79" s="1223"/>
      <c r="K79" s="1224">
        <v>9.6999999999999993</v>
      </c>
      <c r="L79" s="1224">
        <v>8.6</v>
      </c>
      <c r="M79" s="1224">
        <v>7.7</v>
      </c>
      <c r="N79" s="1224">
        <v>6.4</v>
      </c>
      <c r="O79" s="1224">
        <v>6.9</v>
      </c>
      <c r="V79" s="245">
        <v>53.5</v>
      </c>
      <c r="X79" s="245">
        <v>48.2</v>
      </c>
      <c r="Z79" s="245">
        <v>34.200000000000003</v>
      </c>
      <c r="AB79" s="245">
        <v>30.3</v>
      </c>
      <c r="AD79" s="245">
        <v>28.9</v>
      </c>
    </row>
    <row r="80" spans="2:30" ht="13.5">
      <c r="B80" s="250"/>
      <c r="C80" s="246"/>
      <c r="D80" s="246"/>
      <c r="E80" s="246"/>
      <c r="F80" s="246"/>
      <c r="G80" s="1253"/>
      <c r="H80" s="1254"/>
      <c r="I80" s="1223"/>
      <c r="J80" s="1223"/>
      <c r="K80" s="1224"/>
      <c r="L80" s="1224"/>
      <c r="M80" s="1224"/>
      <c r="N80" s="1224"/>
      <c r="O80" s="1224"/>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2331258</v>
      </c>
      <c r="E3" s="118"/>
      <c r="F3" s="119">
        <v>185018</v>
      </c>
      <c r="G3" s="120"/>
      <c r="H3" s="121"/>
    </row>
    <row r="4" spans="1:8">
      <c r="A4" s="122"/>
      <c r="B4" s="123"/>
      <c r="C4" s="124"/>
      <c r="D4" s="125">
        <v>1029371</v>
      </c>
      <c r="E4" s="126"/>
      <c r="F4" s="127">
        <v>95064</v>
      </c>
      <c r="G4" s="128"/>
      <c r="H4" s="129"/>
    </row>
    <row r="5" spans="1:8">
      <c r="A5" s="110" t="s">
        <v>512</v>
      </c>
      <c r="B5" s="115"/>
      <c r="C5" s="116"/>
      <c r="D5" s="117">
        <v>1448461</v>
      </c>
      <c r="E5" s="118"/>
      <c r="F5" s="119">
        <v>238802</v>
      </c>
      <c r="G5" s="120"/>
      <c r="H5" s="121"/>
    </row>
    <row r="6" spans="1:8">
      <c r="A6" s="122"/>
      <c r="B6" s="123"/>
      <c r="C6" s="124"/>
      <c r="D6" s="125">
        <v>787346</v>
      </c>
      <c r="E6" s="126"/>
      <c r="F6" s="127">
        <v>128562</v>
      </c>
      <c r="G6" s="128"/>
      <c r="H6" s="129"/>
    </row>
    <row r="7" spans="1:8">
      <c r="A7" s="110" t="s">
        <v>513</v>
      </c>
      <c r="B7" s="115"/>
      <c r="C7" s="116"/>
      <c r="D7" s="117">
        <v>2283624</v>
      </c>
      <c r="E7" s="118"/>
      <c r="F7" s="119">
        <v>288550</v>
      </c>
      <c r="G7" s="120"/>
      <c r="H7" s="121"/>
    </row>
    <row r="8" spans="1:8">
      <c r="A8" s="122"/>
      <c r="B8" s="123"/>
      <c r="C8" s="124"/>
      <c r="D8" s="125">
        <v>799837</v>
      </c>
      <c r="E8" s="126"/>
      <c r="F8" s="127">
        <v>141525</v>
      </c>
      <c r="G8" s="128"/>
      <c r="H8" s="129"/>
    </row>
    <row r="9" spans="1:8">
      <c r="A9" s="110" t="s">
        <v>514</v>
      </c>
      <c r="B9" s="115"/>
      <c r="C9" s="116"/>
      <c r="D9" s="117">
        <v>1500686</v>
      </c>
      <c r="E9" s="118"/>
      <c r="F9" s="119">
        <v>287914</v>
      </c>
      <c r="G9" s="120"/>
      <c r="H9" s="121"/>
    </row>
    <row r="10" spans="1:8">
      <c r="A10" s="122"/>
      <c r="B10" s="123"/>
      <c r="C10" s="124"/>
      <c r="D10" s="125">
        <v>922987</v>
      </c>
      <c r="E10" s="126"/>
      <c r="F10" s="127">
        <v>146531</v>
      </c>
      <c r="G10" s="128"/>
      <c r="H10" s="129"/>
    </row>
    <row r="11" spans="1:8">
      <c r="A11" s="110" t="s">
        <v>515</v>
      </c>
      <c r="B11" s="115"/>
      <c r="C11" s="116"/>
      <c r="D11" s="117">
        <v>2716483</v>
      </c>
      <c r="E11" s="118"/>
      <c r="F11" s="119">
        <v>310300</v>
      </c>
      <c r="G11" s="120"/>
      <c r="H11" s="121"/>
    </row>
    <row r="12" spans="1:8">
      <c r="A12" s="122"/>
      <c r="B12" s="123"/>
      <c r="C12" s="130"/>
      <c r="D12" s="125">
        <v>1310989</v>
      </c>
      <c r="E12" s="126"/>
      <c r="F12" s="127">
        <v>157576</v>
      </c>
      <c r="G12" s="128"/>
      <c r="H12" s="129"/>
    </row>
    <row r="13" spans="1:8">
      <c r="A13" s="110"/>
      <c r="B13" s="115"/>
      <c r="C13" s="131"/>
      <c r="D13" s="132">
        <v>2056102</v>
      </c>
      <c r="E13" s="133"/>
      <c r="F13" s="134">
        <v>262117</v>
      </c>
      <c r="G13" s="135"/>
      <c r="H13" s="121"/>
    </row>
    <row r="14" spans="1:8">
      <c r="A14" s="122"/>
      <c r="B14" s="123"/>
      <c r="C14" s="124"/>
      <c r="D14" s="125">
        <v>970106</v>
      </c>
      <c r="E14" s="126"/>
      <c r="F14" s="127">
        <v>133852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23.04</v>
      </c>
      <c r="C19" s="136">
        <f>ROUND(VALUE(SUBSTITUTE(実質収支比率等に係る経年分析!G$48,"▲","-")),2)</f>
        <v>29.97</v>
      </c>
      <c r="D19" s="136">
        <f>ROUND(VALUE(SUBSTITUTE(実質収支比率等に係る経年分析!H$48,"▲","-")),2)</f>
        <v>18.63</v>
      </c>
      <c r="E19" s="136">
        <f>ROUND(VALUE(SUBSTITUTE(実質収支比率等に係る経年分析!I$48,"▲","-")),2)</f>
        <v>14.24</v>
      </c>
      <c r="F19" s="136">
        <f>ROUND(VALUE(SUBSTITUTE(実質収支比率等に係る経年分析!J$48,"▲","-")),2)</f>
        <v>7.65</v>
      </c>
    </row>
    <row r="20" spans="1:11">
      <c r="A20" s="136" t="s">
        <v>43</v>
      </c>
      <c r="B20" s="136">
        <f>ROUND(VALUE(SUBSTITUTE(実質収支比率等に係る経年分析!F$47,"▲","-")),2)</f>
        <v>61.32</v>
      </c>
      <c r="C20" s="136">
        <f>ROUND(VALUE(SUBSTITUTE(実質収支比率等に係る経年分析!G$47,"▲","-")),2)</f>
        <v>71.61</v>
      </c>
      <c r="D20" s="136">
        <f>ROUND(VALUE(SUBSTITUTE(実質収支比率等に係る経年分析!H$47,"▲","-")),2)</f>
        <v>94.85</v>
      </c>
      <c r="E20" s="136">
        <f>ROUND(VALUE(SUBSTITUTE(実質収支比率等に係る経年分析!I$47,"▲","-")),2)</f>
        <v>95.83</v>
      </c>
      <c r="F20" s="136">
        <f>ROUND(VALUE(SUBSTITUTE(実質収支比率等に係る経年分析!J$47,"▲","-")),2)</f>
        <v>102.52</v>
      </c>
    </row>
    <row r="21" spans="1:11">
      <c r="A21" s="136" t="s">
        <v>44</v>
      </c>
      <c r="B21" s="136">
        <f>IF(ISNUMBER(VALUE(SUBSTITUTE(実質収支比率等に係る経年分析!F$49,"▲","-"))),ROUND(VALUE(SUBSTITUTE(実質収支比率等に係る経年分析!F$49,"▲","-")),2),NA())</f>
        <v>16.09</v>
      </c>
      <c r="C21" s="136">
        <f>IF(ISNUMBER(VALUE(SUBSTITUTE(実質収支比率等に係る経年分析!G$49,"▲","-"))),ROUND(VALUE(SUBSTITUTE(実質収支比率等に係る経年分析!G$49,"▲","-")),2),NA())</f>
        <v>10.14</v>
      </c>
      <c r="D21" s="136">
        <f>IF(ISNUMBER(VALUE(SUBSTITUTE(実質収支比率等に係る経年分析!H$49,"▲","-"))),ROUND(VALUE(SUBSTITUTE(実質収支比率等に係る経年分析!H$49,"▲","-")),2),NA())</f>
        <v>2.71</v>
      </c>
      <c r="E21" s="136">
        <f>IF(ISNUMBER(VALUE(SUBSTITUTE(実質収支比率等に係る経年分析!I$49,"▲","-"))),ROUND(VALUE(SUBSTITUTE(実質収支比率等に係る経年分析!I$49,"▲","-")),2),NA())</f>
        <v>-5.0599999999999996</v>
      </c>
      <c r="F21" s="136">
        <f>IF(ISNUMBER(VALUE(SUBSTITUTE(実質収支比率等に係る経年分析!J$49,"▲","-"))),ROUND(VALUE(SUBSTITUTE(実質収支比率等に係る経年分析!J$49,"▲","-")),2),NA())</f>
        <v>-7.41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介護保険特別会計（介護サービス）</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1.07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1.1499999999999999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7.0000000000000007E-2</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0.41</v>
      </c>
    </row>
    <row r="35" spans="1:16">
      <c r="A35" s="137" t="str">
        <f>IF(連結実質赤字比率に係る赤字・黒字の構成分析!C$35="",NA(),連結実質赤字比率に係る赤字・黒字の構成分析!C$35)</f>
        <v>船舶交通事業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v>
      </c>
      <c r="D35" s="137">
        <f>IF(ROUND(VALUE(SUBSTITUTE(連結実質赤字比率に係る赤字・黒字の構成分析!G$35,"▲", "-")), 2) &lt; 0, ABS(ROUND(VALUE(SUBSTITUTE(連結実質赤字比率に係る赤字・黒字の構成分析!G$35,"▲", "-")), 2)), NA())</f>
        <v>2.63</v>
      </c>
      <c r="E35" s="137" t="e">
        <f>IF(ROUND(VALUE(SUBSTITUTE(連結実質赤字比率に係る赤字・黒字の構成分析!G$35,"▲", "-")), 2) &gt;= 0, ABS(ROUND(VALUE(SUBSTITUTE(連結実質赤字比率に係る赤字・黒字の構成分析!G$35,"▲", "-")), 2)), NA())</f>
        <v>#N/A</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23.04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29.97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18.62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14.24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7.65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359</v>
      </c>
      <c r="E42" s="138"/>
      <c r="F42" s="138"/>
      <c r="G42" s="138">
        <f>'実質公債費比率（分子）の構造'!L$52</f>
        <v>303</v>
      </c>
      <c r="H42" s="138"/>
      <c r="I42" s="138"/>
      <c r="J42" s="138">
        <f>'実質公債費比率（分子）の構造'!M$52</f>
        <v>268</v>
      </c>
      <c r="K42" s="138"/>
      <c r="L42" s="138"/>
      <c r="M42" s="138">
        <f>'実質公債費比率（分子）の構造'!N$52</f>
        <v>251</v>
      </c>
      <c r="N42" s="138"/>
      <c r="O42" s="138"/>
      <c r="P42" s="138">
        <f>'実質公債費比率（分子）の構造'!O$52</f>
        <v>228</v>
      </c>
    </row>
    <row r="43" spans="1:16">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f>'実質公債費比率（分子）の構造'!N$51</f>
        <v>1</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15</v>
      </c>
      <c r="C46" s="138"/>
      <c r="D46" s="138"/>
      <c r="E46" s="138">
        <f>'実質公債費比率（分子）の構造'!L$48</f>
        <v>4</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377</v>
      </c>
      <c r="C49" s="138"/>
      <c r="D49" s="138"/>
      <c r="E49" s="138">
        <f>'実質公債費比率（分子）の構造'!L$45</f>
        <v>352</v>
      </c>
      <c r="F49" s="138"/>
      <c r="G49" s="138"/>
      <c r="H49" s="138">
        <f>'実質公債費比率（分子）の構造'!M$45</f>
        <v>342</v>
      </c>
      <c r="I49" s="138"/>
      <c r="J49" s="138"/>
      <c r="K49" s="138">
        <f>'実質公債費比率（分子）の構造'!N$45</f>
        <v>313</v>
      </c>
      <c r="L49" s="138"/>
      <c r="M49" s="138"/>
      <c r="N49" s="138">
        <f>'実質公債費比率（分子）の構造'!O$45</f>
        <v>295</v>
      </c>
      <c r="O49" s="138"/>
      <c r="P49" s="138"/>
    </row>
    <row r="50" spans="1:16">
      <c r="A50" s="138" t="s">
        <v>59</v>
      </c>
      <c r="B50" s="138" t="e">
        <f>NA()</f>
        <v>#N/A</v>
      </c>
      <c r="C50" s="138">
        <f>IF(ISNUMBER('実質公債費比率（分子）の構造'!K$53),'実質公債費比率（分子）の構造'!K$53,NA())</f>
        <v>33</v>
      </c>
      <c r="D50" s="138" t="e">
        <f>NA()</f>
        <v>#N/A</v>
      </c>
      <c r="E50" s="138" t="e">
        <f>NA()</f>
        <v>#N/A</v>
      </c>
      <c r="F50" s="138">
        <f>IF(ISNUMBER('実質公債費比率（分子）の構造'!L$53),'実質公債費比率（分子）の構造'!L$53,NA())</f>
        <v>53</v>
      </c>
      <c r="G50" s="138" t="e">
        <f>NA()</f>
        <v>#N/A</v>
      </c>
      <c r="H50" s="138" t="e">
        <f>NA()</f>
        <v>#N/A</v>
      </c>
      <c r="I50" s="138">
        <f>IF(ISNUMBER('実質公債費比率（分子）の構造'!M$53),'実質公債費比率（分子）の構造'!M$53,NA())</f>
        <v>74</v>
      </c>
      <c r="J50" s="138" t="e">
        <f>NA()</f>
        <v>#N/A</v>
      </c>
      <c r="K50" s="138" t="e">
        <f>NA()</f>
        <v>#N/A</v>
      </c>
      <c r="L50" s="138">
        <f>IF(ISNUMBER('実質公債費比率（分子）の構造'!N$53),'実質公債費比率（分子）の構造'!N$53,NA())</f>
        <v>63</v>
      </c>
      <c r="M50" s="138" t="e">
        <f>NA()</f>
        <v>#N/A</v>
      </c>
      <c r="N50" s="138" t="e">
        <f>NA()</f>
        <v>#N/A</v>
      </c>
      <c r="O50" s="138">
        <f>IF(ISNUMBER('実質公債費比率（分子）の構造'!O$53),'実質公債費比率（分子）の構造'!O$53,NA())</f>
        <v>67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2058</v>
      </c>
      <c r="E56" s="137"/>
      <c r="F56" s="137"/>
      <c r="G56" s="137">
        <f>'将来負担比率（分子）の構造'!J$52</f>
        <v>1835</v>
      </c>
      <c r="H56" s="137"/>
      <c r="I56" s="137"/>
      <c r="J56" s="137">
        <f>'将来負担比率（分子）の構造'!K$52</f>
        <v>1764</v>
      </c>
      <c r="K56" s="137"/>
      <c r="L56" s="137"/>
      <c r="M56" s="137">
        <f>'将来負担比率（分子）の構造'!L$52</f>
        <v>1685</v>
      </c>
      <c r="N56" s="137"/>
      <c r="O56" s="137"/>
      <c r="P56" s="137">
        <f>'将来負担比率（分子）の構造'!M$52</f>
        <v>1685</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1847</v>
      </c>
      <c r="E58" s="137"/>
      <c r="F58" s="137"/>
      <c r="G58" s="137">
        <f>'将来負担比率（分子）の構造'!J$50</f>
        <v>1830</v>
      </c>
      <c r="H58" s="137"/>
      <c r="I58" s="137"/>
      <c r="J58" s="137">
        <f>'将来負担比率（分子）の構造'!K$50</f>
        <v>2030</v>
      </c>
      <c r="K58" s="137"/>
      <c r="L58" s="137"/>
      <c r="M58" s="137">
        <f>'将来負担比率（分子）の構造'!L$50</f>
        <v>2007</v>
      </c>
      <c r="N58" s="137"/>
      <c r="O58" s="137"/>
      <c r="P58" s="137">
        <f>'将来負担比率（分子）の構造'!M$50</f>
        <v>1968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256</v>
      </c>
      <c r="C62" s="137"/>
      <c r="D62" s="137"/>
      <c r="E62" s="137">
        <f>'将来負担比率（分子）の構造'!J$45</f>
        <v>270</v>
      </c>
      <c r="F62" s="137"/>
      <c r="G62" s="137"/>
      <c r="H62" s="137">
        <f>'将来負担比率（分子）の構造'!K$45</f>
        <v>267</v>
      </c>
      <c r="I62" s="137"/>
      <c r="J62" s="137"/>
      <c r="K62" s="137">
        <f>'将来負担比率（分子）の構造'!L$45</f>
        <v>237</v>
      </c>
      <c r="L62" s="137"/>
      <c r="M62" s="137"/>
      <c r="N62" s="137">
        <f>'将来負担比率（分子）の構造'!M$45</f>
        <v>254</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28</v>
      </c>
      <c r="C64" s="137"/>
      <c r="D64" s="137"/>
      <c r="E64" s="137">
        <f>'将来負担比率（分子）の構造'!J$43</f>
        <v>16</v>
      </c>
      <c r="F64" s="137"/>
      <c r="G64" s="137"/>
      <c r="H64" s="137">
        <f>'将来負担比率（分子）の構造'!K$43</f>
        <v>7</v>
      </c>
      <c r="I64" s="137"/>
      <c r="J64" s="137"/>
      <c r="K64" s="137">
        <f>'将来負担比率（分子）の構造'!L$43</f>
        <v>2</v>
      </c>
      <c r="L64" s="137"/>
      <c r="M64" s="137"/>
      <c r="N64" s="137" t="str">
        <f>'将来負担比率（分子）の構造'!M$43</f>
        <v>-</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2554</v>
      </c>
      <c r="C66" s="137"/>
      <c r="D66" s="137"/>
      <c r="E66" s="137">
        <f>'将来負担比率（分子）の構造'!J$41</f>
        <v>2431</v>
      </c>
      <c r="F66" s="137"/>
      <c r="G66" s="137"/>
      <c r="H66" s="137">
        <f>'将来負担比率（分子）の構造'!K$41</f>
        <v>2324</v>
      </c>
      <c r="I66" s="137"/>
      <c r="J66" s="137"/>
      <c r="K66" s="137">
        <f>'将来負担比率（分子）の構造'!L$41</f>
        <v>2230</v>
      </c>
      <c r="L66" s="137"/>
      <c r="M66" s="137"/>
      <c r="N66" s="137">
        <f>'将来負担比率（分子）の構造'!M$41</f>
        <v>2299</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35247</v>
      </c>
      <c r="S5" s="671"/>
      <c r="T5" s="671"/>
      <c r="U5" s="671"/>
      <c r="V5" s="671"/>
      <c r="W5" s="671"/>
      <c r="X5" s="671"/>
      <c r="Y5" s="718"/>
      <c r="Z5" s="731">
        <v>1.3</v>
      </c>
      <c r="AA5" s="731"/>
      <c r="AB5" s="731"/>
      <c r="AC5" s="731"/>
      <c r="AD5" s="732">
        <v>35247</v>
      </c>
      <c r="AE5" s="732"/>
      <c r="AF5" s="732"/>
      <c r="AG5" s="732"/>
      <c r="AH5" s="732"/>
      <c r="AI5" s="732"/>
      <c r="AJ5" s="732"/>
      <c r="AK5" s="732"/>
      <c r="AL5" s="719">
        <v>4.2</v>
      </c>
      <c r="AM5" s="688"/>
      <c r="AN5" s="688"/>
      <c r="AO5" s="720"/>
      <c r="AP5" s="707" t="s">
        <v>210</v>
      </c>
      <c r="AQ5" s="708"/>
      <c r="AR5" s="708"/>
      <c r="AS5" s="708"/>
      <c r="AT5" s="708"/>
      <c r="AU5" s="708"/>
      <c r="AV5" s="708"/>
      <c r="AW5" s="708"/>
      <c r="AX5" s="708"/>
      <c r="AY5" s="708"/>
      <c r="AZ5" s="708"/>
      <c r="BA5" s="708"/>
      <c r="BB5" s="708"/>
      <c r="BC5" s="708"/>
      <c r="BD5" s="708"/>
      <c r="BE5" s="708"/>
      <c r="BF5" s="709"/>
      <c r="BG5" s="620">
        <v>35247</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9867</v>
      </c>
      <c r="S6" s="621"/>
      <c r="T6" s="621"/>
      <c r="U6" s="621"/>
      <c r="V6" s="621"/>
      <c r="W6" s="621"/>
      <c r="X6" s="621"/>
      <c r="Y6" s="622"/>
      <c r="Z6" s="673">
        <v>0.4</v>
      </c>
      <c r="AA6" s="673"/>
      <c r="AB6" s="673"/>
      <c r="AC6" s="673"/>
      <c r="AD6" s="674">
        <v>9867</v>
      </c>
      <c r="AE6" s="674"/>
      <c r="AF6" s="674"/>
      <c r="AG6" s="674"/>
      <c r="AH6" s="674"/>
      <c r="AI6" s="674"/>
      <c r="AJ6" s="674"/>
      <c r="AK6" s="674"/>
      <c r="AL6" s="643">
        <v>1.2</v>
      </c>
      <c r="AM6" s="675"/>
      <c r="AN6" s="675"/>
      <c r="AO6" s="676"/>
      <c r="AP6" s="617" t="s">
        <v>216</v>
      </c>
      <c r="AQ6" s="618"/>
      <c r="AR6" s="618"/>
      <c r="AS6" s="618"/>
      <c r="AT6" s="618"/>
      <c r="AU6" s="618"/>
      <c r="AV6" s="618"/>
      <c r="AW6" s="618"/>
      <c r="AX6" s="618"/>
      <c r="AY6" s="618"/>
      <c r="AZ6" s="618"/>
      <c r="BA6" s="618"/>
      <c r="BB6" s="618"/>
      <c r="BC6" s="618"/>
      <c r="BD6" s="618"/>
      <c r="BE6" s="618"/>
      <c r="BF6" s="619"/>
      <c r="BG6" s="620">
        <v>35247</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34195</v>
      </c>
      <c r="CS6" s="621"/>
      <c r="CT6" s="621"/>
      <c r="CU6" s="621"/>
      <c r="CV6" s="621"/>
      <c r="CW6" s="621"/>
      <c r="CX6" s="621"/>
      <c r="CY6" s="622"/>
      <c r="CZ6" s="673">
        <v>1.4</v>
      </c>
      <c r="DA6" s="673"/>
      <c r="DB6" s="673"/>
      <c r="DC6" s="673"/>
      <c r="DD6" s="626" t="s">
        <v>211</v>
      </c>
      <c r="DE6" s="621"/>
      <c r="DF6" s="621"/>
      <c r="DG6" s="621"/>
      <c r="DH6" s="621"/>
      <c r="DI6" s="621"/>
      <c r="DJ6" s="621"/>
      <c r="DK6" s="621"/>
      <c r="DL6" s="621"/>
      <c r="DM6" s="621"/>
      <c r="DN6" s="621"/>
      <c r="DO6" s="621"/>
      <c r="DP6" s="622"/>
      <c r="DQ6" s="626">
        <v>34195</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27</v>
      </c>
      <c r="S7" s="621"/>
      <c r="T7" s="621"/>
      <c r="U7" s="621"/>
      <c r="V7" s="621"/>
      <c r="W7" s="621"/>
      <c r="X7" s="621"/>
      <c r="Y7" s="622"/>
      <c r="Z7" s="673">
        <v>0</v>
      </c>
      <c r="AA7" s="673"/>
      <c r="AB7" s="673"/>
      <c r="AC7" s="673"/>
      <c r="AD7" s="674">
        <v>27</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14446</v>
      </c>
      <c r="BH7" s="621"/>
      <c r="BI7" s="621"/>
      <c r="BJ7" s="621"/>
      <c r="BK7" s="621"/>
      <c r="BL7" s="621"/>
      <c r="BM7" s="621"/>
      <c r="BN7" s="622"/>
      <c r="BO7" s="673">
        <v>41</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524518</v>
      </c>
      <c r="CS7" s="621"/>
      <c r="CT7" s="621"/>
      <c r="CU7" s="621"/>
      <c r="CV7" s="621"/>
      <c r="CW7" s="621"/>
      <c r="CX7" s="621"/>
      <c r="CY7" s="622"/>
      <c r="CZ7" s="673">
        <v>20.9</v>
      </c>
      <c r="DA7" s="673"/>
      <c r="DB7" s="673"/>
      <c r="DC7" s="673"/>
      <c r="DD7" s="626">
        <v>195346</v>
      </c>
      <c r="DE7" s="621"/>
      <c r="DF7" s="621"/>
      <c r="DG7" s="621"/>
      <c r="DH7" s="621"/>
      <c r="DI7" s="621"/>
      <c r="DJ7" s="621"/>
      <c r="DK7" s="621"/>
      <c r="DL7" s="621"/>
      <c r="DM7" s="621"/>
      <c r="DN7" s="621"/>
      <c r="DO7" s="621"/>
      <c r="DP7" s="622"/>
      <c r="DQ7" s="626">
        <v>337357</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70</v>
      </c>
      <c r="S8" s="621"/>
      <c r="T8" s="621"/>
      <c r="U8" s="621"/>
      <c r="V8" s="621"/>
      <c r="W8" s="621"/>
      <c r="X8" s="621"/>
      <c r="Y8" s="622"/>
      <c r="Z8" s="673">
        <v>0</v>
      </c>
      <c r="AA8" s="673"/>
      <c r="AB8" s="673"/>
      <c r="AC8" s="673"/>
      <c r="AD8" s="674">
        <v>70</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466</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147417</v>
      </c>
      <c r="CS8" s="621"/>
      <c r="CT8" s="621"/>
      <c r="CU8" s="621"/>
      <c r="CV8" s="621"/>
      <c r="CW8" s="621"/>
      <c r="CX8" s="621"/>
      <c r="CY8" s="622"/>
      <c r="CZ8" s="673">
        <v>5.9</v>
      </c>
      <c r="DA8" s="673"/>
      <c r="DB8" s="673"/>
      <c r="DC8" s="673"/>
      <c r="DD8" s="626">
        <v>28352</v>
      </c>
      <c r="DE8" s="621"/>
      <c r="DF8" s="621"/>
      <c r="DG8" s="621"/>
      <c r="DH8" s="621"/>
      <c r="DI8" s="621"/>
      <c r="DJ8" s="621"/>
      <c r="DK8" s="621"/>
      <c r="DL8" s="621"/>
      <c r="DM8" s="621"/>
      <c r="DN8" s="621"/>
      <c r="DO8" s="621"/>
      <c r="DP8" s="622"/>
      <c r="DQ8" s="626">
        <v>79166</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40</v>
      </c>
      <c r="S9" s="621"/>
      <c r="T9" s="621"/>
      <c r="U9" s="621"/>
      <c r="V9" s="621"/>
      <c r="W9" s="621"/>
      <c r="X9" s="621"/>
      <c r="Y9" s="622"/>
      <c r="Z9" s="673">
        <v>0</v>
      </c>
      <c r="AA9" s="673"/>
      <c r="AB9" s="673"/>
      <c r="AC9" s="673"/>
      <c r="AD9" s="674">
        <v>40</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12772</v>
      </c>
      <c r="BH9" s="621"/>
      <c r="BI9" s="621"/>
      <c r="BJ9" s="621"/>
      <c r="BK9" s="621"/>
      <c r="BL9" s="621"/>
      <c r="BM9" s="621"/>
      <c r="BN9" s="622"/>
      <c r="BO9" s="673">
        <v>36.200000000000003</v>
      </c>
      <c r="BP9" s="673"/>
      <c r="BQ9" s="673"/>
      <c r="BR9" s="673"/>
      <c r="BS9" s="626" t="s">
        <v>111</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168008</v>
      </c>
      <c r="CS9" s="621"/>
      <c r="CT9" s="621"/>
      <c r="CU9" s="621"/>
      <c r="CV9" s="621"/>
      <c r="CW9" s="621"/>
      <c r="CX9" s="621"/>
      <c r="CY9" s="622"/>
      <c r="CZ9" s="673">
        <v>6.7</v>
      </c>
      <c r="DA9" s="673"/>
      <c r="DB9" s="673"/>
      <c r="DC9" s="673"/>
      <c r="DD9" s="626">
        <v>14449</v>
      </c>
      <c r="DE9" s="621"/>
      <c r="DF9" s="621"/>
      <c r="DG9" s="621"/>
      <c r="DH9" s="621"/>
      <c r="DI9" s="621"/>
      <c r="DJ9" s="621"/>
      <c r="DK9" s="621"/>
      <c r="DL9" s="621"/>
      <c r="DM9" s="621"/>
      <c r="DN9" s="621"/>
      <c r="DO9" s="621"/>
      <c r="DP9" s="622"/>
      <c r="DQ9" s="626">
        <v>104466</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6353</v>
      </c>
      <c r="S10" s="621"/>
      <c r="T10" s="621"/>
      <c r="U10" s="621"/>
      <c r="V10" s="621"/>
      <c r="W10" s="621"/>
      <c r="X10" s="621"/>
      <c r="Y10" s="622"/>
      <c r="Z10" s="673">
        <v>0.2</v>
      </c>
      <c r="AA10" s="673"/>
      <c r="AB10" s="673"/>
      <c r="AC10" s="673"/>
      <c r="AD10" s="674">
        <v>6353</v>
      </c>
      <c r="AE10" s="674"/>
      <c r="AF10" s="674"/>
      <c r="AG10" s="674"/>
      <c r="AH10" s="674"/>
      <c r="AI10" s="674"/>
      <c r="AJ10" s="674"/>
      <c r="AK10" s="674"/>
      <c r="AL10" s="643">
        <v>0.8</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910</v>
      </c>
      <c r="BH10" s="621"/>
      <c r="BI10" s="621"/>
      <c r="BJ10" s="621"/>
      <c r="BK10" s="621"/>
      <c r="BL10" s="621"/>
      <c r="BM10" s="621"/>
      <c r="BN10" s="622"/>
      <c r="BO10" s="673">
        <v>2.6</v>
      </c>
      <c r="BP10" s="673"/>
      <c r="BQ10" s="673"/>
      <c r="BR10" s="673"/>
      <c r="BS10" s="626" t="s">
        <v>111</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298</v>
      </c>
      <c r="BH11" s="621"/>
      <c r="BI11" s="621"/>
      <c r="BJ11" s="621"/>
      <c r="BK11" s="621"/>
      <c r="BL11" s="621"/>
      <c r="BM11" s="621"/>
      <c r="BN11" s="622"/>
      <c r="BO11" s="673">
        <v>0.8</v>
      </c>
      <c r="BP11" s="673"/>
      <c r="BQ11" s="673"/>
      <c r="BR11" s="673"/>
      <c r="BS11" s="626" t="s">
        <v>111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176565</v>
      </c>
      <c r="CS11" s="621"/>
      <c r="CT11" s="621"/>
      <c r="CU11" s="621"/>
      <c r="CV11" s="621"/>
      <c r="CW11" s="621"/>
      <c r="CX11" s="621"/>
      <c r="CY11" s="622"/>
      <c r="CZ11" s="673">
        <v>7</v>
      </c>
      <c r="DA11" s="673"/>
      <c r="DB11" s="673"/>
      <c r="DC11" s="673"/>
      <c r="DD11" s="626">
        <v>118846</v>
      </c>
      <c r="DE11" s="621"/>
      <c r="DF11" s="621"/>
      <c r="DG11" s="621"/>
      <c r="DH11" s="621"/>
      <c r="DI11" s="621"/>
      <c r="DJ11" s="621"/>
      <c r="DK11" s="621"/>
      <c r="DL11" s="621"/>
      <c r="DM11" s="621"/>
      <c r="DN11" s="621"/>
      <c r="DO11" s="621"/>
      <c r="DP11" s="622"/>
      <c r="DQ11" s="626">
        <v>51585</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17716</v>
      </c>
      <c r="BH12" s="621"/>
      <c r="BI12" s="621"/>
      <c r="BJ12" s="621"/>
      <c r="BK12" s="621"/>
      <c r="BL12" s="621"/>
      <c r="BM12" s="621"/>
      <c r="BN12" s="622"/>
      <c r="BO12" s="673">
        <v>50.3</v>
      </c>
      <c r="BP12" s="673"/>
      <c r="BQ12" s="673"/>
      <c r="BR12" s="673"/>
      <c r="BS12" s="626" t="s">
        <v>111</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47875</v>
      </c>
      <c r="CS12" s="621"/>
      <c r="CT12" s="621"/>
      <c r="CU12" s="621"/>
      <c r="CV12" s="621"/>
      <c r="CW12" s="621"/>
      <c r="CX12" s="621"/>
      <c r="CY12" s="622"/>
      <c r="CZ12" s="673">
        <v>1.9</v>
      </c>
      <c r="DA12" s="673"/>
      <c r="DB12" s="673"/>
      <c r="DC12" s="673"/>
      <c r="DD12" s="626">
        <v>41131</v>
      </c>
      <c r="DE12" s="621"/>
      <c r="DF12" s="621"/>
      <c r="DG12" s="621"/>
      <c r="DH12" s="621"/>
      <c r="DI12" s="621"/>
      <c r="DJ12" s="621"/>
      <c r="DK12" s="621"/>
      <c r="DL12" s="621"/>
      <c r="DM12" s="621"/>
      <c r="DN12" s="621"/>
      <c r="DO12" s="621"/>
      <c r="DP12" s="622"/>
      <c r="DQ12" s="626">
        <v>15719</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1210</v>
      </c>
      <c r="S13" s="621"/>
      <c r="T13" s="621"/>
      <c r="U13" s="621"/>
      <c r="V13" s="621"/>
      <c r="W13" s="621"/>
      <c r="X13" s="621"/>
      <c r="Y13" s="622"/>
      <c r="Z13" s="673">
        <v>0</v>
      </c>
      <c r="AA13" s="673"/>
      <c r="AB13" s="673"/>
      <c r="AC13" s="673"/>
      <c r="AD13" s="674">
        <v>1210</v>
      </c>
      <c r="AE13" s="674"/>
      <c r="AF13" s="674"/>
      <c r="AG13" s="674"/>
      <c r="AH13" s="674"/>
      <c r="AI13" s="674"/>
      <c r="AJ13" s="674"/>
      <c r="AK13" s="674"/>
      <c r="AL13" s="643">
        <v>0.1</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17716</v>
      </c>
      <c r="BH13" s="621"/>
      <c r="BI13" s="621"/>
      <c r="BJ13" s="621"/>
      <c r="BK13" s="621"/>
      <c r="BL13" s="621"/>
      <c r="BM13" s="621"/>
      <c r="BN13" s="622"/>
      <c r="BO13" s="673">
        <v>50.3</v>
      </c>
      <c r="BP13" s="673"/>
      <c r="BQ13" s="673"/>
      <c r="BR13" s="673"/>
      <c r="BS13" s="626" t="s">
        <v>111</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530502</v>
      </c>
      <c r="CS13" s="621"/>
      <c r="CT13" s="621"/>
      <c r="CU13" s="621"/>
      <c r="CV13" s="621"/>
      <c r="CW13" s="621"/>
      <c r="CX13" s="621"/>
      <c r="CY13" s="622"/>
      <c r="CZ13" s="673">
        <v>21.1</v>
      </c>
      <c r="DA13" s="673"/>
      <c r="DB13" s="673"/>
      <c r="DC13" s="673"/>
      <c r="DD13" s="626">
        <v>494472</v>
      </c>
      <c r="DE13" s="621"/>
      <c r="DF13" s="621"/>
      <c r="DG13" s="621"/>
      <c r="DH13" s="621"/>
      <c r="DI13" s="621"/>
      <c r="DJ13" s="621"/>
      <c r="DK13" s="621"/>
      <c r="DL13" s="621"/>
      <c r="DM13" s="621"/>
      <c r="DN13" s="621"/>
      <c r="DO13" s="621"/>
      <c r="DP13" s="622"/>
      <c r="DQ13" s="626">
        <v>85272</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1162</v>
      </c>
      <c r="BH14" s="621"/>
      <c r="BI14" s="621"/>
      <c r="BJ14" s="621"/>
      <c r="BK14" s="621"/>
      <c r="BL14" s="621"/>
      <c r="BM14" s="621"/>
      <c r="BN14" s="622"/>
      <c r="BO14" s="673">
        <v>3.3</v>
      </c>
      <c r="BP14" s="673"/>
      <c r="BQ14" s="673"/>
      <c r="BR14" s="673"/>
      <c r="BS14" s="626" t="s">
        <v>111</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25877</v>
      </c>
      <c r="CS14" s="621"/>
      <c r="CT14" s="621"/>
      <c r="CU14" s="621"/>
      <c r="CV14" s="621"/>
      <c r="CW14" s="621"/>
      <c r="CX14" s="621"/>
      <c r="CY14" s="622"/>
      <c r="CZ14" s="673">
        <v>1</v>
      </c>
      <c r="DA14" s="673"/>
      <c r="DB14" s="673"/>
      <c r="DC14" s="673"/>
      <c r="DD14" s="626">
        <v>18240</v>
      </c>
      <c r="DE14" s="621"/>
      <c r="DF14" s="621"/>
      <c r="DG14" s="621"/>
      <c r="DH14" s="621"/>
      <c r="DI14" s="621"/>
      <c r="DJ14" s="621"/>
      <c r="DK14" s="621"/>
      <c r="DL14" s="621"/>
      <c r="DM14" s="621"/>
      <c r="DN14" s="621"/>
      <c r="DO14" s="621"/>
      <c r="DP14" s="622"/>
      <c r="DQ14" s="626">
        <v>10801</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t="s">
        <v>111</v>
      </c>
      <c r="S15" s="621"/>
      <c r="T15" s="621"/>
      <c r="U15" s="621"/>
      <c r="V15" s="621"/>
      <c r="W15" s="621"/>
      <c r="X15" s="621"/>
      <c r="Y15" s="622"/>
      <c r="Z15" s="673" t="s">
        <v>111</v>
      </c>
      <c r="AA15" s="673"/>
      <c r="AB15" s="673"/>
      <c r="AC15" s="673"/>
      <c r="AD15" s="674" t="s">
        <v>111</v>
      </c>
      <c r="AE15" s="674"/>
      <c r="AF15" s="674"/>
      <c r="AG15" s="674"/>
      <c r="AH15" s="674"/>
      <c r="AI15" s="674"/>
      <c r="AJ15" s="674"/>
      <c r="AK15" s="674"/>
      <c r="AL15" s="643" t="s">
        <v>111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1923</v>
      </c>
      <c r="BH15" s="621"/>
      <c r="BI15" s="621"/>
      <c r="BJ15" s="621"/>
      <c r="BK15" s="621"/>
      <c r="BL15" s="621"/>
      <c r="BM15" s="621"/>
      <c r="BN15" s="622"/>
      <c r="BO15" s="673">
        <v>5.5</v>
      </c>
      <c r="BP15" s="673"/>
      <c r="BQ15" s="673"/>
      <c r="BR15" s="673"/>
      <c r="BS15" s="626" t="s">
        <v>111</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219487</v>
      </c>
      <c r="CS15" s="621"/>
      <c r="CT15" s="621"/>
      <c r="CU15" s="621"/>
      <c r="CV15" s="621"/>
      <c r="CW15" s="621"/>
      <c r="CX15" s="621"/>
      <c r="CY15" s="622"/>
      <c r="CZ15" s="673">
        <v>8.6999999999999993</v>
      </c>
      <c r="DA15" s="673"/>
      <c r="DB15" s="673"/>
      <c r="DC15" s="673"/>
      <c r="DD15" s="626">
        <v>118711</v>
      </c>
      <c r="DE15" s="621"/>
      <c r="DF15" s="621"/>
      <c r="DG15" s="621"/>
      <c r="DH15" s="621"/>
      <c r="DI15" s="621"/>
      <c r="DJ15" s="621"/>
      <c r="DK15" s="621"/>
      <c r="DL15" s="621"/>
      <c r="DM15" s="621"/>
      <c r="DN15" s="621"/>
      <c r="DO15" s="621"/>
      <c r="DP15" s="622"/>
      <c r="DQ15" s="626">
        <v>100274</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979399</v>
      </c>
      <c r="S16" s="621"/>
      <c r="T16" s="621"/>
      <c r="U16" s="621"/>
      <c r="V16" s="621"/>
      <c r="W16" s="621"/>
      <c r="X16" s="621"/>
      <c r="Y16" s="622"/>
      <c r="Z16" s="673">
        <v>37.299999999999997</v>
      </c>
      <c r="AA16" s="673"/>
      <c r="AB16" s="673"/>
      <c r="AC16" s="673"/>
      <c r="AD16" s="674">
        <v>743265</v>
      </c>
      <c r="AE16" s="674"/>
      <c r="AF16" s="674"/>
      <c r="AG16" s="674"/>
      <c r="AH16" s="674"/>
      <c r="AI16" s="674"/>
      <c r="AJ16" s="674"/>
      <c r="AK16" s="674"/>
      <c r="AL16" s="643">
        <v>89.2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335738</v>
      </c>
      <c r="CS16" s="621"/>
      <c r="CT16" s="621"/>
      <c r="CU16" s="621"/>
      <c r="CV16" s="621"/>
      <c r="CW16" s="621"/>
      <c r="CX16" s="621"/>
      <c r="CY16" s="622"/>
      <c r="CZ16" s="673">
        <v>13.4</v>
      </c>
      <c r="DA16" s="673"/>
      <c r="DB16" s="673"/>
      <c r="DC16" s="673"/>
      <c r="DD16" s="626" t="s">
        <v>111</v>
      </c>
      <c r="DE16" s="621"/>
      <c r="DF16" s="621"/>
      <c r="DG16" s="621"/>
      <c r="DH16" s="621"/>
      <c r="DI16" s="621"/>
      <c r="DJ16" s="621"/>
      <c r="DK16" s="621"/>
      <c r="DL16" s="621"/>
      <c r="DM16" s="621"/>
      <c r="DN16" s="621"/>
      <c r="DO16" s="621"/>
      <c r="DP16" s="622"/>
      <c r="DQ16" s="626">
        <v>30238</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743265</v>
      </c>
      <c r="S17" s="621"/>
      <c r="T17" s="621"/>
      <c r="U17" s="621"/>
      <c r="V17" s="621"/>
      <c r="W17" s="621"/>
      <c r="X17" s="621"/>
      <c r="Y17" s="622"/>
      <c r="Z17" s="673">
        <v>28.3</v>
      </c>
      <c r="AA17" s="673"/>
      <c r="AB17" s="673"/>
      <c r="AC17" s="673"/>
      <c r="AD17" s="674">
        <v>743265</v>
      </c>
      <c r="AE17" s="674"/>
      <c r="AF17" s="674"/>
      <c r="AG17" s="674"/>
      <c r="AH17" s="674"/>
      <c r="AI17" s="674"/>
      <c r="AJ17" s="674"/>
      <c r="AK17" s="674"/>
      <c r="AL17" s="643">
        <v>89.2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294818</v>
      </c>
      <c r="CS17" s="621"/>
      <c r="CT17" s="621"/>
      <c r="CU17" s="621"/>
      <c r="CV17" s="621"/>
      <c r="CW17" s="621"/>
      <c r="CX17" s="621"/>
      <c r="CY17" s="622"/>
      <c r="CZ17" s="673">
        <v>11.7</v>
      </c>
      <c r="DA17" s="673"/>
      <c r="DB17" s="673"/>
      <c r="DC17" s="673"/>
      <c r="DD17" s="626" t="s">
        <v>111</v>
      </c>
      <c r="DE17" s="621"/>
      <c r="DF17" s="621"/>
      <c r="DG17" s="621"/>
      <c r="DH17" s="621"/>
      <c r="DI17" s="621"/>
      <c r="DJ17" s="621"/>
      <c r="DK17" s="621"/>
      <c r="DL17" s="621"/>
      <c r="DM17" s="621"/>
      <c r="DN17" s="621"/>
      <c r="DO17" s="621"/>
      <c r="DP17" s="622"/>
      <c r="DQ17" s="626">
        <v>294818</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236134</v>
      </c>
      <c r="S18" s="621"/>
      <c r="T18" s="621"/>
      <c r="U18" s="621"/>
      <c r="V18" s="621"/>
      <c r="W18" s="621"/>
      <c r="X18" s="621"/>
      <c r="Y18" s="622"/>
      <c r="Z18" s="673">
        <v>9</v>
      </c>
      <c r="AA18" s="673"/>
      <c r="AB18" s="673"/>
      <c r="AC18" s="673"/>
      <c r="AD18" s="674" t="s">
        <v>111</v>
      </c>
      <c r="AE18" s="674"/>
      <c r="AF18" s="674"/>
      <c r="AG18" s="674"/>
      <c r="AH18" s="674"/>
      <c r="AI18" s="674"/>
      <c r="AJ18" s="674"/>
      <c r="AK18" s="674"/>
      <c r="AL18" s="643" t="s">
        <v>111</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v>5337</v>
      </c>
      <c r="CS18" s="621"/>
      <c r="CT18" s="621"/>
      <c r="CU18" s="621"/>
      <c r="CV18" s="621"/>
      <c r="CW18" s="621"/>
      <c r="CX18" s="621"/>
      <c r="CY18" s="622"/>
      <c r="CZ18" s="673">
        <v>0.2</v>
      </c>
      <c r="DA18" s="673"/>
      <c r="DB18" s="673"/>
      <c r="DC18" s="673"/>
      <c r="DD18" s="626" t="s">
        <v>111</v>
      </c>
      <c r="DE18" s="621"/>
      <c r="DF18" s="621"/>
      <c r="DG18" s="621"/>
      <c r="DH18" s="621"/>
      <c r="DI18" s="621"/>
      <c r="DJ18" s="621"/>
      <c r="DK18" s="621"/>
      <c r="DL18" s="621"/>
      <c r="DM18" s="621"/>
      <c r="DN18" s="621"/>
      <c r="DO18" s="621"/>
      <c r="DP18" s="622"/>
      <c r="DQ18" s="626">
        <v>5337</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1032213</v>
      </c>
      <c r="S20" s="621"/>
      <c r="T20" s="621"/>
      <c r="U20" s="621"/>
      <c r="V20" s="621"/>
      <c r="W20" s="621"/>
      <c r="X20" s="621"/>
      <c r="Y20" s="622"/>
      <c r="Z20" s="673">
        <v>39.299999999999997</v>
      </c>
      <c r="AA20" s="673"/>
      <c r="AB20" s="673"/>
      <c r="AC20" s="673"/>
      <c r="AD20" s="674">
        <v>796079</v>
      </c>
      <c r="AE20" s="674"/>
      <c r="AF20" s="674"/>
      <c r="AG20" s="674"/>
      <c r="AH20" s="674"/>
      <c r="AI20" s="674"/>
      <c r="AJ20" s="674"/>
      <c r="AK20" s="674"/>
      <c r="AL20" s="643">
        <v>95.6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2510337</v>
      </c>
      <c r="CS20" s="621"/>
      <c r="CT20" s="621"/>
      <c r="CU20" s="621"/>
      <c r="CV20" s="621"/>
      <c r="CW20" s="621"/>
      <c r="CX20" s="621"/>
      <c r="CY20" s="622"/>
      <c r="CZ20" s="673">
        <v>100</v>
      </c>
      <c r="DA20" s="673"/>
      <c r="DB20" s="673"/>
      <c r="DC20" s="673"/>
      <c r="DD20" s="626">
        <v>1029547</v>
      </c>
      <c r="DE20" s="621"/>
      <c r="DF20" s="621"/>
      <c r="DG20" s="621"/>
      <c r="DH20" s="621"/>
      <c r="DI20" s="621"/>
      <c r="DJ20" s="621"/>
      <c r="DK20" s="621"/>
      <c r="DL20" s="621"/>
      <c r="DM20" s="621"/>
      <c r="DN20" s="621"/>
      <c r="DO20" s="621"/>
      <c r="DP20" s="622"/>
      <c r="DQ20" s="626">
        <v>1149228</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t="s">
        <v>111</v>
      </c>
      <c r="S21" s="621"/>
      <c r="T21" s="621"/>
      <c r="U21" s="621"/>
      <c r="V21" s="621"/>
      <c r="W21" s="621"/>
      <c r="X21" s="621"/>
      <c r="Y21" s="622"/>
      <c r="Z21" s="673" t="s">
        <v>111</v>
      </c>
      <c r="AA21" s="673"/>
      <c r="AB21" s="673"/>
      <c r="AC21" s="673"/>
      <c r="AD21" s="674" t="s">
        <v>111</v>
      </c>
      <c r="AE21" s="674"/>
      <c r="AF21" s="674"/>
      <c r="AG21" s="674"/>
      <c r="AH21" s="674"/>
      <c r="AI21" s="674"/>
      <c r="AJ21" s="674"/>
      <c r="AK21" s="674"/>
      <c r="AL21" s="643" t="s">
        <v>111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t="s">
        <v>111</v>
      </c>
      <c r="S22" s="621"/>
      <c r="T22" s="621"/>
      <c r="U22" s="621"/>
      <c r="V22" s="621"/>
      <c r="W22" s="621"/>
      <c r="X22" s="621"/>
      <c r="Y22" s="622"/>
      <c r="Z22" s="673" t="s">
        <v>111</v>
      </c>
      <c r="AA22" s="673"/>
      <c r="AB22" s="673"/>
      <c r="AC22" s="673"/>
      <c r="AD22" s="674" t="s">
        <v>111</v>
      </c>
      <c r="AE22" s="674"/>
      <c r="AF22" s="674"/>
      <c r="AG22" s="674"/>
      <c r="AH22" s="674"/>
      <c r="AI22" s="674"/>
      <c r="AJ22" s="674"/>
      <c r="AK22" s="674"/>
      <c r="AL22" s="643" t="s">
        <v>111</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24297</v>
      </c>
      <c r="S23" s="621"/>
      <c r="T23" s="621"/>
      <c r="U23" s="621"/>
      <c r="V23" s="621"/>
      <c r="W23" s="621"/>
      <c r="X23" s="621"/>
      <c r="Y23" s="622"/>
      <c r="Z23" s="673">
        <v>0.9</v>
      </c>
      <c r="AA23" s="673"/>
      <c r="AB23" s="673"/>
      <c r="AC23" s="673"/>
      <c r="AD23" s="674">
        <v>764</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246</v>
      </c>
      <c r="S24" s="621"/>
      <c r="T24" s="621"/>
      <c r="U24" s="621"/>
      <c r="V24" s="621"/>
      <c r="W24" s="621"/>
      <c r="X24" s="621"/>
      <c r="Y24" s="622"/>
      <c r="Z24" s="673">
        <v>0</v>
      </c>
      <c r="AA24" s="673"/>
      <c r="AB24" s="673"/>
      <c r="AC24" s="673"/>
      <c r="AD24" s="674" t="s">
        <v>111</v>
      </c>
      <c r="AE24" s="674"/>
      <c r="AF24" s="674"/>
      <c r="AG24" s="674"/>
      <c r="AH24" s="674"/>
      <c r="AI24" s="674"/>
      <c r="AJ24" s="674"/>
      <c r="AK24" s="674"/>
      <c r="AL24" s="643" t="s">
        <v>111</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609467</v>
      </c>
      <c r="CS24" s="671"/>
      <c r="CT24" s="671"/>
      <c r="CU24" s="671"/>
      <c r="CV24" s="671"/>
      <c r="CW24" s="671"/>
      <c r="CX24" s="671"/>
      <c r="CY24" s="718"/>
      <c r="CZ24" s="722">
        <v>24.3</v>
      </c>
      <c r="DA24" s="723"/>
      <c r="DB24" s="723"/>
      <c r="DC24" s="724"/>
      <c r="DD24" s="717">
        <v>557339</v>
      </c>
      <c r="DE24" s="671"/>
      <c r="DF24" s="671"/>
      <c r="DG24" s="671"/>
      <c r="DH24" s="671"/>
      <c r="DI24" s="671"/>
      <c r="DJ24" s="671"/>
      <c r="DK24" s="718"/>
      <c r="DL24" s="717">
        <v>557328</v>
      </c>
      <c r="DM24" s="671"/>
      <c r="DN24" s="671"/>
      <c r="DO24" s="671"/>
      <c r="DP24" s="671"/>
      <c r="DQ24" s="671"/>
      <c r="DR24" s="671"/>
      <c r="DS24" s="671"/>
      <c r="DT24" s="671"/>
      <c r="DU24" s="671"/>
      <c r="DV24" s="718"/>
      <c r="DW24" s="719">
        <v>64.7</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707234</v>
      </c>
      <c r="S25" s="621"/>
      <c r="T25" s="621"/>
      <c r="U25" s="621"/>
      <c r="V25" s="621"/>
      <c r="W25" s="621"/>
      <c r="X25" s="621"/>
      <c r="Y25" s="622"/>
      <c r="Z25" s="673">
        <v>27</v>
      </c>
      <c r="AA25" s="673"/>
      <c r="AB25" s="673"/>
      <c r="AC25" s="673"/>
      <c r="AD25" s="674" t="s">
        <v>111</v>
      </c>
      <c r="AE25" s="674"/>
      <c r="AF25" s="674"/>
      <c r="AG25" s="674"/>
      <c r="AH25" s="674"/>
      <c r="AI25" s="674"/>
      <c r="AJ25" s="674"/>
      <c r="AK25" s="674"/>
      <c r="AL25" s="643" t="s">
        <v>111</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283583</v>
      </c>
      <c r="CS25" s="639"/>
      <c r="CT25" s="639"/>
      <c r="CU25" s="639"/>
      <c r="CV25" s="639"/>
      <c r="CW25" s="639"/>
      <c r="CX25" s="639"/>
      <c r="CY25" s="640"/>
      <c r="CZ25" s="623">
        <v>11.3</v>
      </c>
      <c r="DA25" s="641"/>
      <c r="DB25" s="641"/>
      <c r="DC25" s="642"/>
      <c r="DD25" s="626">
        <v>254108</v>
      </c>
      <c r="DE25" s="639"/>
      <c r="DF25" s="639"/>
      <c r="DG25" s="639"/>
      <c r="DH25" s="639"/>
      <c r="DI25" s="639"/>
      <c r="DJ25" s="639"/>
      <c r="DK25" s="640"/>
      <c r="DL25" s="626">
        <v>254097</v>
      </c>
      <c r="DM25" s="639"/>
      <c r="DN25" s="639"/>
      <c r="DO25" s="639"/>
      <c r="DP25" s="639"/>
      <c r="DQ25" s="639"/>
      <c r="DR25" s="639"/>
      <c r="DS25" s="639"/>
      <c r="DT25" s="639"/>
      <c r="DU25" s="639"/>
      <c r="DV25" s="640"/>
      <c r="DW25" s="643">
        <v>29.5</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137028</v>
      </c>
      <c r="CS26" s="621"/>
      <c r="CT26" s="621"/>
      <c r="CU26" s="621"/>
      <c r="CV26" s="621"/>
      <c r="CW26" s="621"/>
      <c r="CX26" s="621"/>
      <c r="CY26" s="622"/>
      <c r="CZ26" s="623">
        <v>5.5</v>
      </c>
      <c r="DA26" s="641"/>
      <c r="DB26" s="641"/>
      <c r="DC26" s="642"/>
      <c r="DD26" s="626">
        <v>121013</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273568</v>
      </c>
      <c r="S27" s="621"/>
      <c r="T27" s="621"/>
      <c r="U27" s="621"/>
      <c r="V27" s="621"/>
      <c r="W27" s="621"/>
      <c r="X27" s="621"/>
      <c r="Y27" s="622"/>
      <c r="Z27" s="673">
        <v>10.4</v>
      </c>
      <c r="AA27" s="673"/>
      <c r="AB27" s="673"/>
      <c r="AC27" s="673"/>
      <c r="AD27" s="674" t="s">
        <v>111</v>
      </c>
      <c r="AE27" s="674"/>
      <c r="AF27" s="674"/>
      <c r="AG27" s="674"/>
      <c r="AH27" s="674"/>
      <c r="AI27" s="674"/>
      <c r="AJ27" s="674"/>
      <c r="AK27" s="674"/>
      <c r="AL27" s="643" t="s">
        <v>111</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35247</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31066</v>
      </c>
      <c r="CS27" s="639"/>
      <c r="CT27" s="639"/>
      <c r="CU27" s="639"/>
      <c r="CV27" s="639"/>
      <c r="CW27" s="639"/>
      <c r="CX27" s="639"/>
      <c r="CY27" s="640"/>
      <c r="CZ27" s="623">
        <v>1.2</v>
      </c>
      <c r="DA27" s="641"/>
      <c r="DB27" s="641"/>
      <c r="DC27" s="642"/>
      <c r="DD27" s="626">
        <v>8413</v>
      </c>
      <c r="DE27" s="639"/>
      <c r="DF27" s="639"/>
      <c r="DG27" s="639"/>
      <c r="DH27" s="639"/>
      <c r="DI27" s="639"/>
      <c r="DJ27" s="639"/>
      <c r="DK27" s="640"/>
      <c r="DL27" s="626">
        <v>8413</v>
      </c>
      <c r="DM27" s="639"/>
      <c r="DN27" s="639"/>
      <c r="DO27" s="639"/>
      <c r="DP27" s="639"/>
      <c r="DQ27" s="639"/>
      <c r="DR27" s="639"/>
      <c r="DS27" s="639"/>
      <c r="DT27" s="639"/>
      <c r="DU27" s="639"/>
      <c r="DV27" s="640"/>
      <c r="DW27" s="643">
        <v>1</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26516</v>
      </c>
      <c r="S28" s="621"/>
      <c r="T28" s="621"/>
      <c r="U28" s="621"/>
      <c r="V28" s="621"/>
      <c r="W28" s="621"/>
      <c r="X28" s="621"/>
      <c r="Y28" s="622"/>
      <c r="Z28" s="673">
        <v>1</v>
      </c>
      <c r="AA28" s="673"/>
      <c r="AB28" s="673"/>
      <c r="AC28" s="673"/>
      <c r="AD28" s="674">
        <v>20953</v>
      </c>
      <c r="AE28" s="674"/>
      <c r="AF28" s="674"/>
      <c r="AG28" s="674"/>
      <c r="AH28" s="674"/>
      <c r="AI28" s="674"/>
      <c r="AJ28" s="674"/>
      <c r="AK28" s="674"/>
      <c r="AL28" s="643">
        <v>2.5</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294818</v>
      </c>
      <c r="CS28" s="621"/>
      <c r="CT28" s="621"/>
      <c r="CU28" s="621"/>
      <c r="CV28" s="621"/>
      <c r="CW28" s="621"/>
      <c r="CX28" s="621"/>
      <c r="CY28" s="622"/>
      <c r="CZ28" s="623">
        <v>11.7</v>
      </c>
      <c r="DA28" s="641"/>
      <c r="DB28" s="641"/>
      <c r="DC28" s="642"/>
      <c r="DD28" s="626">
        <v>294818</v>
      </c>
      <c r="DE28" s="621"/>
      <c r="DF28" s="621"/>
      <c r="DG28" s="621"/>
      <c r="DH28" s="621"/>
      <c r="DI28" s="621"/>
      <c r="DJ28" s="621"/>
      <c r="DK28" s="622"/>
      <c r="DL28" s="626">
        <v>294818</v>
      </c>
      <c r="DM28" s="621"/>
      <c r="DN28" s="621"/>
      <c r="DO28" s="621"/>
      <c r="DP28" s="621"/>
      <c r="DQ28" s="621"/>
      <c r="DR28" s="621"/>
      <c r="DS28" s="621"/>
      <c r="DT28" s="621"/>
      <c r="DU28" s="621"/>
      <c r="DV28" s="622"/>
      <c r="DW28" s="643">
        <v>34.200000000000003</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5578</v>
      </c>
      <c r="S29" s="621"/>
      <c r="T29" s="621"/>
      <c r="U29" s="621"/>
      <c r="V29" s="621"/>
      <c r="W29" s="621"/>
      <c r="X29" s="621"/>
      <c r="Y29" s="622"/>
      <c r="Z29" s="673">
        <v>0.2</v>
      </c>
      <c r="AA29" s="673"/>
      <c r="AB29" s="673"/>
      <c r="AC29" s="673"/>
      <c r="AD29" s="674" t="s">
        <v>111</v>
      </c>
      <c r="AE29" s="674"/>
      <c r="AF29" s="674"/>
      <c r="AG29" s="674"/>
      <c r="AH29" s="674"/>
      <c r="AI29" s="674"/>
      <c r="AJ29" s="674"/>
      <c r="AK29" s="674"/>
      <c r="AL29" s="643" t="s">
        <v>111</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294818</v>
      </c>
      <c r="CS29" s="639"/>
      <c r="CT29" s="639"/>
      <c r="CU29" s="639"/>
      <c r="CV29" s="639"/>
      <c r="CW29" s="639"/>
      <c r="CX29" s="639"/>
      <c r="CY29" s="640"/>
      <c r="CZ29" s="623">
        <v>11.7</v>
      </c>
      <c r="DA29" s="641"/>
      <c r="DB29" s="641"/>
      <c r="DC29" s="642"/>
      <c r="DD29" s="626">
        <v>294818</v>
      </c>
      <c r="DE29" s="639"/>
      <c r="DF29" s="639"/>
      <c r="DG29" s="639"/>
      <c r="DH29" s="639"/>
      <c r="DI29" s="639"/>
      <c r="DJ29" s="639"/>
      <c r="DK29" s="640"/>
      <c r="DL29" s="626">
        <v>294818</v>
      </c>
      <c r="DM29" s="639"/>
      <c r="DN29" s="639"/>
      <c r="DO29" s="639"/>
      <c r="DP29" s="639"/>
      <c r="DQ29" s="639"/>
      <c r="DR29" s="639"/>
      <c r="DS29" s="639"/>
      <c r="DT29" s="639"/>
      <c r="DU29" s="639"/>
      <c r="DV29" s="640"/>
      <c r="DW29" s="643">
        <v>34.200000000000003</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22800</v>
      </c>
      <c r="S30" s="621"/>
      <c r="T30" s="621"/>
      <c r="U30" s="621"/>
      <c r="V30" s="621"/>
      <c r="W30" s="621"/>
      <c r="X30" s="621"/>
      <c r="Y30" s="622"/>
      <c r="Z30" s="673">
        <v>0.9</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97.9</v>
      </c>
      <c r="BH30" s="687"/>
      <c r="BI30" s="687"/>
      <c r="BJ30" s="687"/>
      <c r="BK30" s="687"/>
      <c r="BL30" s="687"/>
      <c r="BM30" s="688">
        <v>94.5</v>
      </c>
      <c r="BN30" s="687"/>
      <c r="BO30" s="687"/>
      <c r="BP30" s="687"/>
      <c r="BQ30" s="689"/>
      <c r="BR30" s="686">
        <v>98.6</v>
      </c>
      <c r="BS30" s="687"/>
      <c r="BT30" s="687"/>
      <c r="BU30" s="687"/>
      <c r="BV30" s="687"/>
      <c r="BW30" s="687"/>
      <c r="BX30" s="688">
        <v>96.2</v>
      </c>
      <c r="BY30" s="687"/>
      <c r="BZ30" s="687"/>
      <c r="CA30" s="687"/>
      <c r="CB30" s="689"/>
      <c r="CD30" s="692"/>
      <c r="CE30" s="693"/>
      <c r="CF30" s="657" t="s">
        <v>293</v>
      </c>
      <c r="CG30" s="654"/>
      <c r="CH30" s="654"/>
      <c r="CI30" s="654"/>
      <c r="CJ30" s="654"/>
      <c r="CK30" s="654"/>
      <c r="CL30" s="654"/>
      <c r="CM30" s="654"/>
      <c r="CN30" s="654"/>
      <c r="CO30" s="654"/>
      <c r="CP30" s="654"/>
      <c r="CQ30" s="655"/>
      <c r="CR30" s="620">
        <v>271424</v>
      </c>
      <c r="CS30" s="621"/>
      <c r="CT30" s="621"/>
      <c r="CU30" s="621"/>
      <c r="CV30" s="621"/>
      <c r="CW30" s="621"/>
      <c r="CX30" s="621"/>
      <c r="CY30" s="622"/>
      <c r="CZ30" s="623">
        <v>10.8</v>
      </c>
      <c r="DA30" s="641"/>
      <c r="DB30" s="641"/>
      <c r="DC30" s="642"/>
      <c r="DD30" s="626">
        <v>271424</v>
      </c>
      <c r="DE30" s="621"/>
      <c r="DF30" s="621"/>
      <c r="DG30" s="621"/>
      <c r="DH30" s="621"/>
      <c r="DI30" s="621"/>
      <c r="DJ30" s="621"/>
      <c r="DK30" s="622"/>
      <c r="DL30" s="626">
        <v>271424</v>
      </c>
      <c r="DM30" s="621"/>
      <c r="DN30" s="621"/>
      <c r="DO30" s="621"/>
      <c r="DP30" s="621"/>
      <c r="DQ30" s="621"/>
      <c r="DR30" s="621"/>
      <c r="DS30" s="621"/>
      <c r="DT30" s="621"/>
      <c r="DU30" s="621"/>
      <c r="DV30" s="622"/>
      <c r="DW30" s="643">
        <v>31.5</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142917</v>
      </c>
      <c r="S31" s="621"/>
      <c r="T31" s="621"/>
      <c r="U31" s="621"/>
      <c r="V31" s="621"/>
      <c r="W31" s="621"/>
      <c r="X31" s="621"/>
      <c r="Y31" s="622"/>
      <c r="Z31" s="673">
        <v>5.4</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97.7</v>
      </c>
      <c r="BH31" s="639"/>
      <c r="BI31" s="639"/>
      <c r="BJ31" s="639"/>
      <c r="BK31" s="639"/>
      <c r="BL31" s="639"/>
      <c r="BM31" s="675">
        <v>93.1</v>
      </c>
      <c r="BN31" s="685"/>
      <c r="BO31" s="685"/>
      <c r="BP31" s="685"/>
      <c r="BQ31" s="649"/>
      <c r="BR31" s="684">
        <v>97.8</v>
      </c>
      <c r="BS31" s="639"/>
      <c r="BT31" s="639"/>
      <c r="BU31" s="639"/>
      <c r="BV31" s="639"/>
      <c r="BW31" s="639"/>
      <c r="BX31" s="675">
        <v>95.1</v>
      </c>
      <c r="BY31" s="685"/>
      <c r="BZ31" s="685"/>
      <c r="CA31" s="685"/>
      <c r="CB31" s="649"/>
      <c r="CD31" s="692"/>
      <c r="CE31" s="693"/>
      <c r="CF31" s="657" t="s">
        <v>297</v>
      </c>
      <c r="CG31" s="654"/>
      <c r="CH31" s="654"/>
      <c r="CI31" s="654"/>
      <c r="CJ31" s="654"/>
      <c r="CK31" s="654"/>
      <c r="CL31" s="654"/>
      <c r="CM31" s="654"/>
      <c r="CN31" s="654"/>
      <c r="CO31" s="654"/>
      <c r="CP31" s="654"/>
      <c r="CQ31" s="655"/>
      <c r="CR31" s="620">
        <v>23394</v>
      </c>
      <c r="CS31" s="639"/>
      <c r="CT31" s="639"/>
      <c r="CU31" s="639"/>
      <c r="CV31" s="639"/>
      <c r="CW31" s="639"/>
      <c r="CX31" s="639"/>
      <c r="CY31" s="640"/>
      <c r="CZ31" s="623">
        <v>0.9</v>
      </c>
      <c r="DA31" s="641"/>
      <c r="DB31" s="641"/>
      <c r="DC31" s="642"/>
      <c r="DD31" s="626">
        <v>23394</v>
      </c>
      <c r="DE31" s="639"/>
      <c r="DF31" s="639"/>
      <c r="DG31" s="639"/>
      <c r="DH31" s="639"/>
      <c r="DI31" s="639"/>
      <c r="DJ31" s="639"/>
      <c r="DK31" s="640"/>
      <c r="DL31" s="626">
        <v>23394</v>
      </c>
      <c r="DM31" s="639"/>
      <c r="DN31" s="639"/>
      <c r="DO31" s="639"/>
      <c r="DP31" s="639"/>
      <c r="DQ31" s="639"/>
      <c r="DR31" s="639"/>
      <c r="DS31" s="639"/>
      <c r="DT31" s="639"/>
      <c r="DU31" s="639"/>
      <c r="DV31" s="640"/>
      <c r="DW31" s="643">
        <v>2.7</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47246</v>
      </c>
      <c r="S32" s="621"/>
      <c r="T32" s="621"/>
      <c r="U32" s="621"/>
      <c r="V32" s="621"/>
      <c r="W32" s="621"/>
      <c r="X32" s="621"/>
      <c r="Y32" s="622"/>
      <c r="Z32" s="673">
        <v>1.8</v>
      </c>
      <c r="AA32" s="673"/>
      <c r="AB32" s="673"/>
      <c r="AC32" s="673"/>
      <c r="AD32" s="674">
        <v>15152</v>
      </c>
      <c r="AE32" s="674"/>
      <c r="AF32" s="674"/>
      <c r="AG32" s="674"/>
      <c r="AH32" s="674"/>
      <c r="AI32" s="674"/>
      <c r="AJ32" s="674"/>
      <c r="AK32" s="674"/>
      <c r="AL32" s="643">
        <v>1.8</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99.1</v>
      </c>
      <c r="BH32" s="605"/>
      <c r="BI32" s="605"/>
      <c r="BJ32" s="605"/>
      <c r="BK32" s="605"/>
      <c r="BL32" s="605"/>
      <c r="BM32" s="668">
        <v>96.7</v>
      </c>
      <c r="BN32" s="605"/>
      <c r="BO32" s="605"/>
      <c r="BP32" s="605"/>
      <c r="BQ32" s="662"/>
      <c r="BR32" s="683">
        <v>99.4</v>
      </c>
      <c r="BS32" s="605"/>
      <c r="BT32" s="605"/>
      <c r="BU32" s="605"/>
      <c r="BV32" s="605"/>
      <c r="BW32" s="605"/>
      <c r="BX32" s="668">
        <v>97.5</v>
      </c>
      <c r="BY32" s="605"/>
      <c r="BZ32" s="605"/>
      <c r="CA32" s="605"/>
      <c r="CB32" s="662"/>
      <c r="CD32" s="694"/>
      <c r="CE32" s="695"/>
      <c r="CF32" s="657" t="s">
        <v>300</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340563</v>
      </c>
      <c r="S33" s="621"/>
      <c r="T33" s="621"/>
      <c r="U33" s="621"/>
      <c r="V33" s="621"/>
      <c r="W33" s="621"/>
      <c r="X33" s="621"/>
      <c r="Y33" s="622"/>
      <c r="Z33" s="673">
        <v>13</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535585</v>
      </c>
      <c r="CS33" s="639"/>
      <c r="CT33" s="639"/>
      <c r="CU33" s="639"/>
      <c r="CV33" s="639"/>
      <c r="CW33" s="639"/>
      <c r="CX33" s="639"/>
      <c r="CY33" s="640"/>
      <c r="CZ33" s="623">
        <v>21.3</v>
      </c>
      <c r="DA33" s="641"/>
      <c r="DB33" s="641"/>
      <c r="DC33" s="642"/>
      <c r="DD33" s="626">
        <v>364493</v>
      </c>
      <c r="DE33" s="639"/>
      <c r="DF33" s="639"/>
      <c r="DG33" s="639"/>
      <c r="DH33" s="639"/>
      <c r="DI33" s="639"/>
      <c r="DJ33" s="639"/>
      <c r="DK33" s="640"/>
      <c r="DL33" s="626">
        <v>242590</v>
      </c>
      <c r="DM33" s="639"/>
      <c r="DN33" s="639"/>
      <c r="DO33" s="639"/>
      <c r="DP33" s="639"/>
      <c r="DQ33" s="639"/>
      <c r="DR33" s="639"/>
      <c r="DS33" s="639"/>
      <c r="DT33" s="639"/>
      <c r="DU33" s="639"/>
      <c r="DV33" s="640"/>
      <c r="DW33" s="643">
        <v>28.2</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312132</v>
      </c>
      <c r="CS34" s="621"/>
      <c r="CT34" s="621"/>
      <c r="CU34" s="621"/>
      <c r="CV34" s="621"/>
      <c r="CW34" s="621"/>
      <c r="CX34" s="621"/>
      <c r="CY34" s="622"/>
      <c r="CZ34" s="623">
        <v>12.4</v>
      </c>
      <c r="DA34" s="641"/>
      <c r="DB34" s="641"/>
      <c r="DC34" s="642"/>
      <c r="DD34" s="626">
        <v>189220</v>
      </c>
      <c r="DE34" s="621"/>
      <c r="DF34" s="621"/>
      <c r="DG34" s="621"/>
      <c r="DH34" s="621"/>
      <c r="DI34" s="621"/>
      <c r="DJ34" s="621"/>
      <c r="DK34" s="622"/>
      <c r="DL34" s="626">
        <v>170644</v>
      </c>
      <c r="DM34" s="621"/>
      <c r="DN34" s="621"/>
      <c r="DO34" s="621"/>
      <c r="DP34" s="621"/>
      <c r="DQ34" s="621"/>
      <c r="DR34" s="621"/>
      <c r="DS34" s="621"/>
      <c r="DT34" s="621"/>
      <c r="DU34" s="621"/>
      <c r="DV34" s="622"/>
      <c r="DW34" s="643">
        <v>19.8</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28463</v>
      </c>
      <c r="S35" s="621"/>
      <c r="T35" s="621"/>
      <c r="U35" s="621"/>
      <c r="V35" s="621"/>
      <c r="W35" s="621"/>
      <c r="X35" s="621"/>
      <c r="Y35" s="622"/>
      <c r="Z35" s="673">
        <v>1.1000000000000001</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109518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175</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5151</v>
      </c>
      <c r="CS35" s="639"/>
      <c r="CT35" s="639"/>
      <c r="CU35" s="639"/>
      <c r="CV35" s="639"/>
      <c r="CW35" s="639"/>
      <c r="CX35" s="639"/>
      <c r="CY35" s="640"/>
      <c r="CZ35" s="623">
        <v>0.2</v>
      </c>
      <c r="DA35" s="641"/>
      <c r="DB35" s="641"/>
      <c r="DC35" s="642"/>
      <c r="DD35" s="626">
        <v>399</v>
      </c>
      <c r="DE35" s="639"/>
      <c r="DF35" s="639"/>
      <c r="DG35" s="639"/>
      <c r="DH35" s="639"/>
      <c r="DI35" s="639"/>
      <c r="DJ35" s="639"/>
      <c r="DK35" s="640"/>
      <c r="DL35" s="626">
        <v>399</v>
      </c>
      <c r="DM35" s="639"/>
      <c r="DN35" s="639"/>
      <c r="DO35" s="639"/>
      <c r="DP35" s="639"/>
      <c r="DQ35" s="639"/>
      <c r="DR35" s="639"/>
      <c r="DS35" s="639"/>
      <c r="DT35" s="639"/>
      <c r="DU35" s="639"/>
      <c r="DV35" s="640"/>
      <c r="DW35" s="643">
        <v>0</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2623178</v>
      </c>
      <c r="S36" s="661"/>
      <c r="T36" s="661"/>
      <c r="U36" s="661"/>
      <c r="V36" s="661"/>
      <c r="W36" s="661"/>
      <c r="X36" s="661"/>
      <c r="Y36" s="664"/>
      <c r="Z36" s="665">
        <v>100</v>
      </c>
      <c r="AA36" s="665"/>
      <c r="AB36" s="665"/>
      <c r="AC36" s="665"/>
      <c r="AD36" s="666">
        <v>832948</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28886</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-395</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77089</v>
      </c>
      <c r="CS36" s="621"/>
      <c r="CT36" s="621"/>
      <c r="CU36" s="621"/>
      <c r="CV36" s="621"/>
      <c r="CW36" s="621"/>
      <c r="CX36" s="621"/>
      <c r="CY36" s="622"/>
      <c r="CZ36" s="623">
        <v>3.1</v>
      </c>
      <c r="DA36" s="641"/>
      <c r="DB36" s="641"/>
      <c r="DC36" s="642"/>
      <c r="DD36" s="626">
        <v>46684</v>
      </c>
      <c r="DE36" s="621"/>
      <c r="DF36" s="621"/>
      <c r="DG36" s="621"/>
      <c r="DH36" s="621"/>
      <c r="DI36" s="621"/>
      <c r="DJ36" s="621"/>
      <c r="DK36" s="622"/>
      <c r="DL36" s="626">
        <v>44570</v>
      </c>
      <c r="DM36" s="621"/>
      <c r="DN36" s="621"/>
      <c r="DO36" s="621"/>
      <c r="DP36" s="621"/>
      <c r="DQ36" s="621"/>
      <c r="DR36" s="621"/>
      <c r="DS36" s="621"/>
      <c r="DT36" s="621"/>
      <c r="DU36" s="621"/>
      <c r="DV36" s="622"/>
      <c r="DW36" s="643">
        <v>5.2</v>
      </c>
      <c r="DX36" s="644"/>
      <c r="DY36" s="644"/>
      <c r="DZ36" s="644"/>
      <c r="EA36" s="644"/>
      <c r="EB36" s="644"/>
      <c r="EC36" s="645"/>
    </row>
    <row r="37" spans="2:133" ht="11.25" customHeight="1">
      <c r="AQ37" s="646" t="s">
        <v>315</v>
      </c>
      <c r="AR37" s="647"/>
      <c r="AS37" s="647"/>
      <c r="AT37" s="647"/>
      <c r="AU37" s="647"/>
      <c r="AV37" s="647"/>
      <c r="AW37" s="647"/>
      <c r="AX37" s="647"/>
      <c r="AY37" s="648"/>
      <c r="AZ37" s="620">
        <v>27277</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78</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1880</v>
      </c>
      <c r="CS37" s="639"/>
      <c r="CT37" s="639"/>
      <c r="CU37" s="639"/>
      <c r="CV37" s="639"/>
      <c r="CW37" s="639"/>
      <c r="CX37" s="639"/>
      <c r="CY37" s="640"/>
      <c r="CZ37" s="623">
        <v>0.1</v>
      </c>
      <c r="DA37" s="641"/>
      <c r="DB37" s="641"/>
      <c r="DC37" s="642"/>
      <c r="DD37" s="626">
        <v>1880</v>
      </c>
      <c r="DE37" s="639"/>
      <c r="DF37" s="639"/>
      <c r="DG37" s="639"/>
      <c r="DH37" s="639"/>
      <c r="DI37" s="639"/>
      <c r="DJ37" s="639"/>
      <c r="DK37" s="640"/>
      <c r="DL37" s="626">
        <v>1880</v>
      </c>
      <c r="DM37" s="639"/>
      <c r="DN37" s="639"/>
      <c r="DO37" s="639"/>
      <c r="DP37" s="639"/>
      <c r="DQ37" s="639"/>
      <c r="DR37" s="639"/>
      <c r="DS37" s="639"/>
      <c r="DT37" s="639"/>
      <c r="DU37" s="639"/>
      <c r="DV37" s="640"/>
      <c r="DW37" s="643">
        <v>0.2</v>
      </c>
      <c r="DX37" s="644"/>
      <c r="DY37" s="644"/>
      <c r="DZ37" s="644"/>
      <c r="EA37" s="644"/>
      <c r="EB37" s="644"/>
      <c r="EC37" s="645"/>
    </row>
    <row r="38" spans="2:133" ht="11.25" customHeight="1">
      <c r="AQ38" s="646" t="s">
        <v>318</v>
      </c>
      <c r="AR38" s="647"/>
      <c r="AS38" s="647"/>
      <c r="AT38" s="647"/>
      <c r="AU38" s="647"/>
      <c r="AV38" s="647"/>
      <c r="AW38" s="647"/>
      <c r="AX38" s="647"/>
      <c r="AY38" s="648"/>
      <c r="AZ38" s="620">
        <v>5337</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123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109518</v>
      </c>
      <c r="CS38" s="621"/>
      <c r="CT38" s="621"/>
      <c r="CU38" s="621"/>
      <c r="CV38" s="621"/>
      <c r="CW38" s="621"/>
      <c r="CX38" s="621"/>
      <c r="CY38" s="622"/>
      <c r="CZ38" s="623">
        <v>4.4000000000000004</v>
      </c>
      <c r="DA38" s="641"/>
      <c r="DB38" s="641"/>
      <c r="DC38" s="642"/>
      <c r="DD38" s="626">
        <v>98190</v>
      </c>
      <c r="DE38" s="621"/>
      <c r="DF38" s="621"/>
      <c r="DG38" s="621"/>
      <c r="DH38" s="621"/>
      <c r="DI38" s="621"/>
      <c r="DJ38" s="621"/>
      <c r="DK38" s="622"/>
      <c r="DL38" s="626">
        <v>26977</v>
      </c>
      <c r="DM38" s="621"/>
      <c r="DN38" s="621"/>
      <c r="DO38" s="621"/>
      <c r="DP38" s="621"/>
      <c r="DQ38" s="621"/>
      <c r="DR38" s="621"/>
      <c r="DS38" s="621"/>
      <c r="DT38" s="621"/>
      <c r="DU38" s="621"/>
      <c r="DV38" s="622"/>
      <c r="DW38" s="643">
        <v>3.1</v>
      </c>
      <c r="DX38" s="644"/>
      <c r="DY38" s="644"/>
      <c r="DZ38" s="644"/>
      <c r="EA38" s="644"/>
      <c r="EB38" s="644"/>
      <c r="EC38" s="645"/>
    </row>
    <row r="39" spans="2: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51</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31695</v>
      </c>
      <c r="CS39" s="639"/>
      <c r="CT39" s="639"/>
      <c r="CU39" s="639"/>
      <c r="CV39" s="639"/>
      <c r="CW39" s="639"/>
      <c r="CX39" s="639"/>
      <c r="CY39" s="640"/>
      <c r="CZ39" s="623">
        <v>1.3</v>
      </c>
      <c r="DA39" s="641"/>
      <c r="DB39" s="641"/>
      <c r="DC39" s="642"/>
      <c r="DD39" s="626">
        <v>30000</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4502</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152</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t="s">
        <v>322</v>
      </c>
      <c r="CS40" s="621"/>
      <c r="CT40" s="621"/>
      <c r="CU40" s="621"/>
      <c r="CV40" s="621"/>
      <c r="CW40" s="621"/>
      <c r="CX40" s="621"/>
      <c r="CY40" s="622"/>
      <c r="CZ40" s="623" t="s">
        <v>322</v>
      </c>
      <c r="DA40" s="641"/>
      <c r="DB40" s="641"/>
      <c r="DC40" s="642"/>
      <c r="DD40" s="626" t="s">
        <v>322</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43516</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336</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1365285</v>
      </c>
      <c r="CS42" s="621"/>
      <c r="CT42" s="621"/>
      <c r="CU42" s="621"/>
      <c r="CV42" s="621"/>
      <c r="CW42" s="621"/>
      <c r="CX42" s="621"/>
      <c r="CY42" s="622"/>
      <c r="CZ42" s="623">
        <v>54.4</v>
      </c>
      <c r="DA42" s="624"/>
      <c r="DB42" s="624"/>
      <c r="DC42" s="625"/>
      <c r="DD42" s="626">
        <v>227396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t="s">
        <v>111</v>
      </c>
      <c r="CS43" s="639"/>
      <c r="CT43" s="639"/>
      <c r="CU43" s="639"/>
      <c r="CV43" s="639"/>
      <c r="CW43" s="639"/>
      <c r="CX43" s="639"/>
      <c r="CY43" s="640"/>
      <c r="CZ43" s="623" t="s">
        <v>111</v>
      </c>
      <c r="DA43" s="641"/>
      <c r="DB43" s="641"/>
      <c r="DC43" s="642"/>
      <c r="DD43" s="626" t="s">
        <v>111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1029547</v>
      </c>
      <c r="CS44" s="621"/>
      <c r="CT44" s="621"/>
      <c r="CU44" s="621"/>
      <c r="CV44" s="621"/>
      <c r="CW44" s="621"/>
      <c r="CX44" s="621"/>
      <c r="CY44" s="622"/>
      <c r="CZ44" s="623">
        <v>41</v>
      </c>
      <c r="DA44" s="624"/>
      <c r="DB44" s="624"/>
      <c r="DC44" s="625"/>
      <c r="DD44" s="626">
        <v>197158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532682</v>
      </c>
      <c r="CS45" s="639"/>
      <c r="CT45" s="639"/>
      <c r="CU45" s="639"/>
      <c r="CV45" s="639"/>
      <c r="CW45" s="639"/>
      <c r="CX45" s="639"/>
      <c r="CY45" s="640"/>
      <c r="CZ45" s="623">
        <v>21.2</v>
      </c>
      <c r="DA45" s="641"/>
      <c r="DB45" s="641"/>
      <c r="DC45" s="642"/>
      <c r="DD45" s="626">
        <v>11906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496865</v>
      </c>
      <c r="CS46" s="621"/>
      <c r="CT46" s="621"/>
      <c r="CU46" s="621"/>
      <c r="CV46" s="621"/>
      <c r="CW46" s="621"/>
      <c r="CX46" s="621"/>
      <c r="CY46" s="622"/>
      <c r="CZ46" s="623">
        <v>19.8</v>
      </c>
      <c r="DA46" s="624"/>
      <c r="DB46" s="624"/>
      <c r="DC46" s="625"/>
      <c r="DD46" s="626">
        <v>185252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335738</v>
      </c>
      <c r="CS47" s="639"/>
      <c r="CT47" s="639"/>
      <c r="CU47" s="639"/>
      <c r="CV47" s="639"/>
      <c r="CW47" s="639"/>
      <c r="CX47" s="639"/>
      <c r="CY47" s="640"/>
      <c r="CZ47" s="623">
        <v>13.4</v>
      </c>
      <c r="DA47" s="641"/>
      <c r="DB47" s="641"/>
      <c r="DC47" s="642"/>
      <c r="DD47" s="626">
        <v>30238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2510337</v>
      </c>
      <c r="CS49" s="605"/>
      <c r="CT49" s="605"/>
      <c r="CU49" s="605"/>
      <c r="CV49" s="605"/>
      <c r="CW49" s="605"/>
      <c r="CX49" s="605"/>
      <c r="CY49" s="606"/>
      <c r="CZ49" s="607">
        <v>100</v>
      </c>
      <c r="DA49" s="608"/>
      <c r="DB49" s="608"/>
      <c r="DC49" s="609"/>
      <c r="DD49" s="610">
        <v>1149228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2689</v>
      </c>
      <c r="R7" s="1134"/>
      <c r="S7" s="1134"/>
      <c r="T7" s="1134"/>
      <c r="U7" s="1134"/>
      <c r="V7" s="1134">
        <v>2577</v>
      </c>
      <c r="W7" s="1134"/>
      <c r="X7" s="1134"/>
      <c r="Y7" s="1134"/>
      <c r="Z7" s="1134"/>
      <c r="AA7" s="1134">
        <v>113</v>
      </c>
      <c r="AB7" s="1134"/>
      <c r="AC7" s="1134"/>
      <c r="AD7" s="1134"/>
      <c r="AE7" s="1135"/>
      <c r="AF7" s="1136">
        <v>63</v>
      </c>
      <c r="AG7" s="1137"/>
      <c r="AH7" s="1137"/>
      <c r="AI7" s="1137"/>
      <c r="AJ7" s="1138"/>
      <c r="AK7" s="1120">
        <v>23</v>
      </c>
      <c r="AL7" s="1121"/>
      <c r="AM7" s="1121"/>
      <c r="AN7" s="1121"/>
      <c r="AO7" s="1121"/>
      <c r="AP7" s="1121">
        <v>2299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2689</v>
      </c>
      <c r="R23" s="1098"/>
      <c r="S23" s="1098"/>
      <c r="T23" s="1098"/>
      <c r="U23" s="1098"/>
      <c r="V23" s="1098">
        <v>2577</v>
      </c>
      <c r="W23" s="1098"/>
      <c r="X23" s="1098"/>
      <c r="Y23" s="1098"/>
      <c r="Z23" s="1098"/>
      <c r="AA23" s="1098">
        <v>113</v>
      </c>
      <c r="AB23" s="1098"/>
      <c r="AC23" s="1098"/>
      <c r="AD23" s="1098"/>
      <c r="AE23" s="1099"/>
      <c r="AF23" s="1100">
        <v>63</v>
      </c>
      <c r="AG23" s="1098"/>
      <c r="AH23" s="1098"/>
      <c r="AI23" s="1098"/>
      <c r="AJ23" s="1101"/>
      <c r="AK23" s="1102"/>
      <c r="AL23" s="1103"/>
      <c r="AM23" s="1103"/>
      <c r="AN23" s="1103"/>
      <c r="AO23" s="1103"/>
      <c r="AP23" s="1098">
        <v>2299</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72</v>
      </c>
      <c r="R28" s="1083"/>
      <c r="S28" s="1083"/>
      <c r="T28" s="1083"/>
      <c r="U28" s="1083"/>
      <c r="V28" s="1083">
        <v>72</v>
      </c>
      <c r="W28" s="1083"/>
      <c r="X28" s="1083"/>
      <c r="Y28" s="1083"/>
      <c r="Z28" s="1083"/>
      <c r="AA28" s="1083">
        <v>0</v>
      </c>
      <c r="AB28" s="1083"/>
      <c r="AC28" s="1083"/>
      <c r="AD28" s="1083"/>
      <c r="AE28" s="1084"/>
      <c r="AF28" s="1085">
        <v>0</v>
      </c>
      <c r="AG28" s="1083"/>
      <c r="AH28" s="1083"/>
      <c r="AI28" s="1083"/>
      <c r="AJ28" s="1086"/>
      <c r="AK28" s="1087">
        <v>10</v>
      </c>
      <c r="AL28" s="1075"/>
      <c r="AM28" s="1075"/>
      <c r="AN28" s="1075"/>
      <c r="AO28" s="1075"/>
      <c r="AP28" s="1075" t="s">
        <v>538</v>
      </c>
      <c r="AQ28" s="1075"/>
      <c r="AR28" s="1075"/>
      <c r="AS28" s="1075"/>
      <c r="AT28" s="1075"/>
      <c r="AU28" s="1075" t="s">
        <v>539</v>
      </c>
      <c r="AV28" s="1075"/>
      <c r="AW28" s="1075"/>
      <c r="AX28" s="1075"/>
      <c r="AY28" s="1075"/>
      <c r="AZ28" s="1076" t="s">
        <v>538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42</v>
      </c>
      <c r="R29" s="1073"/>
      <c r="S29" s="1073"/>
      <c r="T29" s="1073"/>
      <c r="U29" s="1073"/>
      <c r="V29" s="1073">
        <v>39</v>
      </c>
      <c r="W29" s="1073"/>
      <c r="X29" s="1073"/>
      <c r="Y29" s="1073"/>
      <c r="Z29" s="1073"/>
      <c r="AA29" s="1073">
        <v>3</v>
      </c>
      <c r="AB29" s="1073"/>
      <c r="AC29" s="1073"/>
      <c r="AD29" s="1073"/>
      <c r="AE29" s="1074"/>
      <c r="AF29" s="1048">
        <v>3</v>
      </c>
      <c r="AG29" s="1049"/>
      <c r="AH29" s="1049"/>
      <c r="AI29" s="1049"/>
      <c r="AJ29" s="1050"/>
      <c r="AK29" s="1009">
        <v>10</v>
      </c>
      <c r="AL29" s="1000"/>
      <c r="AM29" s="1000"/>
      <c r="AN29" s="1000"/>
      <c r="AO29" s="1000"/>
      <c r="AP29" s="1000" t="s">
        <v>539</v>
      </c>
      <c r="AQ29" s="1000"/>
      <c r="AR29" s="1000"/>
      <c r="AS29" s="1000"/>
      <c r="AT29" s="1000"/>
      <c r="AU29" s="1000" t="s">
        <v>539</v>
      </c>
      <c r="AV29" s="1000"/>
      <c r="AW29" s="1000"/>
      <c r="AX29" s="1000"/>
      <c r="AY29" s="1000"/>
      <c r="AZ29" s="1071" t="s">
        <v>539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5</v>
      </c>
      <c r="R30" s="1073"/>
      <c r="S30" s="1073"/>
      <c r="T30" s="1073"/>
      <c r="U30" s="1073"/>
      <c r="V30" s="1073">
        <v>4</v>
      </c>
      <c r="W30" s="1073"/>
      <c r="X30" s="1073"/>
      <c r="Y30" s="1073"/>
      <c r="Z30" s="1073"/>
      <c r="AA30" s="1073">
        <v>1</v>
      </c>
      <c r="AB30" s="1073"/>
      <c r="AC30" s="1073"/>
      <c r="AD30" s="1073"/>
      <c r="AE30" s="1074"/>
      <c r="AF30" s="1048">
        <v>1</v>
      </c>
      <c r="AG30" s="1049"/>
      <c r="AH30" s="1049"/>
      <c r="AI30" s="1049"/>
      <c r="AJ30" s="1050"/>
      <c r="AK30" s="1009">
        <v>2</v>
      </c>
      <c r="AL30" s="1000"/>
      <c r="AM30" s="1000"/>
      <c r="AN30" s="1000"/>
      <c r="AO30" s="1000"/>
      <c r="AP30" s="1000" t="s">
        <v>537</v>
      </c>
      <c r="AQ30" s="1000"/>
      <c r="AR30" s="1000"/>
      <c r="AS30" s="1000"/>
      <c r="AT30" s="1000"/>
      <c r="AU30" s="1000" t="s">
        <v>538</v>
      </c>
      <c r="AV30" s="1000"/>
      <c r="AW30" s="1000"/>
      <c r="AX30" s="1000"/>
      <c r="AY30" s="1000"/>
      <c r="AZ30" s="1071" t="s">
        <v>538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1</v>
      </c>
      <c r="R31" s="1073"/>
      <c r="S31" s="1073"/>
      <c r="T31" s="1073"/>
      <c r="U31" s="1073"/>
      <c r="V31" s="1073">
        <v>1</v>
      </c>
      <c r="W31" s="1073"/>
      <c r="X31" s="1073"/>
      <c r="Y31" s="1073"/>
      <c r="Z31" s="1073"/>
      <c r="AA31" s="1073">
        <v>0</v>
      </c>
      <c r="AB31" s="1073"/>
      <c r="AC31" s="1073"/>
      <c r="AD31" s="1073"/>
      <c r="AE31" s="1074"/>
      <c r="AF31" s="1048" t="s">
        <v>111</v>
      </c>
      <c r="AG31" s="1049"/>
      <c r="AH31" s="1049"/>
      <c r="AI31" s="1049"/>
      <c r="AJ31" s="1050"/>
      <c r="AK31" s="1009">
        <v>0</v>
      </c>
      <c r="AL31" s="1000"/>
      <c r="AM31" s="1000"/>
      <c r="AN31" s="1000"/>
      <c r="AO31" s="1000"/>
      <c r="AP31" s="1000" t="s">
        <v>537</v>
      </c>
      <c r="AQ31" s="1000"/>
      <c r="AR31" s="1000"/>
      <c r="AS31" s="1000"/>
      <c r="AT31" s="1000"/>
      <c r="AU31" s="1000" t="s">
        <v>539</v>
      </c>
      <c r="AV31" s="1000"/>
      <c r="AW31" s="1000"/>
      <c r="AX31" s="1000"/>
      <c r="AY31" s="1000"/>
      <c r="AZ31" s="1071" t="s">
        <v>538</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407</v>
      </c>
      <c r="R32" s="1073"/>
      <c r="S32" s="1073"/>
      <c r="T32" s="1073"/>
      <c r="U32" s="1073"/>
      <c r="V32" s="1073">
        <v>372</v>
      </c>
      <c r="W32" s="1073"/>
      <c r="X32" s="1073"/>
      <c r="Y32" s="1073"/>
      <c r="Z32" s="1073"/>
      <c r="AA32" s="1073">
        <v>35</v>
      </c>
      <c r="AB32" s="1073"/>
      <c r="AC32" s="1073"/>
      <c r="AD32" s="1073"/>
      <c r="AE32" s="1074"/>
      <c r="AF32" s="1048">
        <v>35</v>
      </c>
      <c r="AG32" s="1049"/>
      <c r="AH32" s="1049"/>
      <c r="AI32" s="1049"/>
      <c r="AJ32" s="1050"/>
      <c r="AK32" s="1009">
        <v>5</v>
      </c>
      <c r="AL32" s="1000"/>
      <c r="AM32" s="1000"/>
      <c r="AN32" s="1000"/>
      <c r="AO32" s="1000"/>
      <c r="AP32" s="1000">
        <v>76</v>
      </c>
      <c r="AQ32" s="1000"/>
      <c r="AR32" s="1000"/>
      <c r="AS32" s="1000"/>
      <c r="AT32" s="1000"/>
      <c r="AU32" s="1000" t="s">
        <v>538</v>
      </c>
      <c r="AV32" s="1000"/>
      <c r="AW32" s="1000"/>
      <c r="AX32" s="1000"/>
      <c r="AY32" s="1000"/>
      <c r="AZ32" s="1071" t="s">
        <v>538</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40</v>
      </c>
      <c r="AG63" s="988"/>
      <c r="AH63" s="988"/>
      <c r="AI63" s="988"/>
      <c r="AJ63" s="1059"/>
      <c r="AK63" s="1060"/>
      <c r="AL63" s="992"/>
      <c r="AM63" s="992"/>
      <c r="AN63" s="992"/>
      <c r="AO63" s="992"/>
      <c r="AP63" s="988">
        <v>76</v>
      </c>
      <c r="AQ63" s="988"/>
      <c r="AR63" s="988"/>
      <c r="AS63" s="988"/>
      <c r="AT63" s="988"/>
      <c r="AU63" s="988" t="s">
        <v>540</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389</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390</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534</v>
      </c>
      <c r="C68" s="1015"/>
      <c r="D68" s="1015"/>
      <c r="E68" s="1015"/>
      <c r="F68" s="1015"/>
      <c r="G68" s="1015"/>
      <c r="H68" s="1015"/>
      <c r="I68" s="1015"/>
      <c r="J68" s="1015"/>
      <c r="K68" s="1015"/>
      <c r="L68" s="1015"/>
      <c r="M68" s="1015"/>
      <c r="N68" s="1015"/>
      <c r="O68" s="1015"/>
      <c r="P68" s="1016"/>
      <c r="Q68" s="1017">
        <v>14254</v>
      </c>
      <c r="R68" s="1011"/>
      <c r="S68" s="1011"/>
      <c r="T68" s="1011"/>
      <c r="U68" s="1011"/>
      <c r="V68" s="1011">
        <v>12809</v>
      </c>
      <c r="W68" s="1011"/>
      <c r="X68" s="1011"/>
      <c r="Y68" s="1011"/>
      <c r="Z68" s="1011"/>
      <c r="AA68" s="1011">
        <v>1445</v>
      </c>
      <c r="AB68" s="1011"/>
      <c r="AC68" s="1011"/>
      <c r="AD68" s="1011"/>
      <c r="AE68" s="1011"/>
      <c r="AF68" s="1011">
        <v>1445</v>
      </c>
      <c r="AG68" s="1011"/>
      <c r="AH68" s="1011"/>
      <c r="AI68" s="1011"/>
      <c r="AJ68" s="1011"/>
      <c r="AK68" s="1011">
        <v>310</v>
      </c>
      <c r="AL68" s="1011"/>
      <c r="AM68" s="1011"/>
      <c r="AN68" s="1011"/>
      <c r="AO68" s="1011"/>
      <c r="AP68" s="1011" t="s">
        <v>541</v>
      </c>
      <c r="AQ68" s="1011"/>
      <c r="AR68" s="1011"/>
      <c r="AS68" s="1011"/>
      <c r="AT68" s="1011"/>
      <c r="AU68" s="1011" t="s">
        <v>537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535</v>
      </c>
      <c r="C69" s="1004"/>
      <c r="D69" s="1004"/>
      <c r="E69" s="1004"/>
      <c r="F69" s="1004"/>
      <c r="G69" s="1004"/>
      <c r="H69" s="1004"/>
      <c r="I69" s="1004"/>
      <c r="J69" s="1004"/>
      <c r="K69" s="1004"/>
      <c r="L69" s="1004"/>
      <c r="M69" s="1004"/>
      <c r="N69" s="1004"/>
      <c r="O69" s="1004"/>
      <c r="P69" s="1005"/>
      <c r="Q69" s="1006">
        <v>1973</v>
      </c>
      <c r="R69" s="1000"/>
      <c r="S69" s="1000"/>
      <c r="T69" s="1000"/>
      <c r="U69" s="1000"/>
      <c r="V69" s="1000">
        <v>1969</v>
      </c>
      <c r="W69" s="1000"/>
      <c r="X69" s="1000"/>
      <c r="Y69" s="1000"/>
      <c r="Z69" s="1000"/>
      <c r="AA69" s="1000">
        <v>4</v>
      </c>
      <c r="AB69" s="1000"/>
      <c r="AC69" s="1000"/>
      <c r="AD69" s="1000"/>
      <c r="AE69" s="1000"/>
      <c r="AF69" s="1000">
        <v>4</v>
      </c>
      <c r="AG69" s="1000"/>
      <c r="AH69" s="1000"/>
      <c r="AI69" s="1000"/>
      <c r="AJ69" s="1000"/>
      <c r="AK69" s="1000">
        <v>0</v>
      </c>
      <c r="AL69" s="1000"/>
      <c r="AM69" s="1000"/>
      <c r="AN69" s="1000"/>
      <c r="AO69" s="1000"/>
      <c r="AP69" s="1000" t="s">
        <v>541</v>
      </c>
      <c r="AQ69" s="1000"/>
      <c r="AR69" s="1000"/>
      <c r="AS69" s="1000"/>
      <c r="AT69" s="1000"/>
      <c r="AU69" s="1000" t="s">
        <v>537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536</v>
      </c>
      <c r="C70" s="1004"/>
      <c r="D70" s="1004"/>
      <c r="E70" s="1004"/>
      <c r="F70" s="1004"/>
      <c r="G70" s="1004"/>
      <c r="H70" s="1004"/>
      <c r="I70" s="1004"/>
      <c r="J70" s="1004"/>
      <c r="K70" s="1004"/>
      <c r="L70" s="1004"/>
      <c r="M70" s="1004"/>
      <c r="N70" s="1004"/>
      <c r="O70" s="1004"/>
      <c r="P70" s="1005"/>
      <c r="Q70" s="1006">
        <v>277097</v>
      </c>
      <c r="R70" s="1000"/>
      <c r="S70" s="1000"/>
      <c r="T70" s="1000"/>
      <c r="U70" s="1000"/>
      <c r="V70" s="1000">
        <v>265172</v>
      </c>
      <c r="W70" s="1000"/>
      <c r="X70" s="1000"/>
      <c r="Y70" s="1000"/>
      <c r="Z70" s="1000"/>
      <c r="AA70" s="1000">
        <v>11924</v>
      </c>
      <c r="AB70" s="1000"/>
      <c r="AC70" s="1000"/>
      <c r="AD70" s="1000"/>
      <c r="AE70" s="1000"/>
      <c r="AF70" s="1000">
        <v>11924</v>
      </c>
      <c r="AG70" s="1000"/>
      <c r="AH70" s="1000"/>
      <c r="AI70" s="1000"/>
      <c r="AJ70" s="1000"/>
      <c r="AK70" s="1000">
        <v>1891</v>
      </c>
      <c r="AL70" s="1000"/>
      <c r="AM70" s="1000"/>
      <c r="AN70" s="1000"/>
      <c r="AO70" s="1000"/>
      <c r="AP70" s="1000" t="s">
        <v>542</v>
      </c>
      <c r="AQ70" s="1000"/>
      <c r="AR70" s="1000"/>
      <c r="AS70" s="1000"/>
      <c r="AT70" s="1000"/>
      <c r="AU70" s="1000" t="s">
        <v>537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13373</v>
      </c>
      <c r="AG88" s="988"/>
      <c r="AH88" s="988"/>
      <c r="AI88" s="988"/>
      <c r="AJ88" s="988"/>
      <c r="AK88" s="992"/>
      <c r="AL88" s="992"/>
      <c r="AM88" s="992"/>
      <c r="AN88" s="992"/>
      <c r="AO88" s="992"/>
      <c r="AP88" s="988" t="s">
        <v>541</v>
      </c>
      <c r="AQ88" s="988"/>
      <c r="AR88" s="988"/>
      <c r="AS88" s="988"/>
      <c r="AT88" s="988"/>
      <c r="AU88" s="988" t="s">
        <v>542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288</v>
      </c>
      <c r="AG109" s="923"/>
      <c r="AH109" s="923"/>
      <c r="AI109" s="923"/>
      <c r="AJ109" s="924"/>
      <c r="AK109" s="925" t="s">
        <v>287</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288</v>
      </c>
      <c r="BW109" s="923"/>
      <c r="BX109" s="923"/>
      <c r="BY109" s="923"/>
      <c r="BZ109" s="924"/>
      <c r="CA109" s="925" t="s">
        <v>287</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288</v>
      </c>
      <c r="DM109" s="923"/>
      <c r="DN109" s="923"/>
      <c r="DO109" s="923"/>
      <c r="DP109" s="924"/>
      <c r="DQ109" s="925" t="s">
        <v>287</v>
      </c>
      <c r="DR109" s="923"/>
      <c r="DS109" s="923"/>
      <c r="DT109" s="923"/>
      <c r="DU109" s="924"/>
      <c r="DV109" s="925" t="s">
        <v>401</v>
      </c>
      <c r="DW109" s="923"/>
      <c r="DX109" s="923"/>
      <c r="DY109" s="923"/>
      <c r="DZ109" s="954"/>
    </row>
    <row r="110" spans="1:131" s="199" customFormat="1" ht="26.25" customHeight="1">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342004</v>
      </c>
      <c r="AB110" s="916"/>
      <c r="AC110" s="916"/>
      <c r="AD110" s="916"/>
      <c r="AE110" s="917"/>
      <c r="AF110" s="918">
        <v>313075</v>
      </c>
      <c r="AG110" s="916"/>
      <c r="AH110" s="916"/>
      <c r="AI110" s="916"/>
      <c r="AJ110" s="917"/>
      <c r="AK110" s="918">
        <v>294818</v>
      </c>
      <c r="AL110" s="916"/>
      <c r="AM110" s="916"/>
      <c r="AN110" s="916"/>
      <c r="AO110" s="917"/>
      <c r="AP110" s="919">
        <v>49.2</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2323992</v>
      </c>
      <c r="BR110" s="863"/>
      <c r="BS110" s="863"/>
      <c r="BT110" s="863"/>
      <c r="BU110" s="863"/>
      <c r="BV110" s="863">
        <v>2230070</v>
      </c>
      <c r="BW110" s="863"/>
      <c r="BX110" s="863"/>
      <c r="BY110" s="863"/>
      <c r="BZ110" s="863"/>
      <c r="CA110" s="863">
        <v>2299209</v>
      </c>
      <c r="CB110" s="863"/>
      <c r="CC110" s="863"/>
      <c r="CD110" s="863"/>
      <c r="CE110" s="863"/>
      <c r="CF110" s="887">
        <v>383.9</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7292</v>
      </c>
      <c r="BR112" s="835"/>
      <c r="BS112" s="835"/>
      <c r="BT112" s="835"/>
      <c r="BU112" s="835"/>
      <c r="BV112" s="835">
        <v>1534</v>
      </c>
      <c r="BW112" s="835"/>
      <c r="BX112" s="835"/>
      <c r="BY112" s="835"/>
      <c r="BZ112" s="835"/>
      <c r="CA112" s="835" t="s">
        <v>111</v>
      </c>
      <c r="CB112" s="835"/>
      <c r="CC112" s="835"/>
      <c r="CD112" s="835"/>
      <c r="CE112" s="835"/>
      <c r="CF112" s="896" t="s">
        <v>111</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t="s">
        <v>111</v>
      </c>
      <c r="AB113" s="944"/>
      <c r="AC113" s="944"/>
      <c r="AD113" s="944"/>
      <c r="AE113" s="945"/>
      <c r="AF113" s="946" t="s">
        <v>111</v>
      </c>
      <c r="AG113" s="944"/>
      <c r="AH113" s="944"/>
      <c r="AI113" s="944"/>
      <c r="AJ113" s="945"/>
      <c r="AK113" s="946" t="s">
        <v>111</v>
      </c>
      <c r="AL113" s="944"/>
      <c r="AM113" s="944"/>
      <c r="AN113" s="944"/>
      <c r="AO113" s="945"/>
      <c r="AP113" s="947" t="s">
        <v>111</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267210</v>
      </c>
      <c r="BR114" s="835"/>
      <c r="BS114" s="835"/>
      <c r="BT114" s="835"/>
      <c r="BU114" s="835"/>
      <c r="BV114" s="835">
        <v>236623</v>
      </c>
      <c r="BW114" s="835"/>
      <c r="BX114" s="835"/>
      <c r="BY114" s="835"/>
      <c r="BZ114" s="835"/>
      <c r="CA114" s="835">
        <v>254374</v>
      </c>
      <c r="CB114" s="835"/>
      <c r="CC114" s="835"/>
      <c r="CD114" s="835"/>
      <c r="CE114" s="835"/>
      <c r="CF114" s="896">
        <v>42.5</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v>537</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342004</v>
      </c>
      <c r="AB117" s="930"/>
      <c r="AC117" s="930"/>
      <c r="AD117" s="930"/>
      <c r="AE117" s="931"/>
      <c r="AF117" s="932">
        <v>313612</v>
      </c>
      <c r="AG117" s="930"/>
      <c r="AH117" s="930"/>
      <c r="AI117" s="930"/>
      <c r="AJ117" s="931"/>
      <c r="AK117" s="932">
        <v>294818</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288</v>
      </c>
      <c r="AG118" s="923"/>
      <c r="AH118" s="923"/>
      <c r="AI118" s="923"/>
      <c r="AJ118" s="924"/>
      <c r="AK118" s="925" t="s">
        <v>287</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431</v>
      </c>
      <c r="BP119" s="899"/>
      <c r="BQ119" s="903">
        <v>2598494</v>
      </c>
      <c r="BR119" s="866"/>
      <c r="BS119" s="866"/>
      <c r="BT119" s="866"/>
      <c r="BU119" s="866"/>
      <c r="BV119" s="866">
        <v>2468227</v>
      </c>
      <c r="BW119" s="866"/>
      <c r="BX119" s="866"/>
      <c r="BY119" s="866"/>
      <c r="BZ119" s="866"/>
      <c r="CA119" s="866">
        <v>2553583</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2030270</v>
      </c>
      <c r="BR120" s="863"/>
      <c r="BS120" s="863"/>
      <c r="BT120" s="863"/>
      <c r="BU120" s="863"/>
      <c r="BV120" s="863">
        <v>2007145</v>
      </c>
      <c r="BW120" s="863"/>
      <c r="BX120" s="863"/>
      <c r="BY120" s="863"/>
      <c r="BZ120" s="863"/>
      <c r="CA120" s="863">
        <v>1968138</v>
      </c>
      <c r="CB120" s="863"/>
      <c r="CC120" s="863"/>
      <c r="CD120" s="863"/>
      <c r="CE120" s="863"/>
      <c r="CF120" s="887">
        <v>328.6</v>
      </c>
      <c r="CG120" s="888"/>
      <c r="CH120" s="888"/>
      <c r="CI120" s="888"/>
      <c r="CJ120" s="888"/>
      <c r="CK120" s="889" t="s">
        <v>435</v>
      </c>
      <c r="CL120" s="873"/>
      <c r="CM120" s="873"/>
      <c r="CN120" s="873"/>
      <c r="CO120" s="874"/>
      <c r="CP120" s="893" t="s">
        <v>381</v>
      </c>
      <c r="CQ120" s="894"/>
      <c r="CR120" s="894"/>
      <c r="CS120" s="894"/>
      <c r="CT120" s="894"/>
      <c r="CU120" s="894"/>
      <c r="CV120" s="894"/>
      <c r="CW120" s="894"/>
      <c r="CX120" s="894"/>
      <c r="CY120" s="894"/>
      <c r="CZ120" s="894"/>
      <c r="DA120" s="894"/>
      <c r="DB120" s="894"/>
      <c r="DC120" s="894"/>
      <c r="DD120" s="894"/>
      <c r="DE120" s="894"/>
      <c r="DF120" s="895"/>
      <c r="DG120" s="882" t="s">
        <v>111</v>
      </c>
      <c r="DH120" s="863"/>
      <c r="DI120" s="863"/>
      <c r="DJ120" s="863"/>
      <c r="DK120" s="863"/>
      <c r="DL120" s="863" t="s">
        <v>111</v>
      </c>
      <c r="DM120" s="863"/>
      <c r="DN120" s="863"/>
      <c r="DO120" s="863"/>
      <c r="DP120" s="863"/>
      <c r="DQ120" s="863" t="s">
        <v>111</v>
      </c>
      <c r="DR120" s="863"/>
      <c r="DS120" s="863"/>
      <c r="DT120" s="863"/>
      <c r="DU120" s="863"/>
      <c r="DV120" s="864" t="s">
        <v>111</v>
      </c>
      <c r="DW120" s="864"/>
      <c r="DX120" s="864"/>
      <c r="DY120" s="864"/>
      <c r="DZ120" s="865"/>
    </row>
    <row r="121" spans="1:130" s="199" customFormat="1" ht="26.25" customHeight="1">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t="s">
        <v>111</v>
      </c>
      <c r="BR121" s="835"/>
      <c r="BS121" s="835"/>
      <c r="BT121" s="835"/>
      <c r="BU121" s="835"/>
      <c r="BV121" s="835" t="s">
        <v>111</v>
      </c>
      <c r="BW121" s="835"/>
      <c r="BX121" s="835"/>
      <c r="BY121" s="835"/>
      <c r="BZ121" s="835"/>
      <c r="CA121" s="835" t="s">
        <v>111</v>
      </c>
      <c r="CB121" s="835"/>
      <c r="CC121" s="835"/>
      <c r="CD121" s="835"/>
      <c r="CE121" s="835"/>
      <c r="CF121" s="896" t="s">
        <v>111</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t="s">
        <v>111</v>
      </c>
      <c r="DH121" s="835"/>
      <c r="DI121" s="835"/>
      <c r="DJ121" s="835"/>
      <c r="DK121" s="835"/>
      <c r="DL121" s="835" t="s">
        <v>111</v>
      </c>
      <c r="DM121" s="835"/>
      <c r="DN121" s="835"/>
      <c r="DO121" s="835"/>
      <c r="DP121" s="835"/>
      <c r="DQ121" s="835" t="s">
        <v>111</v>
      </c>
      <c r="DR121" s="835"/>
      <c r="DS121" s="835"/>
      <c r="DT121" s="835"/>
      <c r="DU121" s="835"/>
      <c r="DV121" s="812" t="s">
        <v>111</v>
      </c>
      <c r="DW121" s="812"/>
      <c r="DX121" s="812"/>
      <c r="DY121" s="812"/>
      <c r="DZ121" s="813"/>
    </row>
    <row r="122" spans="1:130" s="199" customFormat="1" ht="26.25" customHeight="1">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1764015</v>
      </c>
      <c r="BR122" s="866"/>
      <c r="BS122" s="866"/>
      <c r="BT122" s="866"/>
      <c r="BU122" s="866"/>
      <c r="BV122" s="866">
        <v>1684992</v>
      </c>
      <c r="BW122" s="866"/>
      <c r="BX122" s="866"/>
      <c r="BY122" s="866"/>
      <c r="BZ122" s="866"/>
      <c r="CA122" s="866">
        <v>1685297</v>
      </c>
      <c r="CB122" s="866"/>
      <c r="CC122" s="866"/>
      <c r="CD122" s="866"/>
      <c r="CE122" s="866"/>
      <c r="CF122" s="867">
        <v>281.39999999999998</v>
      </c>
      <c r="CG122" s="868"/>
      <c r="CH122" s="868"/>
      <c r="CI122" s="868"/>
      <c r="CJ122" s="868"/>
      <c r="CK122" s="890"/>
      <c r="CL122" s="876"/>
      <c r="CM122" s="876"/>
      <c r="CN122" s="876"/>
      <c r="CO122" s="877"/>
      <c r="CP122" s="856" t="s">
        <v>439</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440</v>
      </c>
      <c r="BP123" s="899"/>
      <c r="BQ123" s="853">
        <v>3794285</v>
      </c>
      <c r="BR123" s="854"/>
      <c r="BS123" s="854"/>
      <c r="BT123" s="854"/>
      <c r="BU123" s="854"/>
      <c r="BV123" s="854">
        <v>3692137</v>
      </c>
      <c r="BW123" s="854"/>
      <c r="BX123" s="854"/>
      <c r="BY123" s="854"/>
      <c r="BZ123" s="854"/>
      <c r="CA123" s="854">
        <v>3653435</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v>7292</v>
      </c>
      <c r="DH124" s="781"/>
      <c r="DI124" s="781"/>
      <c r="DJ124" s="781"/>
      <c r="DK124" s="782"/>
      <c r="DL124" s="783">
        <v>1534</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t="s">
        <v>111</v>
      </c>
      <c r="AB128" s="819"/>
      <c r="AC128" s="819"/>
      <c r="AD128" s="819"/>
      <c r="AE128" s="820"/>
      <c r="AF128" s="821" t="s">
        <v>111</v>
      </c>
      <c r="AG128" s="819"/>
      <c r="AH128" s="819"/>
      <c r="AI128" s="819"/>
      <c r="AJ128" s="820"/>
      <c r="AK128" s="821" t="s">
        <v>111</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456</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886983</v>
      </c>
      <c r="AB129" s="798"/>
      <c r="AC129" s="798"/>
      <c r="AD129" s="798"/>
      <c r="AE129" s="799"/>
      <c r="AF129" s="800">
        <v>883121</v>
      </c>
      <c r="AG129" s="798"/>
      <c r="AH129" s="798"/>
      <c r="AI129" s="798"/>
      <c r="AJ129" s="799"/>
      <c r="AK129" s="800">
        <v>826714</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267976</v>
      </c>
      <c r="AB130" s="798"/>
      <c r="AC130" s="798"/>
      <c r="AD130" s="798"/>
      <c r="AE130" s="799"/>
      <c r="AF130" s="800">
        <v>250564</v>
      </c>
      <c r="AG130" s="798"/>
      <c r="AH130" s="798"/>
      <c r="AI130" s="798"/>
      <c r="AJ130" s="799"/>
      <c r="AK130" s="800">
        <v>227849</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11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619007</v>
      </c>
      <c r="AB131" s="781"/>
      <c r="AC131" s="781"/>
      <c r="AD131" s="781"/>
      <c r="AE131" s="782"/>
      <c r="AF131" s="783">
        <v>632557</v>
      </c>
      <c r="AG131" s="781"/>
      <c r="AH131" s="781"/>
      <c r="AI131" s="781"/>
      <c r="AJ131" s="782"/>
      <c r="AK131" s="783">
        <v>598865</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11.95915394</v>
      </c>
      <c r="AB132" s="761"/>
      <c r="AC132" s="761"/>
      <c r="AD132" s="761"/>
      <c r="AE132" s="762"/>
      <c r="AF132" s="763">
        <v>9.9671650140000008</v>
      </c>
      <c r="AG132" s="761"/>
      <c r="AH132" s="761"/>
      <c r="AI132" s="761"/>
      <c r="AJ132" s="762"/>
      <c r="AK132" s="763">
        <v>11.182653849999999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8.1</v>
      </c>
      <c r="AB133" s="740"/>
      <c r="AC133" s="740"/>
      <c r="AD133" s="740"/>
      <c r="AE133" s="741"/>
      <c r="AF133" s="739">
        <v>9.9</v>
      </c>
      <c r="AG133" s="740"/>
      <c r="AH133" s="740"/>
      <c r="AI133" s="740"/>
      <c r="AJ133" s="741"/>
      <c r="AK133" s="739">
        <v>11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283583</v>
      </c>
      <c r="L9" s="266">
        <v>748240</v>
      </c>
      <c r="M9" s="267">
        <v>214828</v>
      </c>
      <c r="N9" s="268">
        <v>248.3</v>
      </c>
    </row>
    <row r="10" spans="1:16">
      <c r="A10" s="250"/>
      <c r="B10" s="246"/>
      <c r="C10" s="246"/>
      <c r="D10" s="246"/>
      <c r="E10" s="246"/>
      <c r="F10" s="246"/>
      <c r="G10" s="1166" t="s">
        <v>475</v>
      </c>
      <c r="H10" s="1167"/>
      <c r="I10" s="1167"/>
      <c r="J10" s="1168"/>
      <c r="K10" s="269">
        <v>51823</v>
      </c>
      <c r="L10" s="270">
        <v>136736</v>
      </c>
      <c r="M10" s="271">
        <v>28178</v>
      </c>
      <c r="N10" s="272">
        <v>385.3</v>
      </c>
    </row>
    <row r="11" spans="1:16" ht="13.5" customHeight="1">
      <c r="A11" s="250"/>
      <c r="B11" s="246"/>
      <c r="C11" s="246"/>
      <c r="D11" s="246"/>
      <c r="E11" s="246"/>
      <c r="F11" s="246"/>
      <c r="G11" s="1166" t="s">
        <v>476</v>
      </c>
      <c r="H11" s="1167"/>
      <c r="I11" s="1167"/>
      <c r="J11" s="1168"/>
      <c r="K11" s="269">
        <v>1228</v>
      </c>
      <c r="L11" s="270">
        <v>3240</v>
      </c>
      <c r="M11" s="271">
        <v>24639</v>
      </c>
      <c r="N11" s="272">
        <v>-86.9</v>
      </c>
    </row>
    <row r="12" spans="1:16" ht="13.5" customHeight="1">
      <c r="A12" s="250"/>
      <c r="B12" s="246"/>
      <c r="C12" s="246"/>
      <c r="D12" s="246"/>
      <c r="E12" s="246"/>
      <c r="F12" s="246"/>
      <c r="G12" s="1166" t="s">
        <v>477</v>
      </c>
      <c r="H12" s="1167"/>
      <c r="I12" s="1167"/>
      <c r="J12" s="1168"/>
      <c r="K12" s="269" t="s">
        <v>478</v>
      </c>
      <c r="L12" s="270" t="s">
        <v>478</v>
      </c>
      <c r="M12" s="271">
        <v>3805</v>
      </c>
      <c r="N12" s="272" t="s">
        <v>478</v>
      </c>
    </row>
    <row r="13" spans="1:16" ht="13.5" customHeight="1">
      <c r="A13" s="250"/>
      <c r="B13" s="246"/>
      <c r="C13" s="246"/>
      <c r="D13" s="246"/>
      <c r="E13" s="246"/>
      <c r="F13" s="246"/>
      <c r="G13" s="1166" t="s">
        <v>479</v>
      </c>
      <c r="H13" s="1167"/>
      <c r="I13" s="1167"/>
      <c r="J13" s="1168"/>
      <c r="K13" s="269" t="s">
        <v>478</v>
      </c>
      <c r="L13" s="270" t="s">
        <v>478</v>
      </c>
      <c r="M13" s="271" t="s">
        <v>478</v>
      </c>
      <c r="N13" s="272" t="s">
        <v>478</v>
      </c>
    </row>
    <row r="14" spans="1:16" ht="13.5" customHeight="1">
      <c r="A14" s="250"/>
      <c r="B14" s="246"/>
      <c r="C14" s="246"/>
      <c r="D14" s="246"/>
      <c r="E14" s="246"/>
      <c r="F14" s="246"/>
      <c r="G14" s="1166" t="s">
        <v>480</v>
      </c>
      <c r="H14" s="1167"/>
      <c r="I14" s="1167"/>
      <c r="J14" s="1168"/>
      <c r="K14" s="269">
        <v>5708</v>
      </c>
      <c r="L14" s="270">
        <v>15061</v>
      </c>
      <c r="M14" s="271">
        <v>8783</v>
      </c>
      <c r="N14" s="272">
        <v>71.5</v>
      </c>
    </row>
    <row r="15" spans="1:16" ht="13.5" customHeight="1">
      <c r="A15" s="250"/>
      <c r="B15" s="246"/>
      <c r="C15" s="246"/>
      <c r="D15" s="246"/>
      <c r="E15" s="246"/>
      <c r="F15" s="246"/>
      <c r="G15" s="1166" t="s">
        <v>481</v>
      </c>
      <c r="H15" s="1167"/>
      <c r="I15" s="1167"/>
      <c r="J15" s="1168"/>
      <c r="K15" s="269" t="s">
        <v>478</v>
      </c>
      <c r="L15" s="270" t="s">
        <v>478</v>
      </c>
      <c r="M15" s="271">
        <v>4830</v>
      </c>
      <c r="N15" s="272" t="s">
        <v>478</v>
      </c>
    </row>
    <row r="16" spans="1:16">
      <c r="A16" s="250"/>
      <c r="B16" s="246"/>
      <c r="C16" s="246"/>
      <c r="D16" s="246"/>
      <c r="E16" s="246"/>
      <c r="F16" s="246"/>
      <c r="G16" s="1169" t="s">
        <v>482</v>
      </c>
      <c r="H16" s="1170"/>
      <c r="I16" s="1170"/>
      <c r="J16" s="1171"/>
      <c r="K16" s="270">
        <v>-17623</v>
      </c>
      <c r="L16" s="270">
        <v>-46499</v>
      </c>
      <c r="M16" s="271">
        <v>-21703</v>
      </c>
      <c r="N16" s="272">
        <v>114.3</v>
      </c>
    </row>
    <row r="17" spans="1:16">
      <c r="A17" s="250"/>
      <c r="B17" s="246"/>
      <c r="C17" s="246"/>
      <c r="D17" s="246"/>
      <c r="E17" s="246"/>
      <c r="F17" s="246"/>
      <c r="G17" s="1169" t="s">
        <v>171</v>
      </c>
      <c r="H17" s="1170"/>
      <c r="I17" s="1170"/>
      <c r="J17" s="1171"/>
      <c r="K17" s="270">
        <v>324719</v>
      </c>
      <c r="L17" s="270">
        <v>856778</v>
      </c>
      <c r="M17" s="271">
        <v>263360</v>
      </c>
      <c r="N17" s="272">
        <v>225.3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73.88</v>
      </c>
      <c r="L21" s="283">
        <v>24.72</v>
      </c>
      <c r="M21" s="284">
        <v>49.16</v>
      </c>
      <c r="N21" s="251"/>
      <c r="O21" s="285"/>
      <c r="P21" s="281"/>
    </row>
    <row r="22" spans="1:16" s="286" customFormat="1">
      <c r="A22" s="281"/>
      <c r="B22" s="251"/>
      <c r="C22" s="251"/>
      <c r="D22" s="251"/>
      <c r="E22" s="251"/>
      <c r="F22" s="251"/>
      <c r="G22" s="1163" t="s">
        <v>488</v>
      </c>
      <c r="H22" s="1164"/>
      <c r="I22" s="1164"/>
      <c r="J22" s="1165"/>
      <c r="K22" s="287">
        <v>93.3</v>
      </c>
      <c r="L22" s="288">
        <v>94.2</v>
      </c>
      <c r="M22" s="289">
        <v>-0.9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294818</v>
      </c>
      <c r="L32" s="296">
        <v>777884</v>
      </c>
      <c r="M32" s="297">
        <v>146462</v>
      </c>
      <c r="N32" s="298">
        <v>431.1</v>
      </c>
    </row>
    <row r="33" spans="1:16" ht="13.5" customHeight="1">
      <c r="A33" s="250"/>
      <c r="B33" s="246"/>
      <c r="C33" s="246"/>
      <c r="D33" s="246"/>
      <c r="E33" s="246"/>
      <c r="F33" s="246"/>
      <c r="G33" s="1154" t="s">
        <v>493</v>
      </c>
      <c r="H33" s="1155"/>
      <c r="I33" s="1155"/>
      <c r="J33" s="1156"/>
      <c r="K33" s="296" t="s">
        <v>478</v>
      </c>
      <c r="L33" s="296" t="s">
        <v>478</v>
      </c>
      <c r="M33" s="297">
        <v>66</v>
      </c>
      <c r="N33" s="298" t="s">
        <v>478</v>
      </c>
    </row>
    <row r="34" spans="1:16" ht="27" customHeight="1">
      <c r="A34" s="250"/>
      <c r="B34" s="246"/>
      <c r="C34" s="246"/>
      <c r="D34" s="246"/>
      <c r="E34" s="246"/>
      <c r="F34" s="246"/>
      <c r="G34" s="1154" t="s">
        <v>494</v>
      </c>
      <c r="H34" s="1155"/>
      <c r="I34" s="1155"/>
      <c r="J34" s="1156"/>
      <c r="K34" s="296" t="s">
        <v>478</v>
      </c>
      <c r="L34" s="296" t="s">
        <v>478</v>
      </c>
      <c r="M34" s="297">
        <v>56</v>
      </c>
      <c r="N34" s="298" t="s">
        <v>478</v>
      </c>
    </row>
    <row r="35" spans="1:16" ht="27" customHeight="1">
      <c r="A35" s="250"/>
      <c r="B35" s="246"/>
      <c r="C35" s="246"/>
      <c r="D35" s="246"/>
      <c r="E35" s="246"/>
      <c r="F35" s="246"/>
      <c r="G35" s="1154" t="s">
        <v>495</v>
      </c>
      <c r="H35" s="1155"/>
      <c r="I35" s="1155"/>
      <c r="J35" s="1156"/>
      <c r="K35" s="296" t="s">
        <v>478</v>
      </c>
      <c r="L35" s="296" t="s">
        <v>478</v>
      </c>
      <c r="M35" s="297">
        <v>28990</v>
      </c>
      <c r="N35" s="298" t="s">
        <v>478</v>
      </c>
    </row>
    <row r="36" spans="1:16" ht="27" customHeight="1">
      <c r="A36" s="250"/>
      <c r="B36" s="246"/>
      <c r="C36" s="246"/>
      <c r="D36" s="246"/>
      <c r="E36" s="246"/>
      <c r="F36" s="246"/>
      <c r="G36" s="1154" t="s">
        <v>496</v>
      </c>
      <c r="H36" s="1155"/>
      <c r="I36" s="1155"/>
      <c r="J36" s="1156"/>
      <c r="K36" s="296" t="s">
        <v>478</v>
      </c>
      <c r="L36" s="296" t="s">
        <v>478</v>
      </c>
      <c r="M36" s="297">
        <v>3973</v>
      </c>
      <c r="N36" s="298" t="s">
        <v>478</v>
      </c>
    </row>
    <row r="37" spans="1:16" ht="13.5" customHeight="1">
      <c r="A37" s="250"/>
      <c r="B37" s="246"/>
      <c r="C37" s="246"/>
      <c r="D37" s="246"/>
      <c r="E37" s="246"/>
      <c r="F37" s="246"/>
      <c r="G37" s="1154" t="s">
        <v>497</v>
      </c>
      <c r="H37" s="1155"/>
      <c r="I37" s="1155"/>
      <c r="J37" s="1156"/>
      <c r="K37" s="296" t="s">
        <v>478</v>
      </c>
      <c r="L37" s="296" t="s">
        <v>478</v>
      </c>
      <c r="M37" s="297">
        <v>2172</v>
      </c>
      <c r="N37" s="298" t="s">
        <v>478</v>
      </c>
    </row>
    <row r="38" spans="1:16" ht="27" customHeight="1">
      <c r="A38" s="250"/>
      <c r="B38" s="246"/>
      <c r="C38" s="246"/>
      <c r="D38" s="246"/>
      <c r="E38" s="246"/>
      <c r="F38" s="246"/>
      <c r="G38" s="1157" t="s">
        <v>498</v>
      </c>
      <c r="H38" s="1158"/>
      <c r="I38" s="1158"/>
      <c r="J38" s="1159"/>
      <c r="K38" s="299" t="s">
        <v>478</v>
      </c>
      <c r="L38" s="299" t="s">
        <v>478</v>
      </c>
      <c r="M38" s="300">
        <v>44</v>
      </c>
      <c r="N38" s="301" t="s">
        <v>478</v>
      </c>
      <c r="O38" s="295"/>
    </row>
    <row r="39" spans="1:16">
      <c r="A39" s="250"/>
      <c r="B39" s="246"/>
      <c r="C39" s="246"/>
      <c r="D39" s="246"/>
      <c r="E39" s="246"/>
      <c r="F39" s="246"/>
      <c r="G39" s="1157" t="s">
        <v>499</v>
      </c>
      <c r="H39" s="1158"/>
      <c r="I39" s="1158"/>
      <c r="J39" s="1159"/>
      <c r="K39" s="302" t="s">
        <v>478</v>
      </c>
      <c r="L39" s="302" t="s">
        <v>478</v>
      </c>
      <c r="M39" s="303">
        <v>-6849</v>
      </c>
      <c r="N39" s="304" t="s">
        <v>478</v>
      </c>
      <c r="O39" s="295"/>
    </row>
    <row r="40" spans="1:16" ht="27" customHeight="1">
      <c r="A40" s="250"/>
      <c r="B40" s="246"/>
      <c r="C40" s="246"/>
      <c r="D40" s="246"/>
      <c r="E40" s="246"/>
      <c r="F40" s="246"/>
      <c r="G40" s="1154" t="s">
        <v>500</v>
      </c>
      <c r="H40" s="1155"/>
      <c r="I40" s="1155"/>
      <c r="J40" s="1156"/>
      <c r="K40" s="302">
        <v>-227849</v>
      </c>
      <c r="L40" s="302">
        <v>-601185</v>
      </c>
      <c r="M40" s="303">
        <v>-133024</v>
      </c>
      <c r="N40" s="304">
        <v>351.9</v>
      </c>
      <c r="O40" s="295"/>
    </row>
    <row r="41" spans="1:16">
      <c r="A41" s="250"/>
      <c r="B41" s="246"/>
      <c r="C41" s="246"/>
      <c r="D41" s="246"/>
      <c r="E41" s="246"/>
      <c r="F41" s="246"/>
      <c r="G41" s="1160" t="s">
        <v>282</v>
      </c>
      <c r="H41" s="1161"/>
      <c r="I41" s="1161"/>
      <c r="J41" s="1162"/>
      <c r="K41" s="296">
        <v>66969</v>
      </c>
      <c r="L41" s="302">
        <v>176699</v>
      </c>
      <c r="M41" s="303">
        <v>41890</v>
      </c>
      <c r="N41" s="304">
        <v>321.8</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759990</v>
      </c>
      <c r="J51" s="322">
        <v>2331258</v>
      </c>
      <c r="K51" s="323">
        <v>12.3</v>
      </c>
      <c r="L51" s="324">
        <v>185018</v>
      </c>
      <c r="M51" s="325">
        <v>-9.1</v>
      </c>
      <c r="N51" s="326">
        <v>21.4</v>
      </c>
    </row>
    <row r="52" spans="1:14">
      <c r="A52" s="250"/>
      <c r="B52" s="246"/>
      <c r="C52" s="246"/>
      <c r="D52" s="246"/>
      <c r="E52" s="246"/>
      <c r="F52" s="246"/>
      <c r="G52" s="327"/>
      <c r="H52" s="328" t="s">
        <v>511</v>
      </c>
      <c r="I52" s="329">
        <v>335575</v>
      </c>
      <c r="J52" s="330">
        <v>1029371</v>
      </c>
      <c r="K52" s="331">
        <v>-10.199999999999999</v>
      </c>
      <c r="L52" s="332">
        <v>95064</v>
      </c>
      <c r="M52" s="333">
        <v>-21.5</v>
      </c>
      <c r="N52" s="334">
        <v>11.3</v>
      </c>
    </row>
    <row r="53" spans="1:14">
      <c r="A53" s="250"/>
      <c r="B53" s="246"/>
      <c r="C53" s="246"/>
      <c r="D53" s="246"/>
      <c r="E53" s="246"/>
      <c r="F53" s="246"/>
      <c r="G53" s="312" t="s">
        <v>512</v>
      </c>
      <c r="H53" s="313"/>
      <c r="I53" s="321">
        <v>515652</v>
      </c>
      <c r="J53" s="322">
        <v>1448461</v>
      </c>
      <c r="K53" s="323">
        <v>-37.9</v>
      </c>
      <c r="L53" s="324">
        <v>238802</v>
      </c>
      <c r="M53" s="325">
        <v>29.1</v>
      </c>
      <c r="N53" s="326">
        <v>-67</v>
      </c>
    </row>
    <row r="54" spans="1:14">
      <c r="A54" s="250"/>
      <c r="B54" s="246"/>
      <c r="C54" s="246"/>
      <c r="D54" s="246"/>
      <c r="E54" s="246"/>
      <c r="F54" s="246"/>
      <c r="G54" s="327"/>
      <c r="H54" s="328" t="s">
        <v>511</v>
      </c>
      <c r="I54" s="329">
        <v>280295</v>
      </c>
      <c r="J54" s="330">
        <v>787346</v>
      </c>
      <c r="K54" s="331">
        <v>-23.5</v>
      </c>
      <c r="L54" s="332">
        <v>128562</v>
      </c>
      <c r="M54" s="333">
        <v>35.200000000000003</v>
      </c>
      <c r="N54" s="334">
        <v>-58.7</v>
      </c>
    </row>
    <row r="55" spans="1:14">
      <c r="A55" s="250"/>
      <c r="B55" s="246"/>
      <c r="C55" s="246"/>
      <c r="D55" s="246"/>
      <c r="E55" s="246"/>
      <c r="F55" s="246"/>
      <c r="G55" s="312" t="s">
        <v>513</v>
      </c>
      <c r="H55" s="313"/>
      <c r="I55" s="321">
        <v>856359</v>
      </c>
      <c r="J55" s="322">
        <v>2283624</v>
      </c>
      <c r="K55" s="323">
        <v>57.7</v>
      </c>
      <c r="L55" s="324">
        <v>288550</v>
      </c>
      <c r="M55" s="325">
        <v>20.8</v>
      </c>
      <c r="N55" s="326">
        <v>36.9</v>
      </c>
    </row>
    <row r="56" spans="1:14">
      <c r="A56" s="250"/>
      <c r="B56" s="246"/>
      <c r="C56" s="246"/>
      <c r="D56" s="246"/>
      <c r="E56" s="246"/>
      <c r="F56" s="246"/>
      <c r="G56" s="327"/>
      <c r="H56" s="328" t="s">
        <v>511</v>
      </c>
      <c r="I56" s="329">
        <v>299939</v>
      </c>
      <c r="J56" s="330">
        <v>799837</v>
      </c>
      <c r="K56" s="331">
        <v>1.6</v>
      </c>
      <c r="L56" s="332">
        <v>141525</v>
      </c>
      <c r="M56" s="333">
        <v>10.1</v>
      </c>
      <c r="N56" s="334">
        <v>-8.5</v>
      </c>
    </row>
    <row r="57" spans="1:14">
      <c r="A57" s="250"/>
      <c r="B57" s="246"/>
      <c r="C57" s="246"/>
      <c r="D57" s="246"/>
      <c r="E57" s="246"/>
      <c r="F57" s="246"/>
      <c r="G57" s="312" t="s">
        <v>514</v>
      </c>
      <c r="H57" s="313"/>
      <c r="I57" s="321">
        <v>582266</v>
      </c>
      <c r="J57" s="322">
        <v>1500686</v>
      </c>
      <c r="K57" s="323">
        <v>-34.299999999999997</v>
      </c>
      <c r="L57" s="324">
        <v>287914</v>
      </c>
      <c r="M57" s="325">
        <v>-0.2</v>
      </c>
      <c r="N57" s="326">
        <v>-34.1</v>
      </c>
    </row>
    <row r="58" spans="1:14">
      <c r="A58" s="250"/>
      <c r="B58" s="246"/>
      <c r="C58" s="246"/>
      <c r="D58" s="246"/>
      <c r="E58" s="246"/>
      <c r="F58" s="246"/>
      <c r="G58" s="327"/>
      <c r="H58" s="328" t="s">
        <v>511</v>
      </c>
      <c r="I58" s="329">
        <v>358119</v>
      </c>
      <c r="J58" s="330">
        <v>922987</v>
      </c>
      <c r="K58" s="331">
        <v>15.4</v>
      </c>
      <c r="L58" s="332">
        <v>146531</v>
      </c>
      <c r="M58" s="333">
        <v>3.5</v>
      </c>
      <c r="N58" s="334">
        <v>11.9</v>
      </c>
    </row>
    <row r="59" spans="1:14">
      <c r="A59" s="250"/>
      <c r="B59" s="246"/>
      <c r="C59" s="246"/>
      <c r="D59" s="246"/>
      <c r="E59" s="246"/>
      <c r="F59" s="246"/>
      <c r="G59" s="312" t="s">
        <v>515</v>
      </c>
      <c r="H59" s="313"/>
      <c r="I59" s="321">
        <v>1029547</v>
      </c>
      <c r="J59" s="322">
        <v>2716483</v>
      </c>
      <c r="K59" s="323">
        <v>81</v>
      </c>
      <c r="L59" s="324">
        <v>310300</v>
      </c>
      <c r="M59" s="325">
        <v>7.8</v>
      </c>
      <c r="N59" s="326">
        <v>73.2</v>
      </c>
    </row>
    <row r="60" spans="1:14">
      <c r="A60" s="250"/>
      <c r="B60" s="246"/>
      <c r="C60" s="246"/>
      <c r="D60" s="246"/>
      <c r="E60" s="246"/>
      <c r="F60" s="246"/>
      <c r="G60" s="327"/>
      <c r="H60" s="328" t="s">
        <v>511</v>
      </c>
      <c r="I60" s="335">
        <v>496865</v>
      </c>
      <c r="J60" s="330">
        <v>1310989</v>
      </c>
      <c r="K60" s="331">
        <v>42</v>
      </c>
      <c r="L60" s="332">
        <v>157576</v>
      </c>
      <c r="M60" s="333">
        <v>7.5</v>
      </c>
      <c r="N60" s="334">
        <v>34.5</v>
      </c>
    </row>
    <row r="61" spans="1:14">
      <c r="A61" s="250"/>
      <c r="B61" s="246"/>
      <c r="C61" s="246"/>
      <c r="D61" s="246"/>
      <c r="E61" s="246"/>
      <c r="F61" s="246"/>
      <c r="G61" s="312" t="s">
        <v>516</v>
      </c>
      <c r="H61" s="336"/>
      <c r="I61" s="337">
        <v>748763</v>
      </c>
      <c r="J61" s="338">
        <v>2056102</v>
      </c>
      <c r="K61" s="339">
        <v>15.8</v>
      </c>
      <c r="L61" s="340">
        <v>262117</v>
      </c>
      <c r="M61" s="341">
        <v>9.6999999999999993</v>
      </c>
      <c r="N61" s="326">
        <v>6.1</v>
      </c>
    </row>
    <row r="62" spans="1:14">
      <c r="A62" s="250"/>
      <c r="B62" s="246"/>
      <c r="C62" s="246"/>
      <c r="D62" s="246"/>
      <c r="E62" s="246"/>
      <c r="F62" s="246"/>
      <c r="G62" s="327"/>
      <c r="H62" s="328" t="s">
        <v>511</v>
      </c>
      <c r="I62" s="329">
        <v>354159</v>
      </c>
      <c r="J62" s="330">
        <v>970106</v>
      </c>
      <c r="K62" s="331">
        <v>5.0999999999999996</v>
      </c>
      <c r="L62" s="332">
        <v>133852</v>
      </c>
      <c r="M62" s="333">
        <v>7</v>
      </c>
      <c r="N62" s="334">
        <v>-1.9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61.32</v>
      </c>
      <c r="G47" s="12">
        <v>71.61</v>
      </c>
      <c r="H47" s="12">
        <v>94.85</v>
      </c>
      <c r="I47" s="12">
        <v>95.83</v>
      </c>
      <c r="J47" s="13">
        <v>102.52</v>
      </c>
    </row>
    <row r="48" spans="2:10" ht="57.75" customHeight="1">
      <c r="B48" s="14"/>
      <c r="C48" s="1174" t="s">
        <v>4</v>
      </c>
      <c r="D48" s="1174"/>
      <c r="E48" s="1175"/>
      <c r="F48" s="15">
        <v>23.04</v>
      </c>
      <c r="G48" s="16">
        <v>29.97</v>
      </c>
      <c r="H48" s="16">
        <v>18.63</v>
      </c>
      <c r="I48" s="16">
        <v>14.24</v>
      </c>
      <c r="J48" s="17">
        <v>7.65</v>
      </c>
    </row>
    <row r="49" spans="2:10" ht="57.75" customHeight="1" thickBot="1">
      <c r="B49" s="18"/>
      <c r="C49" s="1176" t="s">
        <v>5</v>
      </c>
      <c r="D49" s="1176"/>
      <c r="E49" s="1177"/>
      <c r="F49" s="19">
        <v>16.09</v>
      </c>
      <c r="G49" s="20">
        <v>10.14</v>
      </c>
      <c r="H49" s="20">
        <v>2.71</v>
      </c>
      <c r="I49" s="20" t="s">
        <v>523</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2018-02-28T02:53:25Z</cp:lastPrinted>
  <dcterms:created xsi:type="dcterms:W3CDTF">2018-01-24T06:41:56Z</dcterms:created>
  <dcterms:modified xsi:type="dcterms:W3CDTF">2018-11-29T00:15:36Z</dcterms:modified>
</cp:coreProperties>
</file>