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 name="Sheet1" sheetId="17" r:id="rId17"/>
  </sheets>
  <calcPr calcId="162913" concurrentManualCount="2"/>
</workbook>
</file>

<file path=xl/calcChain.xml><?xml version="1.0" encoding="utf-8"?>
<calcChain xmlns="http://schemas.openxmlformats.org/spreadsheetml/2006/main">
  <c r="V23" i="11" l="1"/>
  <c r="AA23" i="11"/>
  <c r="Q23" i="1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W34" i="9" l="1"/>
  <c r="BW35" i="9" s="1"/>
  <c r="BW36" i="9" s="1"/>
  <c r="BW37" i="9" s="1"/>
  <c r="BW38" i="9" s="1"/>
  <c r="BW39" i="9" s="1"/>
  <c r="BW40" i="9" s="1"/>
  <c r="BW41" i="9" s="1"/>
  <c r="CO34" i="9"/>
</calcChain>
</file>

<file path=xl/sharedStrings.xml><?xml version="1.0" encoding="utf-8"?>
<sst xmlns="http://schemas.openxmlformats.org/spreadsheetml/2006/main" count="1032" uniqueCount="565">
  <si>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</si>
  <si>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</si>
  <si>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</si>
  <si>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</si>
  <si>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</si>
  <si>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</si>
  <si>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</si>
  <si>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</si>
  <si>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</si>
  <si>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</si>
  <si>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</si>
  <si>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</si>
  <si>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</si>
  <si>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</si>
  <si>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</si>
  <si>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</si>
  <si>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</si>
  <si>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</si>
  <si>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</si>
  <si>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</si>
  <si>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</si>
  <si>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</si>
  <si>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</si>
  <si>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</si>
  <si>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</si>
  <si>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</si>
  <si>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</si>
  <si>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</si>
  <si>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</si>
  <si>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</si>
  <si>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</si>
  <si>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</si>
  <si>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</si>
  <si>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</si>
  <si>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</si>
  <si>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</si>
  <si>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</si>
  <si>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</si>
  <si>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</si>
  <si>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</si>
  <si>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</si>
  <si>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</si>
  <si>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</si>
  <si>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</si>
  <si>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</si>
  <si>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</si>
  <si>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</si>
  <si>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</si>
  <si>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</si>
  <si>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</si>
  <si>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</si>
  <si>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</si>
  <si>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</si>
  <si>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</si>
  <si>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</si>
  <si>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</si>
  <si>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</si>
  <si>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</si>
  <si>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</si>
  <si>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</si>
  <si>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</si>
  <si>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</si>
  <si>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</si>
  <si>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</si>
  <si>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</si>
  <si>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</si>
  <si>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</si>
  <si>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</si>
  <si>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</si>
  <si>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</si>
  <si>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</si>
  <si>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</si>
  <si>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</si>
  <si>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</si>
  <si>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</si>
  <si>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</si>
  <si>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</si>
  <si>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</si>
  <si>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</si>
  <si>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</si>
  <si>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</si>
  <si>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</si>
  <si>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</si>
  <si>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</si>
  <si>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</si>
  <si>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</si>
  <si>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</si>
  <si>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</si>
  <si>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</si>
  <si>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</si>
  <si>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</si>
  <si>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</si>
  <si>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</si>
  <si>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</si>
  <si>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</si>
  <si>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</si>
  <si>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</si>
  <si>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</si>
  <si>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</si>
  <si>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</si>
  <si>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</si>
  <si>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</si>
  <si>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</si>
  <si>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</si>
  <si>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</si>
  <si>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</si>
  <si>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</si>
  <si>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</si>
  <si>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</si>
  <si>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</si>
  <si>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</si>
  <si>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</si>
  <si>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</si>
  <si>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</si>
  <si>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</si>
  <si>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</si>
  <si>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</si>
  <si>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</si>
  <si>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</si>
  <si>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</si>
  <si>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</si>
  <si>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</si>
  <si>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</si>
  <si>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</si>
  <si>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</si>
  <si>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</si>
  <si>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</si>
  <si>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</si>
  <si>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</si>
  <si>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</si>
  <si>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</si>
  <si>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</si>
  <si>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</si>
  <si>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</si>
  <si>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</si>
  <si>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</si>
  <si>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</si>
  <si>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</si>
  <si>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</si>
  <si>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</si>
  <si>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</si>
  <si>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</si>
  <si>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</si>
  <si>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</si>
  <si>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</si>
  <si>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</si>
  <si>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</si>
  <si>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</si>
  <si>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</si>
  <si>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</si>
  <si>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</si>
  <si>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</si>
  <si>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</si>
  <si>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</si>
  <si>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</si>
  <si>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</si>
  <si>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</si>
  <si>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</si>
  <si>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</si>
  <si>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</si>
  <si>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</si>
  <si>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</si>
  <si>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</si>
  <si>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</si>
  <si>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</si>
  <si>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</si>
  <si>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</si>
  <si>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</si>
  <si>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</si>
  <si>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</si>
  <si>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</si>
  <si>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</si>
  <si>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</si>
  <si>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</si>
  <si>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</si>
  <si>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</si>
  <si>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</si>
  <si>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</si>
  <si>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</si>
  <si>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</si>
  <si>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</si>
  <si>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</si>
  <si>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</si>
  <si>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</si>
  <si>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</si>
  <si>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</si>
  <si>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</si>
  <si>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</si>
  <si>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</si>
  <si>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</si>
  <si>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</si>
  <si>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</si>
  <si>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</si>
  <si>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</si>
  <si>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</si>
  <si>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</si>
  <si>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</si>
  <si>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</si>
  <si>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</si>
  <si>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鹿児島県伊佐市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</si>
  <si>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</si>
  <si>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</si>
  <si>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</si>
  <si>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</si>
  <si>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</si>
  <si>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</si>
  <si>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</si>
  <si>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</si>
  <si>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</si>
  <si>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</si>
  <si>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</si>
  <si>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</si>
  <si>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</si>
  <si>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</si>
  <si>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</si>
  <si>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</si>
  <si>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</si>
  <si>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</si>
  <si>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</si>
  <si>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</si>
  <si>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</si>
  <si>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</si>
  <si>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</si>
  <si>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</si>
  <si>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</si>
  <si>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</si>
  <si>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</si>
  <si>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</si>
  <si>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</si>
  <si>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</si>
  <si>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</si>
  <si>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</si>
  <si>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</si>
  <si>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</si>
  <si>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</si>
  <si>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</si>
  <si>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</si>
  <si>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</si>
  <si>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</si>
  <si>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</si>
  <si>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</si>
  <si>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</si>
  <si>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</si>
  <si>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</si>
  <si>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</si>
  <si>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</si>
  <si>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</si>
  <si>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</si>
  <si>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</si>
  <si>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</si>
  <si>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</si>
  <si>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</si>
  <si>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</si>
  <si>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</si>
  <si>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</si>
  <si>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</si>
  <si>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</si>
  <si>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</si>
  <si>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</si>
  <si>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</si>
  <si>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</si>
  <si>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</si>
  <si>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</si>
  <si>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</si>
  <si>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</si>
  <si>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</si>
  <si>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</si>
  <si>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</si>
  <si>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</si>
  <si>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</si>
  <si>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</si>
  <si>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</si>
  <si>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</si>
  <si>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</si>
  <si>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</si>
  <si>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</si>
  <si>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</si>
  <si>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</si>
  <si>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</si>
  <si>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</si>
  <si>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</si>
  <si>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</si>
  <si>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</si>
  <si>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</si>
  <si>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</si>
  <si>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</si>
  <si>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</si>
  <si>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</si>
  <si>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</si>
  <si>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</si>
  <si>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</si>
  <si>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</si>
  <si>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</si>
  <si>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</si>
  <si>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</si>
  <si>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</si>
  <si>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</si>
  <si>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</si>
  <si>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</si>
  <si>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</si>
  <si>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</si>
  <si>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</si>
  <si>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</si>
  <si>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</si>
  <si>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</si>
  <si>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</si>
  <si>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</si>
  <si>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</si>
  <si>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</si>
  <si>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</si>
  <si>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</si>
  <si>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</si>
  <si>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</si>
  <si>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</si>
  <si>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</si>
  <si>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</si>
  <si>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</si>
  <si>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</si>
  <si>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</si>
  <si>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</si>
  <si>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</si>
  <si>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</si>
  <si>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</si>
  <si>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</si>
  <si>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</si>
  <si>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</si>
  <si>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</si>
  <si>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</si>
  <si>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</si>
  <si>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</si>
  <si>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</si>
  <si>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</si>
  <si>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</si>
  <si>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</si>
  <si>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</si>
  <si>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</si>
  <si>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</si>
  <si>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</si>
  <si>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</si>
  <si>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</si>
  <si>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</si>
  <si>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</si>
  <si>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</si>
  <si>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</si>
  <si>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</si>
  <si>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</si>
  <si>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</si>
  <si>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</si>
  <si>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鹿児島県伊佐市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</si>
  <si>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</si>
  <si>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</si>
  <si>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</si>
  <si>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</si>
  <si>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</si>
  <si>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</si>
  <si>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</si>
  <si>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</si>
  <si>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</si>
  <si>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</si>
  <si>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</si>
  <si>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</si>
  <si>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</si>
  <si>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</si>
  <si>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</si>
  <si>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</si>
  <si>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</si>
  <si>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</si>
  <si>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</si>
  <si>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</si>
  <si>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</si>
  <si>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</si>
  <si>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</si>
  <si>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</si>
  <si>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</si>
  <si>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</si>
  <si>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</si>
  <si>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</si>
  <si>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</si>
  <si>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</si>
  <si>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</si>
  <si>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</si>
  <si>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</si>
  <si>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伊佐市国民健康保険事業特別会計</t>
    <phoneticPr fontId="5"/>
  </si>
  <si>
    <t>伊佐市介護保険事業特別会計</t>
    <phoneticPr fontId="5"/>
  </si>
  <si>
    <t>伊佐市介護サービス事業特別会計</t>
    <phoneticPr fontId="5"/>
  </si>
  <si>
    <t>伊佐市後期高齢者医療特別会計</t>
    <phoneticPr fontId="5"/>
  </si>
  <si>
    <t>伊佐市水道事業会計</t>
    <phoneticPr fontId="5"/>
  </si>
  <si>
    <t>法適用企業</t>
    <phoneticPr fontId="5"/>
  </si>
  <si>
    <t>伊佐市農業集落排水事業特別会計</t>
    <phoneticPr fontId="5"/>
  </si>
  <si>
    <t>法非適用企業</t>
    <phoneticPr fontId="5"/>
  </si>
  <si>
    <t>伊佐市簡易水道事業特別会計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</si>
  <si>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</si>
  <si>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</si>
  <si>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</si>
  <si>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</si>
  <si>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</si>
  <si>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</si>
  <si>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</si>
  <si>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</si>
  <si>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</si>
  <si>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</si>
  <si>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</si>
  <si>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</si>
  <si>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</si>
  <si>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</si>
  <si>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</si>
  <si>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</si>
  <si>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</si>
  <si>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</si>
  <si>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</si>
  <si>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</si>
  <si>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</si>
  <si>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</si>
  <si>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</si>
  <si>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</si>
  <si>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</si>
  <si>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</si>
  <si>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</si>
  <si>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</si>
  <si>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</si>
  <si>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</si>
  <si>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</si>
  <si>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</si>
  <si>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</si>
  <si>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</si>
  <si>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</si>
  <si>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</si>
  <si>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</si>
  <si>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</si>
  <si>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</si>
  <si>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</si>
  <si>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</si>
  <si>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</si>
  <si>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</si>
  <si>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</si>
  <si>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</si>
  <si>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</si>
  <si>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</si>
  <si>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</si>
  <si>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</si>
  <si>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</si>
  <si>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</si>
  <si>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</si>
  <si>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</si>
  <si>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</si>
  <si>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</si>
  <si>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</si>
  <si>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</si>
  <si>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</si>
  <si>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</si>
  <si>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</si>
  <si>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</si>
  <si>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</si>
  <si>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</si>
  <si>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</si>
  <si>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</si>
  <si>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</si>
  <si>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</si>
  <si>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</si>
  <si>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</si>
  <si>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</si>
  <si>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</si>
  <si>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</si>
  <si>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</si>
  <si>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</si>
  <si>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</si>
  <si>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</si>
  <si>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</si>
  <si>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</si>
  <si>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</si>
  <si>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</si>
  <si>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</si>
  <si>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</si>
  <si>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</si>
  <si>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</si>
  <si>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</si>
  <si>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</si>
  <si>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</si>
  <si>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</si>
  <si>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</si>
  <si>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</si>
  <si>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</si>
  <si>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</si>
  <si>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</si>
  <si>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</si>
  <si>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</si>
  <si>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</si>
  <si>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</si>
  <si>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</si>
  <si>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</si>
  <si>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</si>
  <si>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</si>
  <si>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</si>
  <si>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</si>
  <si>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</si>
  <si>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</si>
  <si>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</si>
  <si>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</si>
  <si>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</si>
  <si>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</si>
  <si>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</si>
  <si>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</si>
  <si>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</si>
  <si>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</si>
  <si>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</si>
  <si>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</si>
  <si>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</si>
  <si>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</si>
  <si>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</si>
  <si>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</si>
  <si>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</si>
  <si>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</si>
  <si>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</si>
  <si>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</si>
  <si>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</si>
  <si>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</si>
  <si>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</si>
  <si>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</si>
  <si>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</si>
  <si>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</si>
  <si>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</si>
  <si>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</si>
  <si>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</si>
  <si>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</si>
  <si>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</si>
  <si>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</si>
  <si>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6.11</t>
  </si>
  <si>
    <t>伊佐市水道事業会計</t>
  </si>
  <si>
    <t>一般会計</t>
  </si>
  <si>
    <t>伊佐市介護保険事業特別会計</t>
  </si>
  <si>
    <t>伊佐市介護サービス事業特別会計</t>
  </si>
  <si>
    <t>伊佐市国民健康保険事業特別会計</t>
  </si>
  <si>
    <t>▲ 0.04</t>
  </si>
  <si>
    <t>▲ 1.17</t>
  </si>
  <si>
    <t>伊佐市後期高齢者医療特別会計</t>
  </si>
  <si>
    <t>伊佐市農業集落排水事業特別会計</t>
  </si>
  <si>
    <t>伊佐市簡易水道事業特別会計</t>
  </si>
  <si>
    <t>その他会計（赤字）</t>
  </si>
  <si>
    <t>その他会計（黒字）</t>
  </si>
  <si>
    <t>-</t>
    <phoneticPr fontId="2"/>
  </si>
  <si>
    <t>菱刈泉熱開発</t>
    <rPh sb="0" eb="2">
      <t>ヒシカリ</t>
    </rPh>
    <rPh sb="2" eb="3">
      <t>セン</t>
    </rPh>
    <rPh sb="3" eb="4">
      <t>ネツ</t>
    </rPh>
    <rPh sb="4" eb="6">
      <t>カイハツ</t>
    </rPh>
    <phoneticPr fontId="2"/>
  </si>
  <si>
    <t>-</t>
    <phoneticPr fontId="2"/>
  </si>
  <si>
    <t>伊佐湧水消防組合</t>
    <rPh sb="0" eb="2">
      <t>イサ</t>
    </rPh>
    <rPh sb="2" eb="4">
      <t>ユウスイ</t>
    </rPh>
    <rPh sb="4" eb="6">
      <t>ショウボウ</t>
    </rPh>
    <rPh sb="6" eb="8">
      <t>クミアイ</t>
    </rPh>
    <phoneticPr fontId="2"/>
  </si>
  <si>
    <t>伊佐北姶良環境管理組合</t>
    <rPh sb="0" eb="2">
      <t>イサ</t>
    </rPh>
    <rPh sb="2" eb="3">
      <t>キタ</t>
    </rPh>
    <rPh sb="3" eb="5">
      <t>アイラ</t>
    </rPh>
    <rPh sb="5" eb="7">
      <t>カンキョウ</t>
    </rPh>
    <rPh sb="7" eb="9">
      <t>カンリ</t>
    </rPh>
    <rPh sb="9" eb="11">
      <t>クミアイ</t>
    </rPh>
    <phoneticPr fontId="2"/>
  </si>
  <si>
    <t>伊佐北姶良火葬場管理組合</t>
    <rPh sb="0" eb="2">
      <t>イサ</t>
    </rPh>
    <rPh sb="2" eb="3">
      <t>キタ</t>
    </rPh>
    <rPh sb="3" eb="5">
      <t>アイラ</t>
    </rPh>
    <rPh sb="5" eb="8">
      <t>カソウバ</t>
    </rPh>
    <rPh sb="8" eb="10">
      <t>カンリ</t>
    </rPh>
    <rPh sb="10" eb="12">
      <t>クミアイ</t>
    </rPh>
    <phoneticPr fontId="2"/>
  </si>
  <si>
    <t>大口地方卸売市場管理組合</t>
    <rPh sb="0" eb="2">
      <t>オオクチ</t>
    </rPh>
    <rPh sb="2" eb="4">
      <t>チホウ</t>
    </rPh>
    <rPh sb="4" eb="6">
      <t>オロシウリ</t>
    </rPh>
    <rPh sb="6" eb="8">
      <t>イチバ</t>
    </rPh>
    <rPh sb="8" eb="10">
      <t>カンリ</t>
    </rPh>
    <rPh sb="10" eb="12">
      <t>クミアイ</t>
    </rPh>
    <phoneticPr fontId="2"/>
  </si>
  <si>
    <t>姶良・伊佐地区介護保険組合</t>
    <rPh sb="0" eb="2">
      <t>アイラ</t>
    </rPh>
    <rPh sb="3" eb="5">
      <t>イサ</t>
    </rPh>
    <rPh sb="5" eb="7">
      <t>チク</t>
    </rPh>
    <rPh sb="7" eb="9">
      <t>カイゴ</t>
    </rPh>
    <rPh sb="9" eb="11">
      <t>ホケン</t>
    </rPh>
    <rPh sb="11" eb="13">
      <t>クミアイ</t>
    </rPh>
    <phoneticPr fontId="2"/>
  </si>
  <si>
    <t>鹿児島県市町村総合事務組合</t>
    <rPh sb="0" eb="3">
      <t>カゴシマ</t>
    </rPh>
    <rPh sb="3" eb="4">
      <t>ケン</t>
    </rPh>
    <rPh sb="4" eb="7">
      <t>シチョウソン</t>
    </rPh>
    <rPh sb="7" eb="9">
      <t>ソウゴウ</t>
    </rPh>
    <rPh sb="9" eb="11">
      <t>ジム</t>
    </rPh>
    <rPh sb="11" eb="13">
      <t>クミアイ</t>
    </rPh>
    <phoneticPr fontId="2"/>
  </si>
  <si>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</si>
  <si>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</si>
  <si>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</si>
  <si>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</si>
  <si>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</si>
  <si>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</si>
  <si>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</si>
  <si>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施設の老朽化が進んでいることから。有形固定資産減価償却率が高いため、施設の統合新設や改修が喫緊の課題となっている。そのため、起債残高の増加は避けられないが、交付税措置率の高い有利な地方債の活用はもちろんのこと、更なる行財政改革を進めながら基金も確保し、将来負担比率が過大にならないよう安定した財政運営に努める。</t>
    <rPh sb="0" eb="2">
      <t>シセツ</t>
    </rPh>
    <rPh sb="3" eb="6">
      <t>ロウキュウカ</t>
    </rPh>
    <rPh sb="7" eb="8">
      <t>スス</t>
    </rPh>
    <rPh sb="17" eb="19">
      <t>ユウケイ</t>
    </rPh>
    <rPh sb="19" eb="21">
      <t>コテイ</t>
    </rPh>
    <rPh sb="21" eb="23">
      <t>シサン</t>
    </rPh>
    <rPh sb="23" eb="25">
      <t>ゲンカ</t>
    </rPh>
    <rPh sb="25" eb="27">
      <t>ショウキャク</t>
    </rPh>
    <rPh sb="27" eb="28">
      <t>リツ</t>
    </rPh>
    <rPh sb="29" eb="30">
      <t>タカ</t>
    </rPh>
    <rPh sb="34" eb="36">
      <t>シセツ</t>
    </rPh>
    <rPh sb="37" eb="39">
      <t>トウゴウ</t>
    </rPh>
    <rPh sb="39" eb="41">
      <t>シンセツ</t>
    </rPh>
    <rPh sb="42" eb="44">
      <t>カイシュウ</t>
    </rPh>
    <rPh sb="45" eb="47">
      <t>キッキン</t>
    </rPh>
    <rPh sb="48" eb="50">
      <t>カダイ</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</si>
  <si>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</si>
  <si>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</si>
  <si>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</si>
  <si>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</si>
  <si>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</si>
  <si>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</si>
  <si>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交付税措置率の高い有利な地方債の活用を図ることはもちろんのこと、普通建設費等の投資的経費についても財政計画に基づいた適切な投資を行い公債費負担が過大にならないよう努めてきた結果、実質公債費比率は右肩下がりとなった。また、交付税措置率の高い有利な地方債の活用に加え、行財政改革を行う中で確保した財源を基金に積み立て充当可能基金も増加したことから、今年度も将来負担比率は算出されていない。しかしながら、施設の老朽化が進んでおり、新設や改修の必要が見込まれている。そのため、起債残高の増加は避けられないが、交付税措置率の高い有利な地方債の活用はもちろんのこと、更なる行財政改革を進めながら基金も確保し、実質公債費比率や将来負担比率が過大にならないよう安定した財政運営に努める。</t>
    <rPh sb="86" eb="88">
      <t>ケッカ</t>
    </rPh>
    <rPh sb="89" eb="91">
      <t>ジッシツ</t>
    </rPh>
    <rPh sb="91" eb="94">
      <t>コウサイヒ</t>
    </rPh>
    <rPh sb="94" eb="96">
      <t>ヒリツ</t>
    </rPh>
    <rPh sb="97" eb="99">
      <t>ミギカタ</t>
    </rPh>
    <rPh sb="99" eb="100">
      <t>サ</t>
    </rPh>
    <rPh sb="110" eb="113">
      <t>コウフゼイ</t>
    </rPh>
    <rPh sb="113" eb="115">
      <t>ソチ</t>
    </rPh>
    <rPh sb="115" eb="116">
      <t>リツ</t>
    </rPh>
    <rPh sb="117" eb="118">
      <t>タカ</t>
    </rPh>
    <rPh sb="119" eb="121">
      <t>ユウリ</t>
    </rPh>
    <rPh sb="122" eb="125">
      <t>チホウサイ</t>
    </rPh>
    <rPh sb="126" eb="128">
      <t>カツヨウ</t>
    </rPh>
    <rPh sb="129" eb="130">
      <t>クワ</t>
    </rPh>
    <rPh sb="199" eb="201">
      <t>シセツ</t>
    </rPh>
    <rPh sb="202" eb="205">
      <t>ロウキュウカ</t>
    </rPh>
    <rPh sb="206" eb="207">
      <t>スス</t>
    </rPh>
    <rPh sb="212" eb="214">
      <t>シンセツ</t>
    </rPh>
    <rPh sb="215" eb="217">
      <t>カイシュウ</t>
    </rPh>
    <rPh sb="218" eb="220">
      <t>ヒツヨウ</t>
    </rPh>
    <rPh sb="221" eb="223">
      <t>ミコ</t>
    </rPh>
    <rPh sb="242" eb="243">
      <t>サ</t>
    </rPh>
    <rPh sb="277" eb="278">
      <t>サラ</t>
    </rPh>
    <rPh sb="298" eb="300">
      <t>ジッシツ</t>
    </rPh>
    <rPh sb="300" eb="303">
      <t>コウサイヒ</t>
    </rPh>
    <rPh sb="303" eb="305">
      <t>ヒリツ</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</si>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</sst>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5"/>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c:ext xmlns:c16="http://schemas.microsoft.com/office/drawing/2014/chart" uri="{C3380CC4-5D6E-409C-BE32-E72D297353CC}">
              <c16:uniqueId val="{00000000-1F37-4C48-893F-39217A3727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67620</c:v>
                </c:pt>
                <c:pt idx="1">
                  <c:v>75140</c:v>
                </c:pt>
                <c:pt idx="2">
                  <c:v>98493</c:v>
                </c:pt>
                <c:pt idx="3">
                  <c:v>127353</c:v>
                </c:pt>
                <c:pt idx="4">
                  <c:v>108275</c:v>
                </c:pt>
              </c:numCache>
            </c:numRef>
          </c:val>
          <c:smooth val="0"/>
          <c:extLst>
            <c:ext xmlns:c16="http://schemas.microsoft.com/office/drawing/2014/chart" uri="{C3380CC4-5D6E-409C-BE32-E72D297353CC}">
              <c16:uniqueId val="{00000001-1F37-4C48-893F-39217A372733}"/>
            </c:ext>
          </c:extLst>
        </c:ser>
        <c:dLbls>
          <c:showLegendKey val="0"/>
          <c:showVal val="0"/>
          <c:showCatName val="0"/>
          <c:showSerName val="0"/>
          <c:showPercent val="0"/>
          <c:showBubbleSize val="0"/>
        </c:dLbls>
        <c:marker val="1"/>
        <c:smooth val="0"/>
        <c:axId val="129688704"/>
        <c:axId val="133031808"/>
      </c:lineChart>
      <c:catAx>
        <c:axId val="129688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031808"/>
        <c:crosses val="autoZero"/>
        <c:auto val="1"/>
        <c:lblAlgn val="ctr"/>
        <c:lblOffset val="100"/>
        <c:tickLblSkip val="1"/>
        <c:tickMarkSkip val="1"/>
        <c:noMultiLvlLbl val="0"/>
      </c:catAx>
      <c:valAx>
        <c:axId val="1330318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7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688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8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4.38</c:v>
                </c:pt>
                <c:pt idx="1">
                  <c:v>3.37</c:v>
                </c:pt>
                <c:pt idx="2">
                  <c:v>3.28</c:v>
                </c:pt>
                <c:pt idx="3">
                  <c:v>4.25</c:v>
                </c:pt>
                <c:pt idx="4">
                  <c:v>3.23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55.76</c:v>
                </c:pt>
                <c:pt idx="1">
                  <c:v>61.09</c:v>
                </c:pt>
                <c:pt idx="2">
                  <c:v>64.510000000000005</c:v>
                </c:pt>
                <c:pt idx="3">
                  <c:v>65.77</c:v>
                </c:pt>
                <c:pt idx="4">
                  <c:v>61.09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40002432"/>
        <c:axId val="1400043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4.0999999999999996</c:v>
                </c:pt>
                <c:pt idx="1">
                  <c:v>5.16</c:v>
                </c:pt>
                <c:pt idx="2">
                  <c:v>1.55</c:v>
                </c:pt>
                <c:pt idx="3">
                  <c:v>2.73</c:v>
                </c:pt>
                <c:pt idx="4">
                  <c:v>-6.11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40002432"/>
        <c:axId val="140004352"/>
      </c:lineChart>
      <c:catAx>
        <c:axId val="14000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004352"/>
        <c:crosses val="autoZero"/>
        <c:auto val="1"/>
        <c:lblAlgn val="ctr"/>
        <c:lblOffset val="100"/>
        <c:tickLblSkip val="1"/>
        <c:tickMarkSkip val="1"/>
        <c:noMultiLvlLbl val="0"/>
      </c:catAx>
      <c:valAx>
        <c:axId val="140004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00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伊佐市簡易水道事業特別会計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伊佐市農業集落排水事業特別会計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伊佐市後期高齢者医療特別会計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伊佐市国民健康保険事業特別会計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0.01</c:v>
                </c:pt>
                <c:pt idx="2">
                  <c:v>0.04</c:v>
                </c:pt>
                <c:pt idx="3">
                  <c:v>#N/A</c:v>
                </c:pt>
                <c:pt idx="4">
                  <c:v>1.17</c:v>
                </c:pt>
                <c:pt idx="5">
                  <c:v>#N/A</c:v>
                </c:pt>
                <c:pt idx="6">
                  <c:v>#N/A</c:v>
                </c:pt>
                <c:pt idx="7">
                  <c:v>0.01</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伊佐市介護サービス事業特別会計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0.09</c:v>
                </c:pt>
                <c:pt idx="2">
                  <c:v>#N/A</c:v>
                </c:pt>
                <c:pt idx="3">
                  <c:v>0.08</c:v>
                </c:pt>
                <c:pt idx="4">
                  <c:v>#N/A</c:v>
                </c:pt>
                <c:pt idx="5">
                  <c:v>0.1</c:v>
                </c:pt>
                <c:pt idx="6">
                  <c:v>#N/A</c:v>
                </c:pt>
                <c:pt idx="7">
                  <c:v>0.11</c:v>
                </c:pt>
                <c:pt idx="8">
                  <c:v>#N/A</c:v>
                </c:pt>
                <c:pt idx="9">
                  <c:v>0.04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伊佐市介護保険事業特別会計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c:v>
                </c:pt>
                <c:pt idx="2">
                  <c:v>#N/A</c:v>
                </c:pt>
                <c:pt idx="3">
                  <c:v>0.56999999999999995</c:v>
                </c:pt>
                <c:pt idx="4">
                  <c:v>#N/A</c:v>
                </c:pt>
                <c:pt idx="5">
                  <c:v>0.64</c:v>
                </c:pt>
                <c:pt idx="6">
                  <c:v>#N/A</c:v>
                </c:pt>
                <c:pt idx="7">
                  <c:v>0.83</c:v>
                </c:pt>
                <c:pt idx="8">
                  <c:v>#N/A</c:v>
                </c:pt>
                <c:pt idx="9">
                  <c:v>0.76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4.37</c:v>
                </c:pt>
                <c:pt idx="2">
                  <c:v>#N/A</c:v>
                </c:pt>
                <c:pt idx="3">
                  <c:v>3.37</c:v>
                </c:pt>
                <c:pt idx="4">
                  <c:v>#N/A</c:v>
                </c:pt>
                <c:pt idx="5">
                  <c:v>3.27</c:v>
                </c:pt>
                <c:pt idx="6">
                  <c:v>#N/A</c:v>
                </c:pt>
                <c:pt idx="7">
                  <c:v>4.25</c:v>
                </c:pt>
                <c:pt idx="8">
                  <c:v>#N/A</c:v>
                </c:pt>
                <c:pt idx="9">
                  <c:v>3.22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伊佐市水道事業会計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5.07</c:v>
                </c:pt>
                <c:pt idx="2">
                  <c:v>#N/A</c:v>
                </c:pt>
                <c:pt idx="3">
                  <c:v>4.17</c:v>
                </c:pt>
                <c:pt idx="4">
                  <c:v>#N/A</c:v>
                </c:pt>
                <c:pt idx="5">
                  <c:v>4.55</c:v>
                </c:pt>
                <c:pt idx="6">
                  <c:v>#N/A</c:v>
                </c:pt>
                <c:pt idx="7">
                  <c:v>4.3600000000000003</c:v>
                </c:pt>
                <c:pt idx="8">
                  <c:v>#N/A</c:v>
                </c:pt>
                <c:pt idx="9">
                  <c:v>5.15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1100544"/>
        <c:axId val="141102080"/>
      </c:barChart>
      <c:catAx>
        <c:axId val="141100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102080"/>
        <c:crosses val="autoZero"/>
        <c:auto val="1"/>
        <c:lblAlgn val="ctr"/>
        <c:lblOffset val="100"/>
        <c:tickLblSkip val="1"/>
        <c:tickMarkSkip val="1"/>
        <c:noMultiLvlLbl val="0"/>
      </c:catAx>
      <c:valAx>
        <c:axId val="141102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100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1E-2"/>
          <c:y val="8.7976539589442848E-2"/>
          <c:w val="0.90356317136844055"/>
          <c:h val="0.63929618768328667"/>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1391</c:v>
                </c:pt>
                <c:pt idx="5">
                  <c:v>1405</c:v>
                </c:pt>
                <c:pt idx="8">
                  <c:v>1409</c:v>
                </c:pt>
                <c:pt idx="11">
                  <c:v>1371</c:v>
                </c:pt>
                <c:pt idx="14">
                  <c:v>1355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257</c:v>
                </c:pt>
                <c:pt idx="3">
                  <c:v>233</c:v>
                </c:pt>
                <c:pt idx="6">
                  <c:v>202</c:v>
                </c:pt>
                <c:pt idx="9">
                  <c:v>174</c:v>
                </c:pt>
                <c:pt idx="12">
                  <c:v>144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289</c:v>
                </c:pt>
                <c:pt idx="3">
                  <c:v>257</c:v>
                </c:pt>
                <c:pt idx="6">
                  <c:v>248</c:v>
                </c:pt>
                <c:pt idx="9">
                  <c:v>260</c:v>
                </c:pt>
                <c:pt idx="12">
                  <c:v>254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176</c:v>
                </c:pt>
                <c:pt idx="3">
                  <c:v>172</c:v>
                </c:pt>
                <c:pt idx="6">
                  <c:v>137</c:v>
                </c:pt>
                <c:pt idx="9">
                  <c:v>161</c:v>
                </c:pt>
                <c:pt idx="12">
                  <c:v>140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1723</c:v>
                </c:pt>
                <c:pt idx="3">
                  <c:v>1668</c:v>
                </c:pt>
                <c:pt idx="6">
                  <c:v>1613</c:v>
                </c:pt>
                <c:pt idx="9">
                  <c:v>1518</c:v>
                </c:pt>
                <c:pt idx="12">
                  <c:v>1565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2076160"/>
        <c:axId val="133365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1054</c:v>
                </c:pt>
                <c:pt idx="2">
                  <c:v>#N/A</c:v>
                </c:pt>
                <c:pt idx="3">
                  <c:v>#N/A</c:v>
                </c:pt>
                <c:pt idx="4">
                  <c:v>925</c:v>
                </c:pt>
                <c:pt idx="5">
                  <c:v>#N/A</c:v>
                </c:pt>
                <c:pt idx="6">
                  <c:v>#N/A</c:v>
                </c:pt>
                <c:pt idx="7">
                  <c:v>791</c:v>
                </c:pt>
                <c:pt idx="8">
                  <c:v>#N/A</c:v>
                </c:pt>
                <c:pt idx="9">
                  <c:v>#N/A</c:v>
                </c:pt>
                <c:pt idx="10">
                  <c:v>742</c:v>
                </c:pt>
                <c:pt idx="11">
                  <c:v>#N/A</c:v>
                </c:pt>
                <c:pt idx="12">
                  <c:v>#N/A</c:v>
                </c:pt>
                <c:pt idx="13">
                  <c:v>748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2076160"/>
        <c:axId val="133365760"/>
      </c:lineChart>
      <c:catAx>
        <c:axId val="142076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365760"/>
        <c:crosses val="autoZero"/>
        <c:auto val="1"/>
        <c:lblAlgn val="ctr"/>
        <c:lblOffset val="100"/>
        <c:tickLblSkip val="1"/>
        <c:tickMarkSkip val="1"/>
        <c:noMultiLvlLbl val="0"/>
      </c:catAx>
      <c:valAx>
        <c:axId val="133365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076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51"/>
          <c:h val="0.589182127738552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11569</c:v>
                </c:pt>
                <c:pt idx="5">
                  <c:v>11418</c:v>
                </c:pt>
                <c:pt idx="8">
                  <c:v>11585</c:v>
                </c:pt>
                <c:pt idx="11">
                  <c:v>11939</c:v>
                </c:pt>
                <c:pt idx="14">
                  <c:v>12165</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550</c:v>
                </c:pt>
                <c:pt idx="5">
                  <c:v>523</c:v>
                </c:pt>
                <c:pt idx="8">
                  <c:v>507</c:v>
                </c:pt>
                <c:pt idx="11">
                  <c:v>489</c:v>
                </c:pt>
                <c:pt idx="14">
                  <c:v>497</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6873</c:v>
                </c:pt>
                <c:pt idx="5">
                  <c:v>7704</c:v>
                </c:pt>
                <c:pt idx="8">
                  <c:v>8042</c:v>
                </c:pt>
                <c:pt idx="11">
                  <c:v>8367</c:v>
                </c:pt>
                <c:pt idx="14">
                  <c:v>8592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2696</c:v>
                </c:pt>
                <c:pt idx="3">
                  <c:v>2463</c:v>
                </c:pt>
                <c:pt idx="6">
                  <c:v>2093</c:v>
                </c:pt>
                <c:pt idx="9">
                  <c:v>1897</c:v>
                </c:pt>
                <c:pt idx="12">
                  <c:v>1749</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1148</c:v>
                </c:pt>
                <c:pt idx="3">
                  <c:v>894</c:v>
                </c:pt>
                <c:pt idx="6">
                  <c:v>640</c:v>
                </c:pt>
                <c:pt idx="9">
                  <c:v>389</c:v>
                </c:pt>
                <c:pt idx="12">
                  <c:v>137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1699</c:v>
                </c:pt>
                <c:pt idx="3">
                  <c:v>1400</c:v>
                </c:pt>
                <c:pt idx="6">
                  <c:v>1299</c:v>
                </c:pt>
                <c:pt idx="9">
                  <c:v>1181</c:v>
                </c:pt>
                <c:pt idx="12">
                  <c:v>1118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1455</c:v>
                </c:pt>
                <c:pt idx="3">
                  <c:v>1159</c:v>
                </c:pt>
                <c:pt idx="6">
                  <c:v>16</c:v>
                </c:pt>
                <c:pt idx="9">
                  <c:v>13</c:v>
                </c:pt>
                <c:pt idx="12">
                  <c:v>11</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13585</c:v>
                </c:pt>
                <c:pt idx="3">
                  <c:v>13239</c:v>
                </c:pt>
                <c:pt idx="6">
                  <c:v>13763</c:v>
                </c:pt>
                <c:pt idx="9">
                  <c:v>14786</c:v>
                </c:pt>
                <c:pt idx="12">
                  <c:v>15207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1623296"/>
        <c:axId val="141624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1591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1623296"/>
        <c:axId val="141624832"/>
      </c:lineChart>
      <c:catAx>
        <c:axId val="14162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624832"/>
        <c:crosses val="autoZero"/>
        <c:auto val="1"/>
        <c:lblAlgn val="ctr"/>
        <c:lblOffset val="100"/>
        <c:tickLblSkip val="1"/>
        <c:tickMarkSkip val="1"/>
        <c:noMultiLvlLbl val="0"/>
      </c:catAx>
      <c:valAx>
        <c:axId val="141624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623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7"/>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{2E1B7164-AD9E-4534-B7C7-ABDDB1126E5F}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{BDB038B1-D239-41A1-B001-398BE24EF412}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{56B99230-34DE-4E3A-A61C-8B65251A4CD2}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{AE3E47B0-4A46-45B7-80F7-E234DD77EA80}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{68148525-5A86-4AF1-82A5-DA78A99520B0}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57.4</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{9A72485C-1F33-4B12-910C-5B5F38A88FCF}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{9482A1D5-9CF4-4AC0-ABE4-D83E2ADF4882}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{19477ED1-0C06-47EE-80A6-BD0E8652FC0E}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{EA5C9B44-D703-4923-8878-37A422C6C98D}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{FFB8B175-6C9E-4096-908C-3440FECAB2DD}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5924096"/>
        <c:axId val="125926016"/>
      </c:scatterChart>
      <c:valAx>
        <c:axId val="125924096"/>
        <c:scaling>
          <c:orientation val="minMax"/>
          <c:max val="63.5"/>
          <c:min val="42.3"/>
        </c:scaling>
        <c:delete val="0"/>
        <c:axPos val="b"/>
        <c:title>
          <c:tx>
            <c:rich>
              <a:bodyPr/>
              <a:lstStyle/>
              <a:p>
                <a:pPr>
                  <a:defRPr/>
                </a:pPr>
                <a:r>
                  <a:rPr lang="ja-JP" altLang="en-US" sz="1050" b="0"/>
                  <a:t>有形固定資産減価償却率</a:t>
                </a:r>
              </a:p>
            </c:rich>
          </c:tx>
          <c:layout>
            <c:manualLayout>
              <c:xMode val="edge"/>
              <c:yMode val="edge"/>
              <c:x val="0.4134155330095724"/>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926016"/>
        <c:crosses val="autoZero"/>
        <c:crossBetween val="midCat"/>
      </c:valAx>
      <c:valAx>
        <c:axId val="125926016"/>
        <c:scaling>
          <c:orientation val="minMax"/>
          <c:max val="70.2"/>
          <c:min val="4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924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7"/>
          <c:y val="4.7118521949462318E-2"/>
          <c:w val="0.84704431781868672"/>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{75439542-E319-40F7-8420-FC4F41A0423F}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{4A5953AB-EE3B-473A-B659-1AAE9674A89B}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{B49E3127-67F9-4471-A83E-20F32C4CE4B2}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{FF40F7C8-9745-40F4-B986-7E57336D2B10}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{35AE82C7-A79F-4BE1-A016-548A6273B7A8}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13.1</c:v>
                </c:pt>
                <c:pt idx="1">
                  <c:v>12.1</c:v>
                </c:pt>
                <c:pt idx="2">
                  <c:v>10.9</c:v>
                </c:pt>
                <c:pt idx="3">
                  <c:v>9.6999999999999993</c:v>
                </c:pt>
                <c:pt idx="4">
                  <c:v>9.1</c:v>
                </c:pt>
              </c:numCache>
            </c:numRef>
          </c:xVal>
          <c:yVal>
            <c:numRef>
              <c:f>公会計指標分析・財政指標組合せ分析表!$K$73:$O$73</c:f>
              <c:numCache>
                <c:formatCode>#,##0.0;"▲ "#,##0.0</c:formatCode>
                <c:ptCount val="5"/>
                <c:pt idx="0">
                  <c:v>18.8</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{FB4C65BE-4A17-4889-A7EB-E176256E41DF}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{D6520CB9-15AF-49E2-8683-712954CB98B2}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{E7632C8C-6CC7-41AC-ABDE-5183EEEA1F63}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{AA774F07-91C6-45F4-AB00-ABE7861DF80B}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{4CDACA69-A177-42EC-A953-D4E664226EC5}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98808576"/>
        <c:axId val="154832256"/>
      </c:scatterChart>
      <c:valAx>
        <c:axId val="98808576"/>
        <c:scaling>
          <c:orientation val="minMax"/>
          <c:max val="13.4"/>
          <c:min val="9.8000000000000007"/>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4832256"/>
        <c:crosses val="autoZero"/>
        <c:crossBetween val="midCat"/>
      </c:valAx>
      <c:valAx>
        <c:axId val="154832256"/>
        <c:scaling>
          <c:orientation val="minMax"/>
          <c:max val="8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88085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89" l="0.70000000000000062" r="0.70000000000000062" t="0.75000000000000089"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実質公債費比率における分子の額について、一般会計分は増額となった</a:t>
          </a:r>
          <a:r>
            <a:rPr kumimoji="1" lang="ja-JP" altLang="en-US" sz="1400">
              <a:solidFill>
                <a:schemeClr val="dk1"/>
              </a:solidFill>
              <a:latin typeface="+mn-lt"/>
              <a:ea typeface="+mn-ea"/>
              <a:cs typeface="+mn-cs"/>
            </a:rPr>
            <a:t>ものの</a:t>
          </a:r>
          <a:r>
            <a:rPr kumimoji="1" lang="ja-JP" altLang="ja-JP" sz="1400">
              <a:solidFill>
                <a:schemeClr val="dk1"/>
              </a:solidFill>
              <a:latin typeface="+mn-lt"/>
              <a:ea typeface="+mn-ea"/>
              <a:cs typeface="+mn-cs"/>
            </a:rPr>
            <a:t>、水道事業、下水道事業の実施に伴う公営企業債の繰出や一部事務組合の施設整備等による負担金が</a:t>
          </a:r>
          <a:r>
            <a:rPr kumimoji="1" lang="ja-JP" altLang="en-US" sz="1400">
              <a:solidFill>
                <a:schemeClr val="dk1"/>
              </a:solidFill>
              <a:latin typeface="+mn-lt"/>
              <a:ea typeface="+mn-ea"/>
              <a:cs typeface="+mn-cs"/>
            </a:rPr>
            <a:t>減少</a:t>
          </a:r>
          <a:r>
            <a:rPr kumimoji="1" lang="ja-JP" altLang="ja-JP" sz="1400">
              <a:solidFill>
                <a:schemeClr val="dk1"/>
              </a:solidFill>
              <a:latin typeface="+mn-lt"/>
              <a:ea typeface="+mn-ea"/>
              <a:cs typeface="+mn-cs"/>
            </a:rPr>
            <a:t>し</a:t>
          </a:r>
          <a:r>
            <a:rPr kumimoji="1" lang="ja-JP" altLang="en-US" sz="1400">
              <a:solidFill>
                <a:schemeClr val="dk1"/>
              </a:solidFill>
              <a:latin typeface="+mn-lt"/>
              <a:ea typeface="+mn-ea"/>
              <a:cs typeface="+mn-cs"/>
            </a:rPr>
            <a:t>たため</a:t>
          </a:r>
          <a:r>
            <a:rPr kumimoji="1" lang="ja-JP" altLang="ja-JP" sz="1400">
              <a:solidFill>
                <a:schemeClr val="dk1"/>
              </a:solidFill>
              <a:latin typeface="+mn-lt"/>
              <a:ea typeface="+mn-ea"/>
              <a:cs typeface="+mn-cs"/>
            </a:rPr>
            <a:t>、単年度の比率として</a:t>
          </a:r>
          <a:r>
            <a:rPr kumimoji="1" lang="ja-JP" altLang="en-US" sz="1400">
              <a:solidFill>
                <a:schemeClr val="dk1"/>
              </a:solidFill>
              <a:latin typeface="+mn-lt"/>
              <a:ea typeface="+mn-ea"/>
              <a:cs typeface="+mn-cs"/>
            </a:rPr>
            <a:t>はやや減額となった</a:t>
          </a:r>
          <a:r>
            <a:rPr kumimoji="1" lang="ja-JP" altLang="ja-JP" sz="1400">
              <a:solidFill>
                <a:schemeClr val="dk1"/>
              </a:solidFill>
              <a:latin typeface="+mn-lt"/>
              <a:ea typeface="+mn-ea"/>
              <a:cs typeface="+mn-cs"/>
            </a:rPr>
            <a:t>。</a:t>
          </a:r>
          <a:endParaRPr kumimoji="1" lang="en-US" altLang="ja-JP" sz="1400">
            <a:solidFill>
              <a:schemeClr val="dk1"/>
            </a:solidFill>
            <a:latin typeface="+mn-lt"/>
            <a:ea typeface="+mn-ea"/>
            <a:cs typeface="+mn-cs"/>
          </a:endParaRPr>
        </a:p>
        <a:p>
          <a:r>
            <a:rPr kumimoji="1" lang="ja-JP" altLang="en-US" sz="1400">
              <a:solidFill>
                <a:schemeClr val="dk1"/>
              </a:solidFill>
              <a:latin typeface="+mn-lt"/>
              <a:ea typeface="+mn-ea"/>
              <a:cs typeface="+mn-cs"/>
            </a:rPr>
            <a:t>来年度以降は、一般会計分が大幅な増額となることにより、</a:t>
          </a:r>
          <a:r>
            <a:rPr kumimoji="1" lang="ja-JP" altLang="ja-JP" sz="1400">
              <a:solidFill>
                <a:schemeClr val="dk1"/>
              </a:solidFill>
              <a:latin typeface="+mn-lt"/>
              <a:ea typeface="+mn-ea"/>
              <a:cs typeface="+mn-cs"/>
            </a:rPr>
            <a:t>元利償還金</a:t>
          </a:r>
          <a:r>
            <a:rPr kumimoji="1" lang="ja-JP" altLang="en-US" sz="1400">
              <a:solidFill>
                <a:schemeClr val="dk1"/>
              </a:solidFill>
              <a:latin typeface="+mn-lt"/>
              <a:ea typeface="+mn-ea"/>
              <a:cs typeface="+mn-cs"/>
            </a:rPr>
            <a:t>が増加する見込み。</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交付税措置率の高い有利な地方債の活用を図</a:t>
          </a:r>
          <a:r>
            <a:rPr kumimoji="1" lang="ja-JP" altLang="en-US" sz="1400">
              <a:solidFill>
                <a:schemeClr val="dk1"/>
              </a:solidFill>
              <a:latin typeface="+mn-lt"/>
              <a:ea typeface="+mn-ea"/>
              <a:cs typeface="+mn-cs"/>
            </a:rPr>
            <a:t>ることはもちろんのこと</a:t>
          </a:r>
          <a:r>
            <a:rPr kumimoji="1" lang="ja-JP" altLang="ja-JP" sz="1400">
              <a:solidFill>
                <a:schemeClr val="dk1"/>
              </a:solidFill>
              <a:latin typeface="+mn-lt"/>
              <a:ea typeface="+mn-ea"/>
              <a:cs typeface="+mn-cs"/>
            </a:rPr>
            <a:t>、普通建設費等の投資的経費についても財政計画に基づいた適切な投資を行い、公債費負担が過大にならないよう努める。</a:t>
          </a:r>
          <a:endParaRPr kumimoji="1" lang="en-US" altLang="ja-JP" sz="14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汚泥再生処理センター建設や</a:t>
          </a:r>
          <a:r>
            <a:rPr kumimoji="1" lang="ja-JP" altLang="en-US" sz="1400">
              <a:solidFill>
                <a:schemeClr val="dk1"/>
              </a:solidFill>
              <a:latin typeface="+mn-lt"/>
              <a:ea typeface="+mn-ea"/>
              <a:cs typeface="+mn-cs"/>
            </a:rPr>
            <a:t>小水流団地建設</a:t>
          </a:r>
          <a:r>
            <a:rPr kumimoji="1" lang="ja-JP" altLang="ja-JP" sz="1400">
              <a:solidFill>
                <a:schemeClr val="dk1"/>
              </a:solidFill>
              <a:latin typeface="+mn-lt"/>
              <a:ea typeface="+mn-ea"/>
              <a:cs typeface="+mn-cs"/>
            </a:rPr>
            <a:t>事業等に伴う起債の借入により</a:t>
          </a:r>
          <a:r>
            <a:rPr kumimoji="1" lang="ja-JP" altLang="en-US" sz="1400">
              <a:solidFill>
                <a:schemeClr val="dk1"/>
              </a:solidFill>
              <a:latin typeface="+mn-lt"/>
              <a:ea typeface="+mn-ea"/>
              <a:cs typeface="+mn-cs"/>
            </a:rPr>
            <a:t>一般会計の</a:t>
          </a:r>
          <a:r>
            <a:rPr kumimoji="1" lang="ja-JP" altLang="ja-JP" sz="1400">
              <a:solidFill>
                <a:schemeClr val="dk1"/>
              </a:solidFill>
              <a:latin typeface="+mn-lt"/>
              <a:ea typeface="+mn-ea"/>
              <a:cs typeface="+mn-cs"/>
            </a:rPr>
            <a:t>地方債現在高が増加した</a:t>
          </a:r>
          <a:r>
            <a:rPr kumimoji="1" lang="ja-JP" altLang="en-US" sz="1400">
              <a:solidFill>
                <a:schemeClr val="dk1"/>
              </a:solidFill>
              <a:latin typeface="+mn-lt"/>
              <a:ea typeface="+mn-ea"/>
              <a:cs typeface="+mn-cs"/>
            </a:rPr>
            <a:t>ものの、</a:t>
          </a:r>
          <a:r>
            <a:rPr kumimoji="1" lang="ja-JP" altLang="ja-JP" sz="1400">
              <a:solidFill>
                <a:schemeClr val="dk1"/>
              </a:solidFill>
              <a:latin typeface="+mn-lt"/>
              <a:ea typeface="+mn-ea"/>
              <a:cs typeface="+mn-cs"/>
            </a:rPr>
            <a:t>職員数の減により退職手当負担見込額は改善された</a:t>
          </a:r>
          <a:r>
            <a:rPr kumimoji="1" lang="ja-JP" altLang="en-US" sz="1400">
              <a:solidFill>
                <a:schemeClr val="dk1"/>
              </a:solidFill>
              <a:latin typeface="+mn-lt"/>
              <a:ea typeface="+mn-ea"/>
              <a:cs typeface="+mn-cs"/>
            </a:rPr>
            <a:t>ため</a:t>
          </a:r>
          <a:r>
            <a:rPr kumimoji="1" lang="ja-JP" altLang="ja-JP" sz="1400">
              <a:solidFill>
                <a:schemeClr val="dk1"/>
              </a:solidFill>
              <a:latin typeface="+mn-lt"/>
              <a:ea typeface="+mn-ea"/>
              <a:cs typeface="+mn-cs"/>
            </a:rPr>
            <a:t>、将来負担比率における分子の額については</a:t>
          </a:r>
          <a:r>
            <a:rPr kumimoji="1" lang="ja-JP" altLang="en-US" sz="1400">
              <a:solidFill>
                <a:schemeClr val="dk1"/>
              </a:solidFill>
              <a:latin typeface="+mn-lt"/>
              <a:ea typeface="+mn-ea"/>
              <a:cs typeface="+mn-cs"/>
            </a:rPr>
            <a:t>やや減</a:t>
          </a:r>
          <a:r>
            <a:rPr kumimoji="1" lang="ja-JP" altLang="ja-JP" sz="1400">
              <a:solidFill>
                <a:schemeClr val="dk1"/>
              </a:solidFill>
              <a:latin typeface="+mn-lt"/>
              <a:ea typeface="+mn-ea"/>
              <a:cs typeface="+mn-cs"/>
            </a:rPr>
            <a:t>となった</a:t>
          </a:r>
          <a:r>
            <a:rPr kumimoji="1" lang="ja-JP" altLang="en-US" sz="1400">
              <a:solidFill>
                <a:schemeClr val="dk1"/>
              </a:solidFill>
              <a:latin typeface="+mn-lt"/>
              <a:ea typeface="+mn-ea"/>
              <a:cs typeface="+mn-cs"/>
            </a:rPr>
            <a:t>。また、</a:t>
          </a:r>
          <a:r>
            <a:rPr kumimoji="1" lang="ja-JP" altLang="ja-JP" sz="1400">
              <a:solidFill>
                <a:schemeClr val="dk1"/>
              </a:solidFill>
              <a:latin typeface="+mn-lt"/>
              <a:ea typeface="+mn-ea"/>
              <a:cs typeface="+mn-cs"/>
            </a:rPr>
            <a:t>行財政改革を行う中で確保した財源を基金に積み立てることで、充当可能基金も増加しており、今年度も将来負担比率は算出されなかった。</a:t>
          </a:r>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ただし、平成</a:t>
          </a:r>
          <a:r>
            <a:rPr kumimoji="1" lang="en-US" altLang="ja-JP" sz="1400">
              <a:solidFill>
                <a:schemeClr val="dk1"/>
              </a:solidFill>
              <a:latin typeface="+mn-lt"/>
              <a:ea typeface="+mn-ea"/>
              <a:cs typeface="+mn-cs"/>
            </a:rPr>
            <a:t>27</a:t>
          </a:r>
          <a:r>
            <a:rPr kumimoji="1" lang="ja-JP" altLang="ja-JP" sz="1400">
              <a:solidFill>
                <a:schemeClr val="dk1"/>
              </a:solidFill>
              <a:latin typeface="+mn-lt"/>
              <a:ea typeface="+mn-ea"/>
              <a:cs typeface="+mn-cs"/>
            </a:rPr>
            <a:t>年度から平成</a:t>
          </a:r>
          <a:r>
            <a:rPr kumimoji="1" lang="en-US" altLang="ja-JP" sz="1400">
              <a:solidFill>
                <a:schemeClr val="dk1"/>
              </a:solidFill>
              <a:latin typeface="+mn-lt"/>
              <a:ea typeface="+mn-ea"/>
              <a:cs typeface="+mn-cs"/>
            </a:rPr>
            <a:t>29</a:t>
          </a:r>
          <a:r>
            <a:rPr kumimoji="1" lang="ja-JP" altLang="ja-JP" sz="1400">
              <a:solidFill>
                <a:schemeClr val="dk1"/>
              </a:solidFill>
              <a:latin typeface="+mn-lt"/>
              <a:ea typeface="+mn-ea"/>
              <a:cs typeface="+mn-cs"/>
            </a:rPr>
            <a:t>年度にかけて行う汚泥再生処理センター整備事業に伴い起債残高</a:t>
          </a:r>
          <a:r>
            <a:rPr kumimoji="1" lang="ja-JP" altLang="en-US" sz="1400">
              <a:solidFill>
                <a:schemeClr val="dk1"/>
              </a:solidFill>
              <a:latin typeface="+mn-lt"/>
              <a:ea typeface="+mn-ea"/>
              <a:cs typeface="+mn-cs"/>
            </a:rPr>
            <a:t>が</a:t>
          </a:r>
          <a:r>
            <a:rPr kumimoji="1" lang="ja-JP" altLang="ja-JP" sz="1400">
              <a:solidFill>
                <a:schemeClr val="dk1"/>
              </a:solidFill>
              <a:latin typeface="+mn-lt"/>
              <a:ea typeface="+mn-ea"/>
              <a:cs typeface="+mn-cs"/>
            </a:rPr>
            <a:t>増加</a:t>
          </a:r>
          <a:r>
            <a:rPr kumimoji="1" lang="ja-JP" altLang="en-US" sz="1400">
              <a:solidFill>
                <a:schemeClr val="dk1"/>
              </a:solidFill>
              <a:latin typeface="+mn-lt"/>
              <a:ea typeface="+mn-ea"/>
              <a:cs typeface="+mn-cs"/>
            </a:rPr>
            <a:t>する</a:t>
          </a:r>
          <a:r>
            <a:rPr kumimoji="1" lang="ja-JP" altLang="ja-JP" sz="1400">
              <a:solidFill>
                <a:schemeClr val="dk1"/>
              </a:solidFill>
              <a:latin typeface="+mn-lt"/>
              <a:ea typeface="+mn-ea"/>
              <a:cs typeface="+mn-cs"/>
            </a:rPr>
            <a:t>ことから、今後も行財政改革を進めながら基金も確保し、将来負担比率が過大にならないよう安定した財政運営に努める。</a:t>
          </a:r>
          <a:endParaRPr lang="ja-JP" altLang="ja-JP" sz="14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27,070
26,993
392.56
18,067,517
17,477,478
310,255
9,606,739
15,207,271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年度の数値のみの分析となるが、類似団体と比較して</a:t>
          </a:r>
          <a:r>
            <a:rPr kumimoji="1" lang="en-US" altLang="ja-JP" sz="1100">
              <a:latin typeface="ＭＳ Ｐゴシック"/>
            </a:rPr>
            <a:t>4.5</a:t>
          </a:r>
          <a:r>
            <a:rPr kumimoji="1" lang="ja-JP" altLang="en-US" sz="1100">
              <a:latin typeface="ＭＳ Ｐゴシック"/>
            </a:rPr>
            <a:t>ポイント高く施設等の老朽化が進んでいる。平成</a:t>
          </a:r>
          <a:r>
            <a:rPr kumimoji="1" lang="en-US" altLang="ja-JP" sz="1100">
              <a:latin typeface="ＭＳ Ｐゴシック"/>
            </a:rPr>
            <a:t>28</a:t>
          </a:r>
          <a:r>
            <a:rPr kumimoji="1" lang="ja-JP" altLang="en-US" sz="1100">
              <a:latin typeface="ＭＳ Ｐゴシック"/>
            </a:rPr>
            <a:t>年度に策定した公共施設等総合管理計画において公共施設に係る維持・更新費用を今後</a:t>
          </a:r>
          <a:r>
            <a:rPr kumimoji="1" lang="en-US" altLang="ja-JP" sz="1100">
              <a:latin typeface="ＭＳ Ｐゴシック"/>
            </a:rPr>
            <a:t>40</a:t>
          </a:r>
          <a:r>
            <a:rPr kumimoji="1" lang="ja-JP" altLang="en-US" sz="1100">
              <a:latin typeface="ＭＳ Ｐゴシック"/>
            </a:rPr>
            <a:t>年間で</a:t>
          </a:r>
          <a:r>
            <a:rPr kumimoji="1" lang="en-US" altLang="ja-JP" sz="1100">
              <a:latin typeface="ＭＳ Ｐゴシック"/>
            </a:rPr>
            <a:t>50</a:t>
          </a:r>
          <a:r>
            <a:rPr kumimoji="1" lang="ja-JP" altLang="en-US" sz="1100">
              <a:latin typeface="ＭＳ Ｐゴシック"/>
            </a:rPr>
            <a:t>％削減する目標を掲げており、今後は施設の統廃合を含めた施設個別計画の策定を進め公共施設等の適正な管理に向け取り組んでいく。</a:t>
          </a: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7" name="テキスト ボックス 56"/>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9" name="テキスト ボックス 58"/>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1" name="テキスト ボックス 60"/>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3" name="テキスト ボックス 62"/>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5" name="テキスト ボックス 64"/>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9" name="直線コネクタ 68"/>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70"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71" name="直線コネクタ 70"/>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72"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73" name="直線コネクタ 72"/>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74"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5" name="フローチャート : 判断 74"/>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6" name="フローチャート : 判断 75"/>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55880</xdr:rowOff>
    </xdr:from>
    <xdr:to>
      <xdr:col>3</xdr:col>
      <xdr:colOff>511175</xdr:colOff>
      <xdr:row>29</xdr:row>
      <xdr:rowOff>157480</xdr:rowOff>
    </xdr:to>
    <xdr:sp macro="" textlink="">
      <xdr:nvSpPr>
        <xdr:cNvPr id="82" name="円/楕円 81"/>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83"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2557</xdr:rowOff>
    </xdr:from>
    <xdr:ext cx="405111" cy="259045"/>
    <xdr:sp macro="" textlink="">
      <xdr:nvSpPr>
        <xdr:cNvPr id="84" name="n_1mainValue有形固定資産減価償却率"/>
        <xdr:cNvSpPr txBox="1"/>
      </xdr:nvSpPr>
      <xdr:spPr>
        <a:xfrm>
          <a:off x="3836043"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27,070
26,993
392.56
18,067,517
17,477,478
310,255
9,606,739
15,207,271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156210</xdr:rowOff>
    </xdr:from>
    <xdr:to>
      <xdr:col>6</xdr:col>
      <xdr:colOff>510540</xdr:colOff>
      <xdr:row>41</xdr:row>
      <xdr:rowOff>55626</xdr:rowOff>
    </xdr:to>
    <xdr:cxnSp macro="">
      <xdr:nvCxnSpPr>
        <xdr:cNvPr id="55" name="直線コネクタ 54"/>
        <xdr:cNvCxnSpPr/>
      </xdr:nvCxnSpPr>
      <xdr:spPr>
        <a:xfrm flipV="1">
          <a:off x="4634865" y="61569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59453</xdr:rowOff>
    </xdr:from>
    <xdr:ext cx="405111" cy="259045"/>
    <xdr:sp macro="" textlink="">
      <xdr:nvSpPr>
        <xdr:cNvPr id="56" name="【道路】&#10;有形固定資産減価償却率最小値テキスト"/>
        <xdr:cNvSpPr txBox="1"/>
      </xdr:nvSpPr>
      <xdr:spPr>
        <a:xfrm>
          <a:off x="4724400" y="708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41</xdr:row>
      <xdr:rowOff>55626</xdr:rowOff>
    </xdr:from>
    <xdr:to>
      <xdr:col>6</xdr:col>
      <xdr:colOff>600075</xdr:colOff>
      <xdr:row>41</xdr:row>
      <xdr:rowOff>55626</xdr:rowOff>
    </xdr:to>
    <xdr:cxnSp macro="">
      <xdr:nvCxnSpPr>
        <xdr:cNvPr id="57" name="直線コネクタ 56"/>
        <xdr:cNvCxnSpPr/>
      </xdr:nvCxnSpPr>
      <xdr:spPr>
        <a:xfrm>
          <a:off x="4546600" y="708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102887</xdr:rowOff>
    </xdr:from>
    <xdr:ext cx="405111" cy="259045"/>
    <xdr:sp macro="" textlink="">
      <xdr:nvSpPr>
        <xdr:cNvPr id="58" name="【道路】&#10;有形固定資産減価償却率最大値テキスト"/>
        <xdr:cNvSpPr txBox="1"/>
      </xdr:nvSpPr>
      <xdr:spPr>
        <a:xfrm>
          <a:off x="4724400" y="5932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35</xdr:row>
      <xdr:rowOff>156210</xdr:rowOff>
    </xdr:from>
    <xdr:to>
      <xdr:col>6</xdr:col>
      <xdr:colOff>600075</xdr:colOff>
      <xdr:row>35</xdr:row>
      <xdr:rowOff>156210</xdr:rowOff>
    </xdr:to>
    <xdr:cxnSp macro="">
      <xdr:nvCxnSpPr>
        <xdr:cNvPr id="59" name="直線コネクタ 58"/>
        <xdr:cNvCxnSpPr/>
      </xdr:nvCxnSpPr>
      <xdr:spPr>
        <a:xfrm>
          <a:off x="4546600" y="615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92981</xdr:rowOff>
    </xdr:from>
    <xdr:ext cx="405111" cy="259045"/>
    <xdr:sp macro="" textlink="">
      <xdr:nvSpPr>
        <xdr:cNvPr id="60" name="【道路】&#10;有形固定資産減価償却率平均値テキスト"/>
        <xdr:cNvSpPr txBox="1"/>
      </xdr:nvSpPr>
      <xdr:spPr>
        <a:xfrm>
          <a:off x="4724400" y="6436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114554</xdr:rowOff>
    </xdr:from>
    <xdr:to>
      <xdr:col>6</xdr:col>
      <xdr:colOff>561975</xdr:colOff>
      <xdr:row>38</xdr:row>
      <xdr:rowOff>44704</xdr:rowOff>
    </xdr:to>
    <xdr:sp macro="" textlink="">
      <xdr:nvSpPr>
        <xdr:cNvPr id="61" name="フローチャート : 判断 60"/>
        <xdr:cNvSpPr/>
      </xdr:nvSpPr>
      <xdr:spPr>
        <a:xfrm>
          <a:off x="4584700" y="645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153416</xdr:rowOff>
    </xdr:from>
    <xdr:to>
      <xdr:col>5</xdr:col>
      <xdr:colOff>409575</xdr:colOff>
      <xdr:row>39</xdr:row>
      <xdr:rowOff>83566</xdr:rowOff>
    </xdr:to>
    <xdr:sp macro="" textlink="">
      <xdr:nvSpPr>
        <xdr:cNvPr id="62" name="フローチャート : 判断 61"/>
        <xdr:cNvSpPr/>
      </xdr:nvSpPr>
      <xdr:spPr>
        <a:xfrm>
          <a:off x="37465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55118</xdr:rowOff>
    </xdr:from>
    <xdr:to>
      <xdr:col>5</xdr:col>
      <xdr:colOff>409575</xdr:colOff>
      <xdr:row>35</xdr:row>
      <xdr:rowOff>156718</xdr:rowOff>
    </xdr:to>
    <xdr:sp macro="" textlink="">
      <xdr:nvSpPr>
        <xdr:cNvPr id="68" name="円/楕円 67"/>
        <xdr:cNvSpPr/>
      </xdr:nvSpPr>
      <xdr:spPr>
        <a:xfrm>
          <a:off x="3746500" y="60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74693</xdr:rowOff>
    </xdr:from>
    <xdr:ext cx="405111" cy="259045"/>
    <xdr:sp macro="" textlink="">
      <xdr:nvSpPr>
        <xdr:cNvPr id="69" name="n_1aveValue【道路】&#10;有形固定資産減価償却率"/>
        <xdr:cNvSpPr txBox="1"/>
      </xdr:nvSpPr>
      <xdr:spPr>
        <a:xfrm>
          <a:off x="3582043"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1795</xdr:rowOff>
    </xdr:from>
    <xdr:ext cx="405111" cy="259045"/>
    <xdr:sp macro="" textlink="">
      <xdr:nvSpPr>
        <xdr:cNvPr id="70" name="n_1mainValue【道路】&#10;有形固定資産減価償却率"/>
        <xdr:cNvSpPr txBox="1"/>
      </xdr:nvSpPr>
      <xdr:spPr>
        <a:xfrm>
          <a:off x="3582043"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2" name="直線コネクタ 91"/>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3"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4" name="直線コネクタ 93"/>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5"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6" name="直線コネクタ 95"/>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7"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8" name="フローチャート : 判断 97"/>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9" name="フローチャート : 判断 98"/>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135288</xdr:rowOff>
    </xdr:from>
    <xdr:to>
      <xdr:col>14</xdr:col>
      <xdr:colOff>79375</xdr:colOff>
      <xdr:row>38</xdr:row>
      <xdr:rowOff>65438</xdr:rowOff>
    </xdr:to>
    <xdr:sp macro="" textlink="">
      <xdr:nvSpPr>
        <xdr:cNvPr id="105" name="円/楕円 104"/>
        <xdr:cNvSpPr/>
      </xdr:nvSpPr>
      <xdr:spPr>
        <a:xfrm>
          <a:off x="9588500" y="647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25933</xdr:rowOff>
    </xdr:from>
    <xdr:ext cx="534377" cy="259045"/>
    <xdr:sp macro="" textlink="">
      <xdr:nvSpPr>
        <xdr:cNvPr id="106" name="n_1aveValue【道路】&#10;一人当たり延長"/>
        <xdr:cNvSpPr txBox="1"/>
      </xdr:nvSpPr>
      <xdr:spPr>
        <a:xfrm>
          <a:off x="935941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81965</xdr:rowOff>
    </xdr:from>
    <xdr:ext cx="534377" cy="259045"/>
    <xdr:sp macro="" textlink="">
      <xdr:nvSpPr>
        <xdr:cNvPr id="107" name="n_1mainValue【道路】&#10;一人当たり延長"/>
        <xdr:cNvSpPr txBox="1"/>
      </xdr:nvSpPr>
      <xdr:spPr>
        <a:xfrm>
          <a:off x="9359410" y="6254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0" name="テキスト ボックス 11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2" name="テキスト ボックス 12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6" name="テキスト ボックス 12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8" name="テキスト ボックス 12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2" name="直線コネクタ 131"/>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3"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4" name="直線コネクタ 133"/>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5"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6" name="直線コネクタ 135"/>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7"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8" name="フローチャート : 判断 137"/>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9" name="フローチャート : 判断 138"/>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55880</xdr:rowOff>
    </xdr:from>
    <xdr:to>
      <xdr:col>5</xdr:col>
      <xdr:colOff>409575</xdr:colOff>
      <xdr:row>57</xdr:row>
      <xdr:rowOff>157480</xdr:rowOff>
    </xdr:to>
    <xdr:sp macro="" textlink="">
      <xdr:nvSpPr>
        <xdr:cNvPr id="145" name="円/楕円 144"/>
        <xdr:cNvSpPr/>
      </xdr:nvSpPr>
      <xdr:spPr>
        <a:xfrm>
          <a:off x="3746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60977</xdr:rowOff>
    </xdr:from>
    <xdr:ext cx="405111" cy="259045"/>
    <xdr:sp macro="" textlink="">
      <xdr:nvSpPr>
        <xdr:cNvPr id="146" name="n_1aveValue【橋りょう・トンネル】&#10;有形固定資産減価償却率"/>
        <xdr:cNvSpPr txBox="1"/>
      </xdr:nvSpPr>
      <xdr:spPr>
        <a:xfrm>
          <a:off x="3582043"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2557</xdr:rowOff>
    </xdr:from>
    <xdr:ext cx="405111" cy="259045"/>
    <xdr:sp macro="" textlink="">
      <xdr:nvSpPr>
        <xdr:cNvPr id="147" name="n_1mainValue【橋りょう・トンネル】&#10;有形固定資産減価償却率"/>
        <xdr:cNvSpPr txBox="1"/>
      </xdr:nvSpPr>
      <xdr:spPr>
        <a:xfrm>
          <a:off x="3582043"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155,098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8" name="直線コネクタ 15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9" name="テキスト ボックス 15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0" name="直線コネクタ 15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1" name="テキスト ボックス 16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2" name="直線コネクタ 16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3" name="テキスト ボックス 16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4" name="直線コネクタ 16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5" name="テキスト ボックス 16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6" name="直線コネクタ 16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7" name="テキスト ボックス 16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1" name="直線コネクタ 170"/>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2"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3" name="直線コネクタ 172"/>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4"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5" name="直線コネクタ 174"/>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6"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7" name="フローチャート : 判断 176"/>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8" name="フローチャート : 判断 177"/>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27627</xdr:rowOff>
    </xdr:from>
    <xdr:to>
      <xdr:col>14</xdr:col>
      <xdr:colOff>79375</xdr:colOff>
      <xdr:row>63</xdr:row>
      <xdr:rowOff>129227</xdr:rowOff>
    </xdr:to>
    <xdr:sp macro="" textlink="">
      <xdr:nvSpPr>
        <xdr:cNvPr id="184" name="円/楕円 183"/>
        <xdr:cNvSpPr/>
      </xdr:nvSpPr>
      <xdr:spPr>
        <a:xfrm>
          <a:off x="9588500" y="108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143936</xdr:rowOff>
    </xdr:from>
    <xdr:ext cx="599010" cy="259045"/>
    <xdr:sp macro="" textlink="">
      <xdr:nvSpPr>
        <xdr:cNvPr id="185"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120354</xdr:rowOff>
    </xdr:from>
    <xdr:ext cx="534377" cy="259045"/>
    <xdr:sp macro="" textlink="">
      <xdr:nvSpPr>
        <xdr:cNvPr id="186" name="n_1mainValue【橋りょう・トンネル】&#10;一人当たり有形固定資産（償却資産）額"/>
        <xdr:cNvSpPr txBox="1"/>
      </xdr:nvSpPr>
      <xdr:spPr>
        <a:xfrm>
          <a:off x="9359411" y="1092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88,831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7" name="テキスト ボックス 19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5" name="テキスト ボックス 20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9" name="直線コネクタ 208"/>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10"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1" name="直線コネクタ 210"/>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2"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3" name="直線コネクタ 212"/>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4"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5" name="フローチャート : 判断 214"/>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6" name="フローチャート : 判断 215"/>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151892</xdr:rowOff>
    </xdr:from>
    <xdr:to>
      <xdr:col>5</xdr:col>
      <xdr:colOff>409575</xdr:colOff>
      <xdr:row>82</xdr:row>
      <xdr:rowOff>82042</xdr:rowOff>
    </xdr:to>
    <xdr:sp macro="" textlink="">
      <xdr:nvSpPr>
        <xdr:cNvPr id="222" name="円/楕円 221"/>
        <xdr:cNvSpPr/>
      </xdr:nvSpPr>
      <xdr:spPr>
        <a:xfrm>
          <a:off x="37465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3"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98569</xdr:rowOff>
    </xdr:from>
    <xdr:ext cx="405111" cy="259045"/>
    <xdr:sp macro="" textlink="">
      <xdr:nvSpPr>
        <xdr:cNvPr id="224" name="n_1mainValue【公営住宅】&#10;有形固定資産減価償却率"/>
        <xdr:cNvSpPr txBox="1"/>
      </xdr:nvSpPr>
      <xdr:spPr>
        <a:xfrm>
          <a:off x="3582043" y="1381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6" name="直線コネクタ 245"/>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7"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8" name="直線コネクタ 247"/>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9"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0" name="直線コネクタ 249"/>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1"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2" name="フローチャート : 判断 251"/>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3" name="フローチャート : 判断 252"/>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73253</xdr:rowOff>
    </xdr:from>
    <xdr:to>
      <xdr:col>14</xdr:col>
      <xdr:colOff>79375</xdr:colOff>
      <xdr:row>82</xdr:row>
      <xdr:rowOff>3403</xdr:rowOff>
    </xdr:to>
    <xdr:sp macro="" textlink="">
      <xdr:nvSpPr>
        <xdr:cNvPr id="259" name="円/楕円 258"/>
        <xdr:cNvSpPr/>
      </xdr:nvSpPr>
      <xdr:spPr>
        <a:xfrm>
          <a:off x="9588500" y="1396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83227</xdr:rowOff>
    </xdr:from>
    <xdr:ext cx="469744" cy="259045"/>
    <xdr:sp macro="" textlink="">
      <xdr:nvSpPr>
        <xdr:cNvPr id="260" name="n_1aveValue【公営住宅】&#10;一人当たり面積"/>
        <xdr:cNvSpPr txBox="1"/>
      </xdr:nvSpPr>
      <xdr:spPr>
        <a:xfrm>
          <a:off x="9391727" y="143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19930</xdr:rowOff>
    </xdr:from>
    <xdr:ext cx="469744" cy="259045"/>
    <xdr:sp macro="" textlink="">
      <xdr:nvSpPr>
        <xdr:cNvPr id="261" name="n_1mainValue【公営住宅】&#10;一人当たり面積"/>
        <xdr:cNvSpPr txBox="1"/>
      </xdr:nvSpPr>
      <xdr:spPr>
        <a:xfrm>
          <a:off x="9391727" y="1373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7" name="正方形/長方形 2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8" name="テキスト ボックス 28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9" name="直線コネクタ 28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0" name="テキスト ボックス 28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1" name="直線コネクタ 29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2" name="テキスト ボックス 29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3" name="直線コネクタ 29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4" name="テキスト ボックス 29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5" name="直線コネクタ 29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6" name="テキスト ボックス 29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7" name="直線コネクタ 29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8" name="テキスト ボックス 29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9" name="直線コネクタ 2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0" name="テキスト ボックス 29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02" name="直線コネクタ 301"/>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03"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04" name="直線コネクタ 303"/>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5"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6" name="直線コネクタ 305"/>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07"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08" name="フローチャート : 判断 307"/>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09" name="フローチャート : 判断 308"/>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164465</xdr:rowOff>
    </xdr:from>
    <xdr:to>
      <xdr:col>22</xdr:col>
      <xdr:colOff>415925</xdr:colOff>
      <xdr:row>35</xdr:row>
      <xdr:rowOff>94615</xdr:rowOff>
    </xdr:to>
    <xdr:sp macro="" textlink="">
      <xdr:nvSpPr>
        <xdr:cNvPr id="315" name="円/楕円 314"/>
        <xdr:cNvSpPr/>
      </xdr:nvSpPr>
      <xdr:spPr>
        <a:xfrm>
          <a:off x="15430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16"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111142</xdr:rowOff>
    </xdr:from>
    <xdr:ext cx="405111" cy="259045"/>
    <xdr:sp macro="" textlink="">
      <xdr:nvSpPr>
        <xdr:cNvPr id="317" name="n_1mainValue【認定こども園・幼稚園・保育所】&#10;有形固定資産減価償却率"/>
        <xdr:cNvSpPr txBox="1"/>
      </xdr:nvSpPr>
      <xdr:spPr>
        <a:xfrm>
          <a:off x="15266043"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8" name="正方形/長方形 3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9" name="正方形/長方形 3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0" name="正方形/長方形 3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1" name="正方形/長方形 3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2" name="正方形/長方形 3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3" name="正方形/長方形 3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4" name="正方形/長方形 3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5" name="正方形/長方形 3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6" name="テキスト ボックス 3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7" name="直線コネクタ 3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28" name="直線コネクタ 3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29" name="テキスト ボックス 3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0" name="直線コネクタ 3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1" name="テキスト ボックス 3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2" name="直線コネクタ 3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3" name="テキスト ボックス 3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4" name="直線コネクタ 3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5" name="テキスト ボックス 3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6" name="直線コネクタ 3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7" name="テキスト ボックス 3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39" name="直線コネクタ 338"/>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40"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41" name="直線コネクタ 340"/>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42"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43" name="直線コネクタ 342"/>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44"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45" name="フローチャート : 判断 344"/>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346" name="フローチャート : 判断 345"/>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7" name="テキスト ボックス 3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8" name="テキスト ボックス 3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9" name="テキスト ボックス 3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0" name="テキスト ボックス 3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1" name="テキスト ボックス 3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59690</xdr:rowOff>
    </xdr:from>
    <xdr:to>
      <xdr:col>31</xdr:col>
      <xdr:colOff>85725</xdr:colOff>
      <xdr:row>41</xdr:row>
      <xdr:rowOff>161290</xdr:rowOff>
    </xdr:to>
    <xdr:sp macro="" textlink="">
      <xdr:nvSpPr>
        <xdr:cNvPr id="352" name="円/楕円 351"/>
        <xdr:cNvSpPr/>
      </xdr:nvSpPr>
      <xdr:spPr>
        <a:xfrm>
          <a:off x="21272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132097</xdr:rowOff>
    </xdr:from>
    <xdr:ext cx="469744" cy="259045"/>
    <xdr:sp macro="" textlink="">
      <xdr:nvSpPr>
        <xdr:cNvPr id="353"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152417</xdr:rowOff>
    </xdr:from>
    <xdr:ext cx="469744" cy="259045"/>
    <xdr:sp macro="" textlink="">
      <xdr:nvSpPr>
        <xdr:cNvPr id="354" name="n_1mainValue【認定こども園・幼稚園・保育所】&#10;一人当たり面積"/>
        <xdr:cNvSpPr txBox="1"/>
      </xdr:nvSpPr>
      <xdr:spPr>
        <a:xfrm>
          <a:off x="210757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5" name="正方形/長方形 3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6" name="正方形/長方形 3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7" name="正方形/長方形 3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8" name="正方形/長方形 3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9" name="正方形/長方形 3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0" name="正方形/長方形 3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1" name="正方形/長方形 3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2" name="正方形/長方形 3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3" name="テキスト ボックス 3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4" name="直線コネクタ 3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5" name="テキスト ボックス 36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6" name="直線コネクタ 36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7" name="テキスト ボックス 36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8" name="直線コネクタ 36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9" name="テキスト ボックス 36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0" name="直線コネクタ 36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1" name="テキスト ボックス 37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2" name="直線コネクタ 37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3" name="テキスト ボックス 37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4" name="直線コネクタ 3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5" name="テキスト ボックス 3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77" name="直線コネクタ 376"/>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78"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79" name="直線コネクタ 378"/>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80"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81" name="直線コネクタ 380"/>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2"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3" name="フローチャート : 判断 382"/>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84" name="フローチャート : 判断 383"/>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5" name="テキスト ボックス 3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6" name="テキスト ボックス 3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7" name="テキスト ボックス 3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8" name="テキスト ボックス 3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9" name="テキスト ボックス 3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122936</xdr:rowOff>
    </xdr:from>
    <xdr:to>
      <xdr:col>22</xdr:col>
      <xdr:colOff>415925</xdr:colOff>
      <xdr:row>58</xdr:row>
      <xdr:rowOff>53086</xdr:rowOff>
    </xdr:to>
    <xdr:sp macro="" textlink="">
      <xdr:nvSpPr>
        <xdr:cNvPr id="390" name="円/楕円 389"/>
        <xdr:cNvSpPr/>
      </xdr:nvSpPr>
      <xdr:spPr>
        <a:xfrm>
          <a:off x="15430500" y="98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391"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69613</xdr:rowOff>
    </xdr:from>
    <xdr:ext cx="405111" cy="259045"/>
    <xdr:sp macro="" textlink="">
      <xdr:nvSpPr>
        <xdr:cNvPr id="392" name="n_1mainValue【学校施設】&#10;有形固定資産減価償却率"/>
        <xdr:cNvSpPr txBox="1"/>
      </xdr:nvSpPr>
      <xdr:spPr>
        <a:xfrm>
          <a:off x="15266043" y="96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3" name="正方形/長方形 3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4" name="正方形/長方形 3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5" name="正方形/長方形 3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6" name="正方形/長方形 3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7" name="正方形/長方形 3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8" name="正方形/長方形 3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9" name="正方形/長方形 3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0" name="正方形/長方形 3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1" name="テキスト ボックス 4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2" name="直線コネクタ 4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3" name="直線コネクタ 40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4" name="テキスト ボックス 40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5" name="直線コネクタ 40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6" name="テキスト ボックス 40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7" name="直線コネクタ 40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8" name="テキスト ボックス 40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9" name="直線コネクタ 40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0" name="テキスト ボックス 40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1" name="直線コネクタ 41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2" name="テキスト ボックス 41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3" name="直線コネクタ 41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4" name="テキスト ボックス 41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6" name="直線コネクタ 415"/>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7"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18" name="直線コネクタ 417"/>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19"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20" name="直線コネクタ 419"/>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21"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2" name="フローチャート : 判断 421"/>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23" name="フローチャート : 判断 422"/>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4" name="テキスト ボックス 4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5" name="テキスト ボックス 4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6" name="テキスト ボックス 4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7" name="テキスト ボックス 4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8" name="テキスト ボックス 4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145796</xdr:rowOff>
    </xdr:from>
    <xdr:to>
      <xdr:col>31</xdr:col>
      <xdr:colOff>85725</xdr:colOff>
      <xdr:row>61</xdr:row>
      <xdr:rowOff>75946</xdr:rowOff>
    </xdr:to>
    <xdr:sp macro="" textlink="">
      <xdr:nvSpPr>
        <xdr:cNvPr id="429" name="円/楕円 428"/>
        <xdr:cNvSpPr/>
      </xdr:nvSpPr>
      <xdr:spPr>
        <a:xfrm>
          <a:off x="21272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17162</xdr:rowOff>
    </xdr:from>
    <xdr:ext cx="469744" cy="259045"/>
    <xdr:sp macro="" textlink="">
      <xdr:nvSpPr>
        <xdr:cNvPr id="430" name="n_1aveValue【学校施設】&#10;一人当たり面積"/>
        <xdr:cNvSpPr txBox="1"/>
      </xdr:nvSpPr>
      <xdr:spPr>
        <a:xfrm>
          <a:off x="210757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92473</xdr:rowOff>
    </xdr:from>
    <xdr:ext cx="469744" cy="259045"/>
    <xdr:sp macro="" textlink="">
      <xdr:nvSpPr>
        <xdr:cNvPr id="431" name="n_1mainValue【学校施設】&#10;一人当たり面積"/>
        <xdr:cNvSpPr txBox="1"/>
      </xdr:nvSpPr>
      <xdr:spPr>
        <a:xfrm>
          <a:off x="2107572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2" name="正方形/長方形 4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3" name="正方形/長方形 4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4" name="正方形/長方形 4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5" name="正方形/長方形 4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6" name="正方形/長方形 4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7" name="正方形/長方形 4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8" name="正方形/長方形 4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39" name="正方形/長方形 43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0" name="正方形/長方形 4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1" name="正方形/長方形 4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2" name="正方形/長方形 4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3" name="正方形/長方形 4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4" name="正方形/長方形 4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5" name="正方形/長方形 4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6" name="正方形/長方形 4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7" name="正方形/長方形 44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48" name="正方形/長方形 4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9" name="正方形/長方形 4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0" name="正方形/長方形 4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1" name="正方形/長方形 4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2" name="正方形/長方形 4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3" name="正方形/長方形 4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4" name="正方形/長方形 4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5" name="正方形/長方形 4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6" name="テキスト ボックス 4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7" name="直線コネクタ 4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8" name="テキスト ボックス 45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59" name="直線コネクタ 45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0" name="テキスト ボックス 459"/>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1" name="直線コネクタ 46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2" name="テキスト ボックス 46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3" name="直線コネクタ 46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4" name="テキスト ボックス 46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5" name="直線コネクタ 46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66" name="テキスト ボックス 46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67" name="直線コネクタ 46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68" name="テキスト ボックス 46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69" name="直線コネクタ 46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70" name="テキスト ボックス 469"/>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1" name="直線コネクタ 47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2" name="テキスト ボックス 47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474" name="直線コネクタ 473"/>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475"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476" name="直線コネクタ 475"/>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477"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478" name="直線コネクタ 477"/>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479"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480" name="フローチャート : 判断 479"/>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481" name="フローチャート : 判断 480"/>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2" name="テキスト ボックス 4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3" name="テキスト ボックス 4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4" name="テキスト ボックス 4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5" name="テキスト ボックス 4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6" name="テキスト ボックス 4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25400</xdr:rowOff>
    </xdr:from>
    <xdr:to>
      <xdr:col>22</xdr:col>
      <xdr:colOff>415925</xdr:colOff>
      <xdr:row>106</xdr:row>
      <xdr:rowOff>127000</xdr:rowOff>
    </xdr:to>
    <xdr:sp macro="" textlink="">
      <xdr:nvSpPr>
        <xdr:cNvPr id="487" name="円/楕円 486"/>
        <xdr:cNvSpPr/>
      </xdr:nvSpPr>
      <xdr:spPr>
        <a:xfrm>
          <a:off x="1543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21063</xdr:rowOff>
    </xdr:from>
    <xdr:ext cx="405111" cy="259045"/>
    <xdr:sp macro="" textlink="">
      <xdr:nvSpPr>
        <xdr:cNvPr id="488" name="n_1aveValue【公民館】&#10;有形固定資産減価償却率"/>
        <xdr:cNvSpPr txBox="1"/>
      </xdr:nvSpPr>
      <xdr:spPr>
        <a:xfrm>
          <a:off x="15266043"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118127</xdr:rowOff>
    </xdr:from>
    <xdr:ext cx="405111" cy="259045"/>
    <xdr:sp macro="" textlink="">
      <xdr:nvSpPr>
        <xdr:cNvPr id="489" name="n_1mainValue【公民館】&#10;有形固定資産減価償却率"/>
        <xdr:cNvSpPr txBox="1"/>
      </xdr:nvSpPr>
      <xdr:spPr>
        <a:xfrm>
          <a:off x="15266043"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0" name="正方形/長方形 4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1" name="正方形/長方形 4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2" name="正方形/長方形 4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3" name="正方形/長方形 4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4" name="正方形/長方形 4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5" name="正方形/長方形 4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6" name="正方形/長方形 4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7" name="正方形/長方形 4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8" name="テキスト ボックス 4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9" name="直線コネクタ 4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0" name="直線コネクタ 49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1" name="テキスト ボックス 50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2" name="直線コネクタ 50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3" name="テキスト ボックス 50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4" name="直線コネクタ 50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5" name="テキスト ボックス 50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6" name="直線コネクタ 50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07" name="テキスト ボックス 50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8" name="直線コネクタ 5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9" name="テキスト ボックス 5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11" name="直線コネクタ 510"/>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12"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13" name="直線コネクタ 512"/>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14"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15" name="直線コネクタ 514"/>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16"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17" name="フローチャート : 判断 516"/>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18" name="フローチャート : 判断 517"/>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19" name="テキスト ボックス 5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0" name="テキスト ボックス 5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1" name="テキスト ボックス 5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2" name="テキスト ボックス 5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3" name="テキスト ボックス 5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107696</xdr:rowOff>
    </xdr:from>
    <xdr:to>
      <xdr:col>31</xdr:col>
      <xdr:colOff>85725</xdr:colOff>
      <xdr:row>108</xdr:row>
      <xdr:rowOff>37846</xdr:rowOff>
    </xdr:to>
    <xdr:sp macro="" textlink="">
      <xdr:nvSpPr>
        <xdr:cNvPr id="524" name="円/楕円 523"/>
        <xdr:cNvSpPr/>
      </xdr:nvSpPr>
      <xdr:spPr>
        <a:xfrm>
          <a:off x="21272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525"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28973</xdr:rowOff>
    </xdr:from>
    <xdr:ext cx="469744" cy="259045"/>
    <xdr:sp macro="" textlink="">
      <xdr:nvSpPr>
        <xdr:cNvPr id="526" name="n_1mainValue【公民館】&#10;一人当たり面積"/>
        <xdr:cNvSpPr txBox="1"/>
      </xdr:nvSpPr>
      <xdr:spPr>
        <a:xfrm>
          <a:off x="210757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7" name="正方形/長方形 5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8" name="正方形/長方形 5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9" name="テキスト ボックス 5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類似団体と比較すると、公民館以外は有形固定資産減価償却率が高くなっている。</a:t>
          </a:r>
          <a:endParaRPr kumimoji="1" lang="en-US" altLang="ja-JP" sz="1300">
            <a:latin typeface="ＭＳ Ｐゴシック"/>
          </a:endParaRPr>
        </a:p>
        <a:p>
          <a:r>
            <a:rPr kumimoji="1" lang="ja-JP" altLang="en-US" sz="1300">
              <a:latin typeface="ＭＳ Ｐゴシック"/>
            </a:rPr>
            <a:t>道路、橋りょう・トンネルについては、長寿命化計画に基づき、年次的に点検補修を行っているところである。</a:t>
          </a:r>
          <a:endParaRPr kumimoji="1" lang="en-US" altLang="ja-JP" sz="1300">
            <a:latin typeface="ＭＳ Ｐゴシック"/>
          </a:endParaRPr>
        </a:p>
        <a:p>
          <a:r>
            <a:rPr kumimoji="1" lang="ja-JP" altLang="en-US" sz="1300">
              <a:latin typeface="ＭＳ Ｐゴシック"/>
            </a:rPr>
            <a:t>公営住宅は、有形固定資産償却率が</a:t>
          </a:r>
          <a:r>
            <a:rPr kumimoji="1" lang="en-US" altLang="ja-JP" sz="1300">
              <a:latin typeface="ＭＳ Ｐゴシック"/>
            </a:rPr>
            <a:t>70.3</a:t>
          </a:r>
          <a:r>
            <a:rPr kumimoji="1" lang="ja-JP" altLang="en-US" sz="1300">
              <a:latin typeface="ＭＳ Ｐゴシック"/>
            </a:rPr>
            <a:t>％と高くなっているが、一人当たり面積も</a:t>
          </a:r>
          <a:r>
            <a:rPr kumimoji="1" lang="en-US" altLang="ja-JP" sz="1300">
              <a:latin typeface="ＭＳ Ｐゴシック"/>
            </a:rPr>
            <a:t>1.687</a:t>
          </a:r>
          <a:r>
            <a:rPr kumimoji="1" lang="ja-JP" altLang="en-US" sz="1300">
              <a:latin typeface="ＭＳ Ｐゴシック"/>
            </a:rPr>
            <a:t>㎡と、類似団体より広くなっているため、廃止も含めた維持管理について検討している。</a:t>
          </a:r>
          <a:endParaRPr kumimoji="1" lang="en-US" altLang="ja-JP" sz="1300">
            <a:latin typeface="ＭＳ Ｐゴシック"/>
          </a:endParaRPr>
        </a:p>
        <a:p>
          <a:r>
            <a:rPr kumimoji="1" lang="ja-JP" altLang="en-US" sz="1300">
              <a:latin typeface="ＭＳ Ｐゴシック"/>
            </a:rPr>
            <a:t>認定こども園・幼稚園・保育所については、有形固定資産減価償却率</a:t>
          </a:r>
          <a:r>
            <a:rPr kumimoji="1" lang="en-US" altLang="ja-JP" sz="1300">
              <a:latin typeface="ＭＳ Ｐゴシック"/>
            </a:rPr>
            <a:t>82.7</a:t>
          </a:r>
          <a:r>
            <a:rPr kumimoji="1" lang="ja-JP" altLang="en-US" sz="1300">
              <a:latin typeface="ＭＳ Ｐゴシック"/>
            </a:rPr>
            <a:t>％と特に高くなっているが、一人当たり面積は</a:t>
          </a:r>
          <a:r>
            <a:rPr kumimoji="1" lang="en-US" altLang="ja-JP" sz="1300">
              <a:latin typeface="ＭＳ Ｐゴシック"/>
            </a:rPr>
            <a:t>0.010</a:t>
          </a:r>
          <a:r>
            <a:rPr kumimoji="1" lang="ja-JP" altLang="en-US" sz="1300">
              <a:latin typeface="ＭＳ Ｐゴシック"/>
            </a:rPr>
            <a:t>㎡と小さい。これは市内</a:t>
          </a:r>
          <a:r>
            <a:rPr kumimoji="1" lang="en-US" altLang="ja-JP" sz="1300">
              <a:latin typeface="ＭＳ Ｐゴシック"/>
            </a:rPr>
            <a:t>14</a:t>
          </a:r>
          <a:r>
            <a:rPr kumimoji="1" lang="ja-JP" altLang="en-US" sz="1300">
              <a:latin typeface="ＭＳ Ｐゴシック"/>
            </a:rPr>
            <a:t>施設のうち、市立は</a:t>
          </a:r>
          <a:r>
            <a:rPr kumimoji="1" lang="en-US" altLang="ja-JP" sz="1300">
              <a:latin typeface="ＭＳ Ｐゴシック"/>
            </a:rPr>
            <a:t>1</a:t>
          </a:r>
          <a:r>
            <a:rPr kumimoji="1" lang="ja-JP" altLang="en-US" sz="1300">
              <a:latin typeface="ＭＳ Ｐゴシック"/>
            </a:rPr>
            <a:t>施設のみであり、今後の少子化を考慮すると民間施設で充足可能と考えられるため、市の施設としての存続について検討して行く。</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27,070
26,993
392.56
18,067,517
17,477,478
310,255
9,606,739
15,207,271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131536</xdr:rowOff>
    </xdr:from>
    <xdr:to>
      <xdr:col>5</xdr:col>
      <xdr:colOff>409575</xdr:colOff>
      <xdr:row>38</xdr:row>
      <xdr:rowOff>61686</xdr:rowOff>
    </xdr:to>
    <xdr:sp macro="" textlink="">
      <xdr:nvSpPr>
        <xdr:cNvPr id="72" name="円/楕円 71"/>
        <xdr:cNvSpPr/>
      </xdr:nvSpPr>
      <xdr:spPr>
        <a:xfrm>
          <a:off x="3746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78213</xdr:rowOff>
    </xdr:from>
    <xdr:ext cx="405111" cy="259045"/>
    <xdr:sp macro="" textlink="">
      <xdr:nvSpPr>
        <xdr:cNvPr id="73" name="n_1mainValue【図書館】&#10;有形固定資産減価償却率"/>
        <xdr:cNvSpPr txBox="1"/>
      </xdr:nvSpPr>
      <xdr:spPr>
        <a:xfrm>
          <a:off x="3582043"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6"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158750</xdr:rowOff>
    </xdr:from>
    <xdr:to>
      <xdr:col>14</xdr:col>
      <xdr:colOff>79375</xdr:colOff>
      <xdr:row>37</xdr:row>
      <xdr:rowOff>88900</xdr:rowOff>
    </xdr:to>
    <xdr:sp macro="" textlink="">
      <xdr:nvSpPr>
        <xdr:cNvPr id="112" name="円/楕円 111"/>
        <xdr:cNvSpPr/>
      </xdr:nvSpPr>
      <xdr:spPr>
        <a:xfrm>
          <a:off x="958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105427</xdr:rowOff>
    </xdr:from>
    <xdr:ext cx="469744" cy="259045"/>
    <xdr:sp macro="" textlink="">
      <xdr:nvSpPr>
        <xdr:cNvPr id="113" name="n_1mainValue【図書館】&#10;一人当たり面積"/>
        <xdr:cNvSpPr txBox="1"/>
      </xdr:nvSpPr>
      <xdr:spPr>
        <a:xfrm>
          <a:off x="93917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114317</xdr:rowOff>
    </xdr:from>
    <xdr:ext cx="405111" cy="259045"/>
    <xdr:sp macro="" textlink="">
      <xdr:nvSpPr>
        <xdr:cNvPr id="146" name="n_1aveValue【体育館・プール】&#10;有形固定資産減価償却率"/>
        <xdr:cNvSpPr txBox="1"/>
      </xdr:nvSpPr>
      <xdr:spPr>
        <a:xfrm>
          <a:off x="3582043"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93980</xdr:rowOff>
    </xdr:from>
    <xdr:to>
      <xdr:col>5</xdr:col>
      <xdr:colOff>409575</xdr:colOff>
      <xdr:row>58</xdr:row>
      <xdr:rowOff>24130</xdr:rowOff>
    </xdr:to>
    <xdr:sp macro="" textlink="">
      <xdr:nvSpPr>
        <xdr:cNvPr id="152" name="円/楕円 151"/>
        <xdr:cNvSpPr/>
      </xdr:nvSpPr>
      <xdr:spPr>
        <a:xfrm>
          <a:off x="3746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40657</xdr:rowOff>
    </xdr:from>
    <xdr:ext cx="405111" cy="259045"/>
    <xdr:sp macro="" textlink="">
      <xdr:nvSpPr>
        <xdr:cNvPr id="153" name="n_1mainValue【体育館・プール】&#10;有形固定資産減価償却率"/>
        <xdr:cNvSpPr txBox="1"/>
      </xdr:nvSpPr>
      <xdr:spPr>
        <a:xfrm>
          <a:off x="3582043"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85"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128270</xdr:rowOff>
    </xdr:from>
    <xdr:to>
      <xdr:col>14</xdr:col>
      <xdr:colOff>79375</xdr:colOff>
      <xdr:row>62</xdr:row>
      <xdr:rowOff>58420</xdr:rowOff>
    </xdr:to>
    <xdr:sp macro="" textlink="">
      <xdr:nvSpPr>
        <xdr:cNvPr id="191" name="円/楕円 190"/>
        <xdr:cNvSpPr/>
      </xdr:nvSpPr>
      <xdr:spPr>
        <a:xfrm>
          <a:off x="958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49547</xdr:rowOff>
    </xdr:from>
    <xdr:ext cx="469744" cy="259045"/>
    <xdr:sp macro="" textlink="">
      <xdr:nvSpPr>
        <xdr:cNvPr id="192" name="n_1mainValue【体育館・プール】&#10;一人当たり面積"/>
        <xdr:cNvSpPr txBox="1"/>
      </xdr:nvSpPr>
      <xdr:spPr>
        <a:xfrm>
          <a:off x="9391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1" name="正方形/長方形 20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2" name="正方形/長方形 20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3" name="正方形/長方形 20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4" name="正方形/長方形 20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5" name="正方形/長方形 20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6" name="正方形/長方形 20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7" name="正方形/長方形 20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8" name="正方形/長方形 20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9" name="正方形/長方形 20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0" name="正方形/長方形 20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1" name="正方形/長方形 21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2" name="正方形/長方形 21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3" name="正方形/長方形 21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4" name="正方形/長方形 21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5" name="正方形/長方形 21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6" name="正方形/長方形 21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7" name="テキスト ボックス 21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8" name="直線コネクタ 21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19" name="直線コネクタ 21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20" name="テキスト ボックス 21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21" name="直線コネクタ 22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22" name="テキスト ボックス 22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23" name="直線コネクタ 22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24" name="テキスト ボックス 22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25" name="直線コネクタ 22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26" name="テキスト ボックス 22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27" name="直線コネクタ 22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28" name="テキスト ボックス 22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29" name="直線コネクタ 22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30" name="テキスト ボックス 22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1" name="直線コネクタ 2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2" name="テキスト ボックス 2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34" name="直線コネクタ 233"/>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35"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236" name="直線コネクタ 235"/>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237"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238" name="直線コネクタ 23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239"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240" name="フローチャート : 判断 239"/>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241" name="フローチャート : 判断 240"/>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242"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3" name="テキスト ボックス 2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4" name="テキスト ボックス 2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5" name="テキスト ボックス 2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6" name="テキスト ボックス 2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7" name="テキスト ボックス 2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110308</xdr:rowOff>
    </xdr:from>
    <xdr:to>
      <xdr:col>5</xdr:col>
      <xdr:colOff>409575</xdr:colOff>
      <xdr:row>103</xdr:row>
      <xdr:rowOff>40458</xdr:rowOff>
    </xdr:to>
    <xdr:sp macro="" textlink="">
      <xdr:nvSpPr>
        <xdr:cNvPr id="248" name="円/楕円 247"/>
        <xdr:cNvSpPr/>
      </xdr:nvSpPr>
      <xdr:spPr>
        <a:xfrm>
          <a:off x="3746500" y="175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56985</xdr:rowOff>
    </xdr:from>
    <xdr:ext cx="405111" cy="259045"/>
    <xdr:sp macro="" textlink="">
      <xdr:nvSpPr>
        <xdr:cNvPr id="249" name="n_1mainValue【市民会館】&#10;有形固定資産減価償却率"/>
        <xdr:cNvSpPr txBox="1"/>
      </xdr:nvSpPr>
      <xdr:spPr>
        <a:xfrm>
          <a:off x="3582043" y="1737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7" name="正方形/長方形 2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8" name="テキスト ボックス 2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9" name="直線コネクタ 2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60" name="直線コネクタ 25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61" name="テキスト ボックス 26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62" name="直線コネクタ 26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63" name="テキスト ボックス 26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4" name="直線コネクタ 26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5" name="テキスト ボックス 26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6" name="直線コネクタ 26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7" name="テキスト ボックス 26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8" name="直線コネクタ 26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9" name="テキスト ボックス 26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0" name="直線コネクタ 2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1" name="テキスト ボックス 27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273" name="直線コネクタ 272"/>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274"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275" name="直線コネクタ 274"/>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276"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277" name="直線コネクタ 276"/>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278"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279" name="フローチャート : 判断 278"/>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280" name="フローチャート : 判断 279"/>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38116</xdr:rowOff>
    </xdr:from>
    <xdr:ext cx="469744" cy="259045"/>
    <xdr:sp macro="" textlink="">
      <xdr:nvSpPr>
        <xdr:cNvPr id="281" name="n_1ave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2" name="テキスト ボックス 28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3" name="テキスト ボックス 28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4" name="テキスト ボックス 28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5" name="テキスト ボックス 28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6" name="テキスト ボックス 28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34925</xdr:rowOff>
    </xdr:from>
    <xdr:to>
      <xdr:col>14</xdr:col>
      <xdr:colOff>79375</xdr:colOff>
      <xdr:row>105</xdr:row>
      <xdr:rowOff>136525</xdr:rowOff>
    </xdr:to>
    <xdr:sp macro="" textlink="">
      <xdr:nvSpPr>
        <xdr:cNvPr id="287" name="円/楕円 286"/>
        <xdr:cNvSpPr/>
      </xdr:nvSpPr>
      <xdr:spPr>
        <a:xfrm>
          <a:off x="9588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153052</xdr:rowOff>
    </xdr:from>
    <xdr:ext cx="469744" cy="259045"/>
    <xdr:sp macro="" textlink="">
      <xdr:nvSpPr>
        <xdr:cNvPr id="288" name="n_1mainValue【市民会館】&#10;一人当たり面積"/>
        <xdr:cNvSpPr txBox="1"/>
      </xdr:nvSpPr>
      <xdr:spPr>
        <a:xfrm>
          <a:off x="9391727" y="1781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9" name="正方形/長方形 2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0" name="正方形/長方形 2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1" name="正方形/長方形 2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2" name="正方形/長方形 2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3" name="正方形/長方形 2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4" name="正方形/長方形 2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5" name="正方形/長方形 2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6" name="正方形/長方形 29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7" name="正方形/長方形 2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8" name="正方形/長方形 2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9" name="正方形/長方形 2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0" name="正方形/長方形 2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1" name="正方形/長方形 3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2" name="正方形/長方形 3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3" name="正方形/長方形 3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72,311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4" name="正方形/長方形 30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5" name="正方形/長方形 3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6" name="正方形/長方形 3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7" name="正方形/長方形 3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8" name="正方形/長方形 3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9" name="正方形/長方形 3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0" name="正方形/長方形 3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1" name="正方形/長方形 3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2" name="正方形/長方形 3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3" name="テキスト ボックス 3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4" name="直線コネクタ 3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5" name="テキスト ボックス 31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6" name="直線コネクタ 3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7" name="テキスト ボックス 3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8" name="直線コネクタ 3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9" name="テキスト ボックス 3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20" name="直線コネクタ 3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1" name="テキスト ボックス 3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2" name="直線コネクタ 3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3" name="テキスト ボックス 3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4" name="直線コネクタ 3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5" name="テキスト ボックス 32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6" name="直線コネクタ 3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7" name="テキスト ボックス 3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29" name="直線コネクタ 328"/>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30"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31" name="直線コネクタ 330"/>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32"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333" name="直線コネクタ 332"/>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334"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335" name="フローチャート : 判断 334"/>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336" name="フローチャート : 判断 335"/>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166387</xdr:rowOff>
    </xdr:from>
    <xdr:ext cx="405111" cy="259045"/>
    <xdr:sp macro="" textlink="">
      <xdr:nvSpPr>
        <xdr:cNvPr id="337" name="n_1aveValue【保健センター・保健所】&#10;有形固定資産減価償却率"/>
        <xdr:cNvSpPr txBox="1"/>
      </xdr:nvSpPr>
      <xdr:spPr>
        <a:xfrm>
          <a:off x="15266043"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8" name="テキスト ボックス 3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9" name="テキスト ボックス 3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0" name="テキスト ボックス 3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1" name="テキスト ボックス 3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2" name="テキスト ボックス 3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113030</xdr:rowOff>
    </xdr:from>
    <xdr:to>
      <xdr:col>22</xdr:col>
      <xdr:colOff>415925</xdr:colOff>
      <xdr:row>64</xdr:row>
      <xdr:rowOff>43180</xdr:rowOff>
    </xdr:to>
    <xdr:sp macro="" textlink="">
      <xdr:nvSpPr>
        <xdr:cNvPr id="343" name="円/楕円 342"/>
        <xdr:cNvSpPr/>
      </xdr:nvSpPr>
      <xdr:spPr>
        <a:xfrm>
          <a:off x="15430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34307</xdr:rowOff>
    </xdr:from>
    <xdr:ext cx="405111" cy="259045"/>
    <xdr:sp macro="" textlink="">
      <xdr:nvSpPr>
        <xdr:cNvPr id="344" name="n_1mainValue【保健センター・保健所】&#10;有形固定資産減価償却率"/>
        <xdr:cNvSpPr txBox="1"/>
      </xdr:nvSpPr>
      <xdr:spPr>
        <a:xfrm>
          <a:off x="15266043" y="1100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5" name="正方形/長方形 3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6" name="正方形/長方形 3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7" name="正方形/長方形 3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8" name="正方形/長方形 3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9" name="正方形/長方形 3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0" name="正方形/長方形 3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1" name="正方形/長方形 3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2" name="正方形/長方形 3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3" name="テキスト ボックス 3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4" name="直線コネクタ 3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55" name="直線コネクタ 35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6" name="テキスト ボックス 35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7" name="直線コネクタ 35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8" name="テキスト ボックス 35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9" name="直線コネクタ 35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60" name="テキスト ボックス 35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61" name="直線コネクタ 36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62" name="テキスト ボックス 36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63" name="直線コネクタ 36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64" name="テキスト ボックス 36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5" name="直線コネクタ 36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6" name="テキスト ボックス 36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7" name="直線コネクタ 3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8" name="テキスト ボックス 3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370" name="直線コネクタ 369"/>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371"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372" name="直線コネクタ 37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373"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374" name="直線コネクタ 373"/>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375"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376" name="フローチャート : 判断 375"/>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377" name="フローチャート : 判断 376"/>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67327</xdr:rowOff>
    </xdr:from>
    <xdr:ext cx="469744" cy="259045"/>
    <xdr:sp macro="" textlink="">
      <xdr:nvSpPr>
        <xdr:cNvPr id="378"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9" name="テキスト ボックス 3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0" name="テキスト ボックス 3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1" name="テキスト ボックス 3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2" name="テキスト ボックス 3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3" name="テキスト ボックス 3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117928</xdr:rowOff>
    </xdr:from>
    <xdr:to>
      <xdr:col>31</xdr:col>
      <xdr:colOff>85725</xdr:colOff>
      <xdr:row>63</xdr:row>
      <xdr:rowOff>48078</xdr:rowOff>
    </xdr:to>
    <xdr:sp macro="" textlink="">
      <xdr:nvSpPr>
        <xdr:cNvPr id="384" name="円/楕円 383"/>
        <xdr:cNvSpPr/>
      </xdr:nvSpPr>
      <xdr:spPr>
        <a:xfrm>
          <a:off x="21272500" y="1074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39205</xdr:rowOff>
    </xdr:from>
    <xdr:ext cx="469744" cy="259045"/>
    <xdr:sp macro="" textlink="">
      <xdr:nvSpPr>
        <xdr:cNvPr id="385" name="n_1mainValue【保健センター・保健所】&#10;一人当たり面積"/>
        <xdr:cNvSpPr txBox="1"/>
      </xdr:nvSpPr>
      <xdr:spPr>
        <a:xfrm>
          <a:off x="21075727" y="1084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6" name="正方形/長方形 3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7" name="正方形/長方形 3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8" name="正方形/長方形 3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9" name="正方形/長方形 3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90" name="正方形/長方形 3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1" name="正方形/長方形 3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2" name="正方形/長方形 3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3" name="正方形/長方形 3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4" name="テキスト ボックス 3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5" name="直線コネクタ 3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96" name="直線コネクタ 39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97" name="テキスト ボックス 39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8" name="直線コネクタ 39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9" name="テキスト ボックス 39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00" name="直線コネクタ 39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01" name="テキスト ボックス 40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02" name="直線コネクタ 40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03" name="テキスト ボックス 40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04" name="直線コネクタ 40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05" name="テキスト ボックス 40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6" name="直線コネクタ 40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7" name="テキスト ボックス 40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09" name="直線コネクタ 408"/>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10"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11" name="直線コネクタ 410"/>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12"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13" name="直線コネクタ 412"/>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14"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15" name="フローチャート : 判断 414"/>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16" name="フローチャート : 判断 415"/>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34307</xdr:rowOff>
    </xdr:from>
    <xdr:ext cx="405111" cy="259045"/>
    <xdr:sp macro="" textlink="">
      <xdr:nvSpPr>
        <xdr:cNvPr id="417"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8" name="テキスト ボックス 4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9" name="テキスト ボックス 4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20" name="テキスト ボックス 4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21" name="テキスト ボックス 4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2" name="テキスト ボックス 4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105411</xdr:rowOff>
    </xdr:from>
    <xdr:to>
      <xdr:col>22</xdr:col>
      <xdr:colOff>415925</xdr:colOff>
      <xdr:row>80</xdr:row>
      <xdr:rowOff>35561</xdr:rowOff>
    </xdr:to>
    <xdr:sp macro="" textlink="">
      <xdr:nvSpPr>
        <xdr:cNvPr id="423" name="円/楕円 422"/>
        <xdr:cNvSpPr/>
      </xdr:nvSpPr>
      <xdr:spPr>
        <a:xfrm>
          <a:off x="15430500" y="1364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52088</xdr:rowOff>
    </xdr:from>
    <xdr:ext cx="405111" cy="259045"/>
    <xdr:sp macro="" textlink="">
      <xdr:nvSpPr>
        <xdr:cNvPr id="424" name="n_1mainValue【消防施設】&#10;有形固定資産減価償却率"/>
        <xdr:cNvSpPr txBox="1"/>
      </xdr:nvSpPr>
      <xdr:spPr>
        <a:xfrm>
          <a:off x="15266043"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5" name="正方形/長方形 42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6" name="正方形/長方形 42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7" name="正方形/長方形 42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8" name="正方形/長方形 42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9" name="正方形/長方形 42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0" name="正方形/長方形 42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1" name="正方形/長方形 43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2" name="正方形/長方形 43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3" name="テキスト ボックス 43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4" name="直線コネクタ 43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35" name="直線コネクタ 43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36" name="テキスト ボックス 43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37" name="直線コネクタ 43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8" name="テキスト ボックス 43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9" name="直線コネクタ 43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40" name="テキスト ボックス 43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41" name="直線コネクタ 44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42" name="テキスト ボックス 44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43" name="直線コネクタ 44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44" name="テキスト ボックス 44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45" name="直線コネクタ 44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46" name="テキスト ボックス 44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7" name="直線コネクタ 4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8" name="テキスト ボックス 4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450" name="直線コネクタ 449"/>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451"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452" name="直線コネクタ 451"/>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453"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454" name="直線コネクタ 453"/>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455"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456" name="フローチャート : 判断 455"/>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457" name="フローチャート : 判断 456"/>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458"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9" name="テキスト ボックス 4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60" name="テキスト ボックス 4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61" name="テキスト ボックス 4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62" name="テキスト ボックス 4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63" name="テキスト ボックス 4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106499</xdr:rowOff>
    </xdr:from>
    <xdr:to>
      <xdr:col>31</xdr:col>
      <xdr:colOff>85725</xdr:colOff>
      <xdr:row>82</xdr:row>
      <xdr:rowOff>36649</xdr:rowOff>
    </xdr:to>
    <xdr:sp macro="" textlink="">
      <xdr:nvSpPr>
        <xdr:cNvPr id="464" name="円/楕円 463"/>
        <xdr:cNvSpPr/>
      </xdr:nvSpPr>
      <xdr:spPr>
        <a:xfrm>
          <a:off x="21272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27776</xdr:rowOff>
    </xdr:from>
    <xdr:ext cx="469744" cy="259045"/>
    <xdr:sp macro="" textlink="">
      <xdr:nvSpPr>
        <xdr:cNvPr id="465" name="n_1mainValue【消防施設】&#10;一人当たり面積"/>
        <xdr:cNvSpPr txBox="1"/>
      </xdr:nvSpPr>
      <xdr:spPr>
        <a:xfrm>
          <a:off x="21075727" y="1408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6" name="正方形/長方形 4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7" name="正方形/長方形 4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8" name="正方形/長方形 4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9" name="正方形/長方形 4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70" name="正方形/長方形 4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1" name="正方形/長方形 4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2" name="正方形/長方形 4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3" name="正方形/長方形 4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4" name="テキスト ボックス 4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5" name="直線コネクタ 4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476" name="直線コネクタ 47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477" name="テキスト ボックス 47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8" name="直線コネクタ 47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9" name="テキスト ボックス 47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80" name="直線コネクタ 47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81" name="テキスト ボックス 48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2" name="直線コネクタ 48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3" name="テキスト ボックス 48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4" name="直線コネクタ 48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85" name="テキスト ボックス 48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6" name="直線コネクタ 4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7" name="テキスト ボックス 4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489" name="直線コネクタ 488"/>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490"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491" name="直線コネクタ 490"/>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492"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493" name="直線コネクタ 492"/>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494"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495" name="フローチャート : 判断 494"/>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496" name="フローチャート : 判断 495"/>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497"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8" name="テキスト ボックス 4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9" name="テキスト ボックス 4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00" name="テキスト ボックス 4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1" name="テキスト ボックス 5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2" name="テキスト ボックス 5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135889</xdr:rowOff>
    </xdr:from>
    <xdr:to>
      <xdr:col>22</xdr:col>
      <xdr:colOff>415925</xdr:colOff>
      <xdr:row>100</xdr:row>
      <xdr:rowOff>66039</xdr:rowOff>
    </xdr:to>
    <xdr:sp macro="" textlink="">
      <xdr:nvSpPr>
        <xdr:cNvPr id="503" name="円/楕円 502"/>
        <xdr:cNvSpPr/>
      </xdr:nvSpPr>
      <xdr:spPr>
        <a:xfrm>
          <a:off x="15430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82566</xdr:rowOff>
    </xdr:from>
    <xdr:ext cx="405111" cy="259045"/>
    <xdr:sp macro="" textlink="">
      <xdr:nvSpPr>
        <xdr:cNvPr id="504" name="n_1mainValue【庁舎】&#10;有形固定資産減価償却率"/>
        <xdr:cNvSpPr txBox="1"/>
      </xdr:nvSpPr>
      <xdr:spPr>
        <a:xfrm>
          <a:off x="15266043" y="1688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5" name="正方形/長方形 5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6" name="正方形/長方形 5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7" name="正方形/長方形 5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8" name="正方形/長方形 5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9" name="正方形/長方形 5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10" name="正方形/長方形 5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1" name="正方形/長方形 5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2" name="正方形/長方形 5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3" name="テキスト ボックス 5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4" name="直線コネクタ 5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5" name="テキスト ボックス 51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16" name="直線コネクタ 51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7" name="テキスト ボックス 51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8" name="直線コネクタ 51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9" name="テキスト ボックス 51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20" name="直線コネクタ 51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1" name="テキスト ボックス 52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2" name="直線コネクタ 52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3" name="テキスト ボックス 52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4" name="直線コネクタ 52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5" name="テキスト ボックス 52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6" name="直線コネクタ 5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7" name="テキスト ボックス 5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29" name="直線コネクタ 528"/>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30"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31" name="直線コネクタ 530"/>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32"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33" name="直線コネクタ 532"/>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34"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35" name="フローチャート : 判断 534"/>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36" name="フローチャート : 判断 535"/>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537"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8" name="テキスト ボックス 5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9" name="テキスト ボックス 5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40" name="テキスト ボックス 5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1" name="テキスト ボックス 5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2" name="テキスト ボックス 5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40639</xdr:rowOff>
    </xdr:from>
    <xdr:to>
      <xdr:col>31</xdr:col>
      <xdr:colOff>85725</xdr:colOff>
      <xdr:row>105</xdr:row>
      <xdr:rowOff>142239</xdr:rowOff>
    </xdr:to>
    <xdr:sp macro="" textlink="">
      <xdr:nvSpPr>
        <xdr:cNvPr id="543" name="円/楕円 542"/>
        <xdr:cNvSpPr/>
      </xdr:nvSpPr>
      <xdr:spPr>
        <a:xfrm>
          <a:off x="21272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133366</xdr:rowOff>
    </xdr:from>
    <xdr:ext cx="469744" cy="259045"/>
    <xdr:sp macro="" textlink="">
      <xdr:nvSpPr>
        <xdr:cNvPr id="544" name="n_1mainValue【庁舎】&#10;一人当たり面積"/>
        <xdr:cNvSpPr txBox="1"/>
      </xdr:nvSpPr>
      <xdr:spPr>
        <a:xfrm>
          <a:off x="21075727" y="181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5" name="正方形/長方形 5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6" name="正方形/長方形 5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7" name="テキスト ボックス 5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類似団体と比較すると、保健センター以外は有形固定資産減価償却率が高くなっている。</a:t>
          </a:r>
          <a:endParaRPr kumimoji="1" lang="en-US" altLang="ja-JP" sz="1300">
            <a:latin typeface="ＭＳ Ｐゴシック"/>
          </a:endParaRPr>
        </a:p>
        <a:p>
          <a:r>
            <a:rPr kumimoji="1" lang="ja-JP" altLang="en-US" sz="1300">
              <a:latin typeface="ＭＳ Ｐゴシック"/>
            </a:rPr>
            <a:t>特に、体育館・プールは</a:t>
          </a:r>
          <a:r>
            <a:rPr kumimoji="1" lang="en-US" altLang="ja-JP" sz="1300">
              <a:latin typeface="ＭＳ Ｐゴシック"/>
            </a:rPr>
            <a:t>23.2</a:t>
          </a:r>
          <a:r>
            <a:rPr kumimoji="1" lang="ja-JP" altLang="en-US" sz="1300">
              <a:latin typeface="ＭＳ Ｐゴシック"/>
            </a:rPr>
            <a:t>ポイント、市民会館は</a:t>
          </a:r>
          <a:r>
            <a:rPr kumimoji="1" lang="en-US" altLang="ja-JP" sz="1300">
              <a:latin typeface="ＭＳ Ｐゴシック"/>
            </a:rPr>
            <a:t>16.7</a:t>
          </a:r>
          <a:r>
            <a:rPr kumimoji="1" lang="ja-JP" altLang="en-US" sz="1300">
              <a:latin typeface="ＭＳ Ｐゴシック"/>
            </a:rPr>
            <a:t>ポイント高くなっているが、これらは一人当たり面積も広くなっているため、統廃合や複合化等も含めた個別施設計画を今後策定して行く。</a:t>
          </a:r>
          <a:endParaRPr kumimoji="1" lang="en-US" altLang="ja-JP" sz="1300">
            <a:latin typeface="ＭＳ Ｐゴシック"/>
          </a:endParaRPr>
        </a:p>
        <a:p>
          <a:r>
            <a:rPr kumimoji="1" lang="ja-JP" altLang="en-US" sz="1300">
              <a:latin typeface="ＭＳ Ｐゴシック"/>
            </a:rPr>
            <a:t>消防施設については、消防団詰所の老朽化が進んでいるが、消防団の再編も含めた詰所更新に年次的に取り組んでいるところである。</a:t>
          </a:r>
          <a:endParaRPr kumimoji="1" lang="en-US" altLang="ja-JP" sz="1300">
            <a:latin typeface="ＭＳ Ｐゴシック"/>
          </a:endParaRPr>
        </a:p>
        <a:p>
          <a:r>
            <a:rPr kumimoji="1" lang="ja-JP" altLang="en-US" sz="1300">
              <a:latin typeface="ＭＳ Ｐゴシック"/>
            </a:rPr>
            <a:t>庁舎については、有形固定資産償却率</a:t>
          </a:r>
          <a:r>
            <a:rPr kumimoji="1" lang="en-US" altLang="ja-JP" sz="1300">
              <a:latin typeface="ＭＳ Ｐゴシック"/>
            </a:rPr>
            <a:t>79.2</a:t>
          </a:r>
          <a:r>
            <a:rPr kumimoji="1" lang="ja-JP" altLang="en-US" sz="1300">
              <a:latin typeface="ＭＳ Ｐゴシック"/>
            </a:rPr>
            <a:t>％と老朽化が著しいが、平成</a:t>
          </a:r>
          <a:r>
            <a:rPr kumimoji="1" lang="en-US" altLang="ja-JP" sz="1300">
              <a:latin typeface="ＭＳ Ｐゴシック"/>
            </a:rPr>
            <a:t>29</a:t>
          </a:r>
          <a:r>
            <a:rPr kumimoji="1" lang="ja-JP" altLang="en-US" sz="1300">
              <a:latin typeface="ＭＳ Ｐゴシック"/>
            </a:rPr>
            <a:t>年度から建設統合に向けた検討を始めたところである。合併推進債が利用可能な期間内に更新が出来るよう基本構想・基本計画の策定に取り組んで行く。</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27,070
26,993
392.56
18,067,517
17,477,478
310,255
9,606,739
15,207,271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財政力指数は、歳出抑制の成果もあり改善傾向にある。しかし、</a:t>
          </a:r>
          <a:r>
            <a:rPr kumimoji="1" lang="ja-JP" altLang="en-US" sz="1100">
              <a:solidFill>
                <a:schemeClr val="dk1"/>
              </a:solidFill>
              <a:latin typeface="+mn-lt"/>
              <a:ea typeface="+mn-ea"/>
              <a:cs typeface="+mn-cs"/>
            </a:rPr>
            <a:t>法人税の動向で基準財政収入額が大きく変動するため、</a:t>
          </a:r>
          <a:r>
            <a:rPr kumimoji="1" lang="ja-JP" altLang="ja-JP" sz="1100">
              <a:solidFill>
                <a:schemeClr val="dk1"/>
              </a:solidFill>
              <a:latin typeface="+mn-lt"/>
              <a:ea typeface="+mn-ea"/>
              <a:cs typeface="+mn-cs"/>
            </a:rPr>
            <a:t>より一層、歳出抑制・徴収率向上による税収の確保に努める必要がある</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伊佐市人口ビジョンでも想定しているように、老年人口のゆるやかな減少と比較して、生産年齢人口の急速な右肩下がりを迎える本市にとって、税収の</a:t>
          </a:r>
          <a:r>
            <a:rPr kumimoji="1" lang="ja-JP" altLang="en-US" sz="1100">
              <a:solidFill>
                <a:schemeClr val="dk1"/>
              </a:solidFill>
              <a:latin typeface="+mn-lt"/>
              <a:ea typeface="+mn-ea"/>
              <a:cs typeface="+mn-cs"/>
            </a:rPr>
            <a:t>大幅な</a:t>
          </a:r>
          <a:r>
            <a:rPr kumimoji="1" lang="ja-JP" altLang="ja-JP" sz="1100">
              <a:solidFill>
                <a:schemeClr val="dk1"/>
              </a:solidFill>
              <a:latin typeface="+mn-lt"/>
              <a:ea typeface="+mn-ea"/>
              <a:cs typeface="+mn-cs"/>
            </a:rPr>
            <a:t>増加は見込め</a:t>
          </a:r>
          <a:r>
            <a:rPr kumimoji="1" lang="ja-JP" altLang="en-US" sz="1100">
              <a:solidFill>
                <a:schemeClr val="dk1"/>
              </a:solidFill>
              <a:latin typeface="+mn-lt"/>
              <a:ea typeface="+mn-ea"/>
              <a:cs typeface="+mn-cs"/>
            </a:rPr>
            <a:t>ない。そのため、</a:t>
          </a:r>
          <a:r>
            <a:rPr kumimoji="1" lang="ja-JP" altLang="ja-JP" sz="1100">
              <a:solidFill>
                <a:schemeClr val="dk1"/>
              </a:solidFill>
              <a:latin typeface="+mn-lt"/>
              <a:ea typeface="+mn-ea"/>
              <a:cs typeface="+mn-cs"/>
            </a:rPr>
            <a:t>ふるさと納税に力を入れ、歳入確保に努める。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55033</xdr:rowOff>
    </xdr:from>
    <xdr:to>
      <xdr:col>7</xdr:col>
      <xdr:colOff>152400</xdr:colOff>
      <xdr:row>43</xdr:row>
      <xdr:rowOff>95250</xdr:rowOff>
    </xdr:to>
    <xdr:cxnSp macro="">
      <xdr:nvCxnSpPr>
        <xdr:cNvPr id="68" name="直線コネクタ 67"/>
        <xdr:cNvCxnSpPr/>
      </xdr:nvCxnSpPr>
      <xdr:spPr>
        <a:xfrm flipV="1">
          <a:off x="4114800" y="74273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95250</xdr:rowOff>
    </xdr:to>
    <xdr:cxnSp macro="">
      <xdr:nvCxnSpPr>
        <xdr:cNvPr id="71" name="直線コネクタ 70"/>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115358</xdr:rowOff>
    </xdr:to>
    <xdr:cxnSp macro="">
      <xdr:nvCxnSpPr>
        <xdr:cNvPr id="74" name="直線コネクタ 73"/>
        <xdr:cNvCxnSpPr/>
      </xdr:nvCxnSpPr>
      <xdr:spPr>
        <a:xfrm flipV="1">
          <a:off x="2336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135467</xdr:rowOff>
    </xdr:to>
    <xdr:cxnSp macro="">
      <xdr:nvCxnSpPr>
        <xdr:cNvPr id="77" name="直線コネクタ 76"/>
        <xdr:cNvCxnSpPr/>
      </xdr:nvCxnSpPr>
      <xdr:spPr>
        <a:xfrm flipV="1">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87" name="円/楕円 86"/>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147760</xdr:rowOff>
    </xdr:from>
    <xdr:ext cx="762000" cy="259045"/>
    <xdr:sp macro="" textlink="">
      <xdr:nvSpPr>
        <xdr:cNvPr id="88"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2" name="テキスト ボックス 91"/>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3" name="円/楕円 92"/>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4" name="テキスト ボックス 93"/>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分子は</a:t>
          </a:r>
          <a:r>
            <a:rPr kumimoji="1" lang="ja-JP" altLang="ja-JP" sz="1100">
              <a:solidFill>
                <a:schemeClr val="dk1"/>
              </a:solidFill>
              <a:latin typeface="+mn-lt"/>
              <a:ea typeface="+mn-ea"/>
              <a:cs typeface="+mn-cs"/>
            </a:rPr>
            <a:t>扶助費で１億</a:t>
          </a:r>
          <a:r>
            <a:rPr kumimoji="1" lang="en-US" altLang="ja-JP" sz="1100">
              <a:solidFill>
                <a:schemeClr val="dk1"/>
              </a:solidFill>
              <a:latin typeface="+mn-lt"/>
              <a:ea typeface="+mn-ea"/>
              <a:cs typeface="+mn-cs"/>
            </a:rPr>
            <a:t>6,900</a:t>
          </a:r>
          <a:r>
            <a:rPr kumimoji="1" lang="ja-JP" altLang="ja-JP" sz="1100">
              <a:solidFill>
                <a:schemeClr val="dk1"/>
              </a:solidFill>
              <a:latin typeface="+mn-lt"/>
              <a:ea typeface="+mn-ea"/>
              <a:cs typeface="+mn-cs"/>
            </a:rPr>
            <a:t>万円、</a:t>
          </a:r>
          <a:r>
            <a:rPr kumimoji="1" lang="ja-JP" altLang="en-US" sz="1100">
              <a:solidFill>
                <a:schemeClr val="dk1"/>
              </a:solidFill>
              <a:latin typeface="+mn-lt"/>
              <a:ea typeface="+mn-ea"/>
              <a:cs typeface="+mn-cs"/>
            </a:rPr>
            <a:t>公債費で</a:t>
          </a:r>
          <a:r>
            <a:rPr kumimoji="1" lang="en-US" altLang="ja-JP" sz="1100">
              <a:solidFill>
                <a:schemeClr val="dk1"/>
              </a:solidFill>
              <a:latin typeface="+mn-lt"/>
              <a:ea typeface="+mn-ea"/>
              <a:cs typeface="+mn-cs"/>
            </a:rPr>
            <a:t>7,000</a:t>
          </a:r>
          <a:r>
            <a:rPr kumimoji="1" lang="ja-JP" altLang="en-US" sz="1100">
              <a:solidFill>
                <a:schemeClr val="dk1"/>
              </a:solidFill>
              <a:latin typeface="+mn-lt"/>
              <a:ea typeface="+mn-ea"/>
              <a:cs typeface="+mn-cs"/>
            </a:rPr>
            <a:t>万円の合計</a:t>
          </a:r>
          <a:r>
            <a:rPr kumimoji="1" lang="en-US" altLang="ja-JP" sz="1100">
              <a:solidFill>
                <a:schemeClr val="dk1"/>
              </a:solidFill>
              <a:latin typeface="+mn-lt"/>
              <a:ea typeface="+mn-ea"/>
              <a:cs typeface="+mn-cs"/>
            </a:rPr>
            <a:t>2</a:t>
          </a:r>
          <a:r>
            <a:rPr kumimoji="1" lang="ja-JP" altLang="en-US" sz="1100">
              <a:solidFill>
                <a:schemeClr val="dk1"/>
              </a:solidFill>
              <a:latin typeface="+mn-lt"/>
              <a:ea typeface="+mn-ea"/>
              <a:cs typeface="+mn-cs"/>
            </a:rPr>
            <a:t>億</a:t>
          </a:r>
          <a:r>
            <a:rPr kumimoji="1" lang="en-US" altLang="ja-JP" sz="1100">
              <a:solidFill>
                <a:schemeClr val="dk1"/>
              </a:solidFill>
              <a:latin typeface="+mn-lt"/>
              <a:ea typeface="+mn-ea"/>
              <a:cs typeface="+mn-cs"/>
            </a:rPr>
            <a:t>3,900</a:t>
          </a:r>
          <a:r>
            <a:rPr kumimoji="1" lang="ja-JP" altLang="en-US" sz="1100">
              <a:solidFill>
                <a:schemeClr val="dk1"/>
              </a:solidFill>
              <a:latin typeface="+mn-lt"/>
              <a:ea typeface="+mn-ea"/>
              <a:cs typeface="+mn-cs"/>
            </a:rPr>
            <a:t>万円</a:t>
          </a:r>
          <a:r>
            <a:rPr kumimoji="1" lang="ja-JP" altLang="ja-JP" sz="1100">
              <a:solidFill>
                <a:schemeClr val="dk1"/>
              </a:solidFill>
              <a:latin typeface="+mn-lt"/>
              <a:ea typeface="+mn-ea"/>
              <a:cs typeface="+mn-cs"/>
            </a:rPr>
            <a:t>増加した</a:t>
          </a:r>
          <a:r>
            <a:rPr kumimoji="1" lang="ja-JP" altLang="en-US" sz="1100">
              <a:solidFill>
                <a:schemeClr val="dk1"/>
              </a:solidFill>
              <a:latin typeface="+mn-lt"/>
              <a:ea typeface="+mn-ea"/>
              <a:cs typeface="+mn-cs"/>
            </a:rPr>
            <a:t>ものの、歳出削減を強化した結果、前年度比▲</a:t>
          </a:r>
          <a:r>
            <a:rPr kumimoji="1" lang="en-US" altLang="ja-JP" sz="1100">
              <a:solidFill>
                <a:schemeClr val="dk1"/>
              </a:solidFill>
              <a:latin typeface="+mn-lt"/>
              <a:ea typeface="+mn-ea"/>
              <a:cs typeface="+mn-cs"/>
            </a:rPr>
            <a:t>1</a:t>
          </a:r>
          <a:r>
            <a:rPr kumimoji="1" lang="ja-JP" altLang="en-US" sz="1100">
              <a:solidFill>
                <a:schemeClr val="dk1"/>
              </a:solidFill>
              <a:latin typeface="+mn-lt"/>
              <a:ea typeface="+mn-ea"/>
              <a:cs typeface="+mn-cs"/>
            </a:rPr>
            <a:t>億</a:t>
          </a:r>
          <a:r>
            <a:rPr kumimoji="1" lang="en-US" altLang="ja-JP" sz="1100">
              <a:solidFill>
                <a:schemeClr val="dk1"/>
              </a:solidFill>
              <a:latin typeface="+mn-lt"/>
              <a:ea typeface="+mn-ea"/>
              <a:cs typeface="+mn-cs"/>
            </a:rPr>
            <a:t>8,400</a:t>
          </a:r>
          <a:r>
            <a:rPr kumimoji="1" lang="ja-JP" altLang="en-US" sz="1100">
              <a:solidFill>
                <a:schemeClr val="dk1"/>
              </a:solidFill>
              <a:latin typeface="+mn-lt"/>
              <a:ea typeface="+mn-ea"/>
              <a:cs typeface="+mn-cs"/>
            </a:rPr>
            <a:t>万円の</a:t>
          </a:r>
          <a:r>
            <a:rPr kumimoji="1" lang="en-US" altLang="ja-JP" sz="1100">
              <a:solidFill>
                <a:schemeClr val="dk1"/>
              </a:solidFill>
              <a:latin typeface="+mn-lt"/>
              <a:ea typeface="+mn-ea"/>
              <a:cs typeface="+mn-cs"/>
            </a:rPr>
            <a:t>83</a:t>
          </a:r>
          <a:r>
            <a:rPr kumimoji="1" lang="ja-JP" altLang="en-US" sz="1100">
              <a:solidFill>
                <a:schemeClr val="dk1"/>
              </a:solidFill>
              <a:latin typeface="+mn-lt"/>
              <a:ea typeface="+mn-ea"/>
              <a:cs typeface="+mn-cs"/>
            </a:rPr>
            <a:t>億</a:t>
          </a:r>
          <a:r>
            <a:rPr kumimoji="1" lang="en-US" altLang="ja-JP" sz="1100">
              <a:solidFill>
                <a:schemeClr val="dk1"/>
              </a:solidFill>
              <a:latin typeface="+mn-lt"/>
              <a:ea typeface="+mn-ea"/>
              <a:cs typeface="+mn-cs"/>
            </a:rPr>
            <a:t>8,200</a:t>
          </a:r>
          <a:r>
            <a:rPr kumimoji="1" lang="ja-JP" altLang="en-US" sz="1100">
              <a:solidFill>
                <a:schemeClr val="dk1"/>
              </a:solidFill>
              <a:latin typeface="+mn-lt"/>
              <a:ea typeface="+mn-ea"/>
              <a:cs typeface="+mn-cs"/>
            </a:rPr>
            <a:t>万円となった。分母は、地方税▲</a:t>
          </a:r>
          <a:r>
            <a:rPr kumimoji="1" lang="en-US" altLang="ja-JP" sz="1100">
              <a:solidFill>
                <a:schemeClr val="dk1"/>
              </a:solidFill>
              <a:latin typeface="+mn-lt"/>
              <a:ea typeface="+mn-ea"/>
              <a:cs typeface="+mn-cs"/>
            </a:rPr>
            <a:t>2</a:t>
          </a:r>
          <a:r>
            <a:rPr kumimoji="1" lang="ja-JP" altLang="en-US" sz="1100">
              <a:solidFill>
                <a:schemeClr val="dk1"/>
              </a:solidFill>
              <a:latin typeface="+mn-lt"/>
              <a:ea typeface="+mn-ea"/>
              <a:cs typeface="+mn-cs"/>
            </a:rPr>
            <a:t>億</a:t>
          </a:r>
          <a:r>
            <a:rPr kumimoji="1" lang="en-US" altLang="ja-JP" sz="1100">
              <a:solidFill>
                <a:schemeClr val="dk1"/>
              </a:solidFill>
              <a:latin typeface="+mn-lt"/>
              <a:ea typeface="+mn-ea"/>
              <a:cs typeface="+mn-cs"/>
            </a:rPr>
            <a:t>1,600</a:t>
          </a:r>
          <a:r>
            <a:rPr kumimoji="1" lang="ja-JP" altLang="en-US" sz="1100">
              <a:solidFill>
                <a:schemeClr val="dk1"/>
              </a:solidFill>
              <a:latin typeface="+mn-lt"/>
              <a:ea typeface="+mn-ea"/>
              <a:cs typeface="+mn-cs"/>
            </a:rPr>
            <a:t>万円</a:t>
          </a:r>
          <a:r>
            <a:rPr kumimoji="1" lang="ja-JP" altLang="ja-JP" sz="1100">
              <a:solidFill>
                <a:schemeClr val="dk1"/>
              </a:solidFill>
              <a:latin typeface="+mn-lt"/>
              <a:ea typeface="+mn-ea"/>
              <a:cs typeface="+mn-cs"/>
            </a:rPr>
            <a:t>、地方消費税交付金</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6,600</a:t>
          </a:r>
          <a:r>
            <a:rPr kumimoji="1" lang="ja-JP" altLang="ja-JP" sz="1100">
              <a:solidFill>
                <a:schemeClr val="dk1"/>
              </a:solidFill>
              <a:latin typeface="+mn-lt"/>
              <a:ea typeface="+mn-ea"/>
              <a:cs typeface="+mn-cs"/>
            </a:rPr>
            <a:t>万円、地方交付税</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3</a:t>
          </a:r>
          <a:r>
            <a:rPr kumimoji="1" lang="ja-JP" altLang="en-US" sz="1100">
              <a:solidFill>
                <a:schemeClr val="dk1"/>
              </a:solidFill>
              <a:latin typeface="+mn-lt"/>
              <a:ea typeface="+mn-ea"/>
              <a:cs typeface="+mn-cs"/>
            </a:rPr>
            <a:t>億</a:t>
          </a:r>
          <a:r>
            <a:rPr kumimoji="1" lang="en-US" altLang="ja-JP" sz="1100">
              <a:solidFill>
                <a:schemeClr val="dk1"/>
              </a:solidFill>
              <a:latin typeface="+mn-lt"/>
              <a:ea typeface="+mn-ea"/>
              <a:cs typeface="+mn-cs"/>
            </a:rPr>
            <a:t>6,100</a:t>
          </a:r>
          <a:r>
            <a:rPr kumimoji="1" lang="ja-JP" altLang="ja-JP" sz="1100">
              <a:solidFill>
                <a:schemeClr val="dk1"/>
              </a:solidFill>
              <a:latin typeface="+mn-lt"/>
              <a:ea typeface="+mn-ea"/>
              <a:cs typeface="+mn-cs"/>
            </a:rPr>
            <a:t>万円</a:t>
          </a:r>
          <a:r>
            <a:rPr kumimoji="1" lang="ja-JP" altLang="en-US" sz="1100">
              <a:solidFill>
                <a:schemeClr val="dk1"/>
              </a:solidFill>
              <a:latin typeface="+mn-lt"/>
              <a:ea typeface="+mn-ea"/>
              <a:cs typeface="+mn-cs"/>
            </a:rPr>
            <a:t>などの影響で、前年度比▲</a:t>
          </a:r>
          <a:r>
            <a:rPr kumimoji="1" lang="en-US" altLang="ja-JP" sz="1100">
              <a:solidFill>
                <a:schemeClr val="dk1"/>
              </a:solidFill>
              <a:latin typeface="+mn-lt"/>
              <a:ea typeface="+mn-ea"/>
              <a:cs typeface="+mn-cs"/>
            </a:rPr>
            <a:t>7</a:t>
          </a:r>
          <a:r>
            <a:rPr kumimoji="1" lang="ja-JP" altLang="ja-JP" sz="1100">
              <a:solidFill>
                <a:schemeClr val="dk1"/>
              </a:solidFill>
              <a:latin typeface="+mn-lt"/>
              <a:ea typeface="+mn-ea"/>
              <a:cs typeface="+mn-cs"/>
            </a:rPr>
            <a:t>億</a:t>
          </a:r>
          <a:r>
            <a:rPr kumimoji="1" lang="en-US" altLang="ja-JP" sz="1100">
              <a:solidFill>
                <a:schemeClr val="dk1"/>
              </a:solidFill>
              <a:latin typeface="+mn-lt"/>
              <a:ea typeface="+mn-ea"/>
              <a:cs typeface="+mn-cs"/>
            </a:rPr>
            <a:t>4,000</a:t>
          </a:r>
          <a:r>
            <a:rPr kumimoji="1" lang="ja-JP" altLang="ja-JP" sz="1100">
              <a:solidFill>
                <a:schemeClr val="dk1"/>
              </a:solidFill>
              <a:latin typeface="+mn-lt"/>
              <a:ea typeface="+mn-ea"/>
              <a:cs typeface="+mn-cs"/>
            </a:rPr>
            <a:t>万円</a:t>
          </a:r>
          <a:r>
            <a:rPr kumimoji="1" lang="ja-JP" altLang="en-US" sz="1100">
              <a:solidFill>
                <a:schemeClr val="dk1"/>
              </a:solidFill>
              <a:latin typeface="+mn-lt"/>
              <a:ea typeface="+mn-ea"/>
              <a:cs typeface="+mn-cs"/>
            </a:rPr>
            <a:t>の</a:t>
          </a:r>
          <a:r>
            <a:rPr kumimoji="1" lang="en-US" altLang="ja-JP" sz="1100">
              <a:solidFill>
                <a:schemeClr val="dk1"/>
              </a:solidFill>
              <a:latin typeface="+mn-lt"/>
              <a:ea typeface="+mn-ea"/>
              <a:cs typeface="+mn-cs"/>
            </a:rPr>
            <a:t>93</a:t>
          </a:r>
          <a:r>
            <a:rPr kumimoji="1" lang="ja-JP" altLang="en-US" sz="1100">
              <a:solidFill>
                <a:schemeClr val="dk1"/>
              </a:solidFill>
              <a:latin typeface="+mn-lt"/>
              <a:ea typeface="+mn-ea"/>
              <a:cs typeface="+mn-cs"/>
            </a:rPr>
            <a:t>億</a:t>
          </a:r>
          <a:r>
            <a:rPr kumimoji="1" lang="en-US" altLang="ja-JP" sz="1100">
              <a:solidFill>
                <a:schemeClr val="dk1"/>
              </a:solidFill>
              <a:latin typeface="+mn-lt"/>
              <a:ea typeface="+mn-ea"/>
              <a:cs typeface="+mn-cs"/>
            </a:rPr>
            <a:t>2,200</a:t>
          </a:r>
          <a:r>
            <a:rPr kumimoji="1" lang="ja-JP" altLang="en-US" sz="1100">
              <a:solidFill>
                <a:schemeClr val="dk1"/>
              </a:solidFill>
              <a:latin typeface="+mn-lt"/>
              <a:ea typeface="+mn-ea"/>
              <a:cs typeface="+mn-cs"/>
            </a:rPr>
            <a:t>万円となった。そのため</a:t>
          </a:r>
          <a:r>
            <a:rPr kumimoji="1" lang="ja-JP" altLang="ja-JP" sz="1100">
              <a:solidFill>
                <a:schemeClr val="dk1"/>
              </a:solidFill>
              <a:latin typeface="+mn-lt"/>
              <a:ea typeface="+mn-ea"/>
              <a:cs typeface="+mn-cs"/>
            </a:rPr>
            <a:t>経常収支比率が</a:t>
          </a:r>
          <a:r>
            <a:rPr kumimoji="1" lang="en-US" altLang="ja-JP" sz="1100">
              <a:solidFill>
                <a:schemeClr val="dk1"/>
              </a:solidFill>
              <a:latin typeface="+mn-lt"/>
              <a:ea typeface="+mn-ea"/>
              <a:cs typeface="+mn-cs"/>
            </a:rPr>
            <a:t>89.9</a:t>
          </a:r>
          <a:r>
            <a:rPr kumimoji="1" lang="ja-JP" altLang="en-US" sz="1100">
              <a:solidFill>
                <a:schemeClr val="dk1"/>
              </a:solidFill>
              <a:latin typeface="+mn-lt"/>
              <a:ea typeface="+mn-ea"/>
              <a:cs typeface="+mn-cs"/>
            </a:rPr>
            <a:t>ポイントとなり、前年度より</a:t>
          </a:r>
          <a:r>
            <a:rPr kumimoji="1" lang="en-US" altLang="ja-JP" sz="1100">
              <a:solidFill>
                <a:schemeClr val="dk1"/>
              </a:solidFill>
              <a:latin typeface="+mn-lt"/>
              <a:ea typeface="+mn-ea"/>
              <a:cs typeface="+mn-cs"/>
            </a:rPr>
            <a:t>4.5</a:t>
          </a:r>
          <a:r>
            <a:rPr kumimoji="1" lang="ja-JP" altLang="ja-JP" sz="1100">
              <a:solidFill>
                <a:schemeClr val="dk1"/>
              </a:solidFill>
              <a:latin typeface="+mn-lt"/>
              <a:ea typeface="+mn-ea"/>
              <a:cs typeface="+mn-cs"/>
            </a:rPr>
            <a:t>ポイント</a:t>
          </a:r>
          <a:r>
            <a:rPr kumimoji="1" lang="ja-JP" altLang="en-US" sz="1100">
              <a:solidFill>
                <a:schemeClr val="dk1"/>
              </a:solidFill>
              <a:latin typeface="+mn-lt"/>
              <a:ea typeface="+mn-ea"/>
              <a:cs typeface="+mn-cs"/>
            </a:rPr>
            <a:t>も悪化した</a:t>
          </a:r>
          <a:r>
            <a:rPr kumimoji="1" lang="ja-JP" altLang="ja-JP" sz="1100">
              <a:solidFill>
                <a:schemeClr val="dk1"/>
              </a:solidFill>
              <a:latin typeface="+mn-lt"/>
              <a:ea typeface="+mn-ea"/>
              <a:cs typeface="+mn-cs"/>
            </a:rPr>
            <a:t>。今後も</a:t>
          </a:r>
          <a:r>
            <a:rPr kumimoji="1" lang="ja-JP" altLang="en-US" sz="1100">
              <a:solidFill>
                <a:schemeClr val="dk1"/>
              </a:solidFill>
              <a:latin typeface="+mn-lt"/>
              <a:ea typeface="+mn-ea"/>
              <a:cs typeface="+mn-cs"/>
            </a:rPr>
            <a:t>、分子では、</a:t>
          </a:r>
          <a:r>
            <a:rPr kumimoji="1" lang="ja-JP" altLang="ja-JP" sz="1100">
              <a:solidFill>
                <a:schemeClr val="dk1"/>
              </a:solidFill>
              <a:latin typeface="+mn-lt"/>
              <a:ea typeface="+mn-ea"/>
              <a:cs typeface="+mn-cs"/>
            </a:rPr>
            <a:t>高齢化によ</a:t>
          </a:r>
          <a:r>
            <a:rPr kumimoji="1" lang="ja-JP" altLang="en-US" sz="1100">
              <a:solidFill>
                <a:schemeClr val="dk1"/>
              </a:solidFill>
              <a:latin typeface="+mn-lt"/>
              <a:ea typeface="+mn-ea"/>
              <a:cs typeface="+mn-cs"/>
            </a:rPr>
            <a:t>る</a:t>
          </a:r>
          <a:r>
            <a:rPr kumimoji="1" lang="ja-JP" altLang="ja-JP" sz="1100">
              <a:solidFill>
                <a:schemeClr val="dk1"/>
              </a:solidFill>
              <a:latin typeface="+mn-lt"/>
              <a:ea typeface="+mn-ea"/>
              <a:cs typeface="+mn-cs"/>
            </a:rPr>
            <a:t>医療費等社会保障費の大幅な増加</a:t>
          </a:r>
          <a:r>
            <a:rPr kumimoji="1" lang="ja-JP" altLang="en-US" sz="1100">
              <a:solidFill>
                <a:schemeClr val="dk1"/>
              </a:solidFill>
              <a:latin typeface="+mn-lt"/>
              <a:ea typeface="+mn-ea"/>
              <a:cs typeface="+mn-cs"/>
            </a:rPr>
            <a:t>と、老朽化した施設の建替等による起債の増加による公債費の大幅な増加</a:t>
          </a:r>
          <a:r>
            <a:rPr kumimoji="1" lang="ja-JP" altLang="ja-JP" sz="1100">
              <a:solidFill>
                <a:schemeClr val="dk1"/>
              </a:solidFill>
              <a:latin typeface="+mn-lt"/>
              <a:ea typeface="+mn-ea"/>
              <a:cs typeface="+mn-cs"/>
            </a:rPr>
            <a:t>が見込まれ</a:t>
          </a:r>
          <a:r>
            <a:rPr kumimoji="1" lang="ja-JP" altLang="en-US" sz="1100">
              <a:solidFill>
                <a:schemeClr val="dk1"/>
              </a:solidFill>
              <a:latin typeface="+mn-lt"/>
              <a:ea typeface="+mn-ea"/>
              <a:cs typeface="+mn-cs"/>
            </a:rPr>
            <a:t>ており</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分母では、地方交付税の減少が見込まれていることから、経常収支比率の急激な悪化が懸念される。</a:t>
          </a:r>
          <a:r>
            <a:rPr kumimoji="1" lang="ja-JP" altLang="ja-JP" sz="1100">
              <a:solidFill>
                <a:schemeClr val="dk1"/>
              </a:solidFill>
              <a:latin typeface="+mn-lt"/>
              <a:ea typeface="+mn-ea"/>
              <a:cs typeface="+mn-cs"/>
            </a:rPr>
            <a:t>引き続き歳入確保に努める</a:t>
          </a:r>
          <a:r>
            <a:rPr kumimoji="1" lang="ja-JP" altLang="en-US" sz="1100">
              <a:solidFill>
                <a:schemeClr val="dk1"/>
              </a:solidFill>
              <a:latin typeface="+mn-lt"/>
              <a:ea typeface="+mn-ea"/>
              <a:cs typeface="+mn-cs"/>
            </a:rPr>
            <a:t>とともに、より一層経常経費の削減に取り組む</a:t>
          </a:r>
          <a:r>
            <a:rPr kumimoji="1" lang="ja-JP" altLang="ja-JP" sz="1100">
              <a:solidFill>
                <a:schemeClr val="dk1"/>
              </a:solidFill>
              <a:latin typeface="+mn-lt"/>
              <a:ea typeface="+mn-ea"/>
              <a:cs typeface="+mn-cs"/>
            </a:rPr>
            <a:t>。</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164919</xdr:rowOff>
    </xdr:from>
    <xdr:to>
      <xdr:col>7</xdr:col>
      <xdr:colOff>152400</xdr:colOff>
      <xdr:row>59</xdr:row>
      <xdr:rowOff>158931</xdr:rowOff>
    </xdr:to>
    <xdr:cxnSp macro="">
      <xdr:nvCxnSpPr>
        <xdr:cNvPr id="133" name="直線コネクタ 132"/>
        <xdr:cNvCxnSpPr/>
      </xdr:nvCxnSpPr>
      <xdr:spPr>
        <a:xfrm>
          <a:off x="4114800" y="10109019"/>
          <a:ext cx="838200" cy="16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164919</xdr:rowOff>
    </xdr:from>
    <xdr:to>
      <xdr:col>6</xdr:col>
      <xdr:colOff>0</xdr:colOff>
      <xdr:row>59</xdr:row>
      <xdr:rowOff>110672</xdr:rowOff>
    </xdr:to>
    <xdr:cxnSp macro="">
      <xdr:nvCxnSpPr>
        <xdr:cNvPr id="136" name="直線コネクタ 135"/>
        <xdr:cNvCxnSpPr/>
      </xdr:nvCxnSpPr>
      <xdr:spPr>
        <a:xfrm flipV="1">
          <a:off x="3225800" y="10109019"/>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147683</xdr:rowOff>
    </xdr:from>
    <xdr:to>
      <xdr:col>4</xdr:col>
      <xdr:colOff>482600</xdr:colOff>
      <xdr:row>59</xdr:row>
      <xdr:rowOff>110672</xdr:rowOff>
    </xdr:to>
    <xdr:cxnSp macro="">
      <xdr:nvCxnSpPr>
        <xdr:cNvPr id="139" name="直線コネクタ 138"/>
        <xdr:cNvCxnSpPr/>
      </xdr:nvCxnSpPr>
      <xdr:spPr>
        <a:xfrm>
          <a:off x="2336800" y="10091783"/>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147683</xdr:rowOff>
    </xdr:from>
    <xdr:to>
      <xdr:col>3</xdr:col>
      <xdr:colOff>279400</xdr:colOff>
      <xdr:row>59</xdr:row>
      <xdr:rowOff>62412</xdr:rowOff>
    </xdr:to>
    <xdr:cxnSp macro="">
      <xdr:nvCxnSpPr>
        <xdr:cNvPr id="142" name="直線コネクタ 141"/>
        <xdr:cNvCxnSpPr/>
      </xdr:nvCxnSpPr>
      <xdr:spPr>
        <a:xfrm flipV="1">
          <a:off x="1447800" y="1009178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108131</xdr:rowOff>
    </xdr:from>
    <xdr:to>
      <xdr:col>7</xdr:col>
      <xdr:colOff>203200</xdr:colOff>
      <xdr:row>60</xdr:row>
      <xdr:rowOff>38281</xdr:rowOff>
    </xdr:to>
    <xdr:sp macro="" textlink="">
      <xdr:nvSpPr>
        <xdr:cNvPr id="152" name="円/楕円 151"/>
        <xdr:cNvSpPr/>
      </xdr:nvSpPr>
      <xdr:spPr>
        <a:xfrm>
          <a:off x="49022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124658</xdr:rowOff>
    </xdr:from>
    <xdr:ext cx="762000" cy="259045"/>
    <xdr:sp macro="" textlink="">
      <xdr:nvSpPr>
        <xdr:cNvPr id="153" name="財政構造の弾力性該当値テキスト"/>
        <xdr:cNvSpPr txBox="1"/>
      </xdr:nvSpPr>
      <xdr:spPr>
        <a:xfrm>
          <a:off x="5041900" y="1006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114119</xdr:rowOff>
    </xdr:from>
    <xdr:to>
      <xdr:col>6</xdr:col>
      <xdr:colOff>50800</xdr:colOff>
      <xdr:row>59</xdr:row>
      <xdr:rowOff>44269</xdr:rowOff>
    </xdr:to>
    <xdr:sp macro="" textlink="">
      <xdr:nvSpPr>
        <xdr:cNvPr id="154" name="円/楕円 153"/>
        <xdr:cNvSpPr/>
      </xdr:nvSpPr>
      <xdr:spPr>
        <a:xfrm>
          <a:off x="4064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54446</xdr:rowOff>
    </xdr:from>
    <xdr:ext cx="736600" cy="259045"/>
    <xdr:sp macro="" textlink="">
      <xdr:nvSpPr>
        <xdr:cNvPr id="155" name="テキスト ボックス 154"/>
        <xdr:cNvSpPr txBox="1"/>
      </xdr:nvSpPr>
      <xdr:spPr>
        <a:xfrm>
          <a:off x="3733800" y="982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59872</xdr:rowOff>
    </xdr:from>
    <xdr:to>
      <xdr:col>4</xdr:col>
      <xdr:colOff>533400</xdr:colOff>
      <xdr:row>59</xdr:row>
      <xdr:rowOff>161472</xdr:rowOff>
    </xdr:to>
    <xdr:sp macro="" textlink="">
      <xdr:nvSpPr>
        <xdr:cNvPr id="156" name="円/楕円 155"/>
        <xdr:cNvSpPr/>
      </xdr:nvSpPr>
      <xdr:spPr>
        <a:xfrm>
          <a:off x="3175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199</xdr:rowOff>
    </xdr:from>
    <xdr:ext cx="762000" cy="259045"/>
    <xdr:sp macro="" textlink="">
      <xdr:nvSpPr>
        <xdr:cNvPr id="157" name="テキスト ボックス 156"/>
        <xdr:cNvSpPr txBox="1"/>
      </xdr:nvSpPr>
      <xdr:spPr>
        <a:xfrm>
          <a:off x="2844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96883</xdr:rowOff>
    </xdr:from>
    <xdr:to>
      <xdr:col>3</xdr:col>
      <xdr:colOff>330200</xdr:colOff>
      <xdr:row>59</xdr:row>
      <xdr:rowOff>27033</xdr:rowOff>
    </xdr:to>
    <xdr:sp macro="" textlink="">
      <xdr:nvSpPr>
        <xdr:cNvPr id="158" name="円/楕円 157"/>
        <xdr:cNvSpPr/>
      </xdr:nvSpPr>
      <xdr:spPr>
        <a:xfrm>
          <a:off x="2286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37210</xdr:rowOff>
    </xdr:from>
    <xdr:ext cx="762000" cy="259045"/>
    <xdr:sp macro="" textlink="">
      <xdr:nvSpPr>
        <xdr:cNvPr id="159" name="テキスト ボックス 158"/>
        <xdr:cNvSpPr txBox="1"/>
      </xdr:nvSpPr>
      <xdr:spPr>
        <a:xfrm>
          <a:off x="1955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11612</xdr:rowOff>
    </xdr:from>
    <xdr:to>
      <xdr:col>2</xdr:col>
      <xdr:colOff>127000</xdr:colOff>
      <xdr:row>59</xdr:row>
      <xdr:rowOff>113212</xdr:rowOff>
    </xdr:to>
    <xdr:sp macro="" textlink="">
      <xdr:nvSpPr>
        <xdr:cNvPr id="160" name="円/楕円 159"/>
        <xdr:cNvSpPr/>
      </xdr:nvSpPr>
      <xdr:spPr>
        <a:xfrm>
          <a:off x="1397000" y="1012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123389</xdr:rowOff>
    </xdr:from>
    <xdr:ext cx="762000" cy="259045"/>
    <xdr:sp macro="" textlink="">
      <xdr:nvSpPr>
        <xdr:cNvPr id="161" name="テキスト ボックス 160"/>
        <xdr:cNvSpPr txBox="1"/>
      </xdr:nvSpPr>
      <xdr:spPr>
        <a:xfrm>
          <a:off x="1066800" y="9896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[143,842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人件費は前年度比▲</a:t>
          </a:r>
          <a:r>
            <a:rPr kumimoji="1" lang="en-US" altLang="ja-JP" sz="1300">
              <a:latin typeface="ＭＳ Ｐゴシック"/>
            </a:rPr>
            <a:t>900</a:t>
          </a:r>
          <a:r>
            <a:rPr kumimoji="1" lang="ja-JP" altLang="en-US" sz="1300">
              <a:latin typeface="ＭＳ Ｐゴシック"/>
            </a:rPr>
            <a:t>万円と定員適正化計画どおり削減に取り組んでいる。物件費についても、前年度比▲</a:t>
          </a:r>
          <a:r>
            <a:rPr kumimoji="1" lang="en-US" altLang="ja-JP" sz="1300">
              <a:latin typeface="ＭＳ Ｐゴシック"/>
            </a:rPr>
            <a:t>2,300</a:t>
          </a:r>
          <a:r>
            <a:rPr kumimoji="1" lang="ja-JP" altLang="en-US" sz="1300">
              <a:latin typeface="ＭＳ Ｐゴシック"/>
            </a:rPr>
            <a:t>万円と削減に取り組んでいる。</a:t>
          </a:r>
          <a:endParaRPr kumimoji="1" lang="en-US" altLang="ja-JP" sz="1300">
            <a:latin typeface="ＭＳ Ｐゴシック"/>
          </a:endParaRPr>
        </a:p>
        <a:p>
          <a:r>
            <a:rPr kumimoji="1" lang="ja-JP" altLang="en-US" sz="1300">
              <a:latin typeface="ＭＳ Ｐゴシック"/>
            </a:rPr>
            <a:t>しかしながら、削減以上に人口が減少したことから、一人当たりの決算額としては前年度より</a:t>
          </a:r>
          <a:r>
            <a:rPr kumimoji="1" lang="en-US" altLang="ja-JP" sz="1300">
              <a:latin typeface="ＭＳ Ｐゴシック"/>
            </a:rPr>
            <a:t>42</a:t>
          </a:r>
          <a:r>
            <a:rPr kumimoji="1" lang="ja-JP" altLang="en-US" sz="1300">
              <a:latin typeface="ＭＳ Ｐゴシック"/>
            </a:rPr>
            <a:t>円の増加となった。今後も人口は減少していくことから、徹底した行政コストの削減に努める。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94064</xdr:rowOff>
    </xdr:from>
    <xdr:to>
      <xdr:col>7</xdr:col>
      <xdr:colOff>152400</xdr:colOff>
      <xdr:row>82</xdr:row>
      <xdr:rowOff>94402</xdr:rowOff>
    </xdr:to>
    <xdr:cxnSp macro="">
      <xdr:nvCxnSpPr>
        <xdr:cNvPr id="196" name="直線コネクタ 195"/>
        <xdr:cNvCxnSpPr/>
      </xdr:nvCxnSpPr>
      <xdr:spPr>
        <a:xfrm>
          <a:off x="4114800" y="14152964"/>
          <a:ext cx="8382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54161</xdr:rowOff>
    </xdr:from>
    <xdr:to>
      <xdr:col>6</xdr:col>
      <xdr:colOff>0</xdr:colOff>
      <xdr:row>82</xdr:row>
      <xdr:rowOff>94064</xdr:rowOff>
    </xdr:to>
    <xdr:cxnSp macro="">
      <xdr:nvCxnSpPr>
        <xdr:cNvPr id="199" name="直線コネクタ 198"/>
        <xdr:cNvCxnSpPr/>
      </xdr:nvCxnSpPr>
      <xdr:spPr>
        <a:xfrm>
          <a:off x="3225800" y="14113061"/>
          <a:ext cx="8890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90926</xdr:rowOff>
    </xdr:from>
    <xdr:to>
      <xdr:col>4</xdr:col>
      <xdr:colOff>482600</xdr:colOff>
      <xdr:row>82</xdr:row>
      <xdr:rowOff>54161</xdr:rowOff>
    </xdr:to>
    <xdr:cxnSp macro="">
      <xdr:nvCxnSpPr>
        <xdr:cNvPr id="202" name="直線コネクタ 201"/>
        <xdr:cNvCxnSpPr/>
      </xdr:nvCxnSpPr>
      <xdr:spPr>
        <a:xfrm>
          <a:off x="2336800" y="13978376"/>
          <a:ext cx="889000" cy="13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90926</xdr:rowOff>
    </xdr:from>
    <xdr:to>
      <xdr:col>3</xdr:col>
      <xdr:colOff>279400</xdr:colOff>
      <xdr:row>81</xdr:row>
      <xdr:rowOff>130282</xdr:rowOff>
    </xdr:to>
    <xdr:cxnSp macro="">
      <xdr:nvCxnSpPr>
        <xdr:cNvPr id="205" name="直線コネクタ 204"/>
        <xdr:cNvCxnSpPr/>
      </xdr:nvCxnSpPr>
      <xdr:spPr>
        <a:xfrm flipV="1">
          <a:off x="1447800" y="13978376"/>
          <a:ext cx="889000" cy="3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43602</xdr:rowOff>
    </xdr:from>
    <xdr:to>
      <xdr:col>7</xdr:col>
      <xdr:colOff>203200</xdr:colOff>
      <xdr:row>82</xdr:row>
      <xdr:rowOff>145202</xdr:rowOff>
    </xdr:to>
    <xdr:sp macro="" textlink="">
      <xdr:nvSpPr>
        <xdr:cNvPr id="215" name="円/楕円 214"/>
        <xdr:cNvSpPr/>
      </xdr:nvSpPr>
      <xdr:spPr>
        <a:xfrm>
          <a:off x="4902200" y="141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60129</xdr:rowOff>
    </xdr:from>
    <xdr:ext cx="762000" cy="259045"/>
    <xdr:sp macro="" textlink="">
      <xdr:nvSpPr>
        <xdr:cNvPr id="216" name="人件費・物件費等の状況該当値テキスト"/>
        <xdr:cNvSpPr txBox="1"/>
      </xdr:nvSpPr>
      <xdr:spPr>
        <a:xfrm>
          <a:off x="5041900" y="1394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143,842</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43264</xdr:rowOff>
    </xdr:from>
    <xdr:to>
      <xdr:col>6</xdr:col>
      <xdr:colOff>50800</xdr:colOff>
      <xdr:row>82</xdr:row>
      <xdr:rowOff>144864</xdr:rowOff>
    </xdr:to>
    <xdr:sp macro="" textlink="">
      <xdr:nvSpPr>
        <xdr:cNvPr id="217" name="円/楕円 216"/>
        <xdr:cNvSpPr/>
      </xdr:nvSpPr>
      <xdr:spPr>
        <a:xfrm>
          <a:off x="4064000" y="141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155041</xdr:rowOff>
    </xdr:from>
    <xdr:ext cx="736600" cy="259045"/>
    <xdr:sp macro="" textlink="">
      <xdr:nvSpPr>
        <xdr:cNvPr id="218" name="テキスト ボックス 217"/>
        <xdr:cNvSpPr txBox="1"/>
      </xdr:nvSpPr>
      <xdr:spPr>
        <a:xfrm>
          <a:off x="3733800" y="13871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143,800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3361</xdr:rowOff>
    </xdr:from>
    <xdr:to>
      <xdr:col>4</xdr:col>
      <xdr:colOff>533400</xdr:colOff>
      <xdr:row>82</xdr:row>
      <xdr:rowOff>104961</xdr:rowOff>
    </xdr:to>
    <xdr:sp macro="" textlink="">
      <xdr:nvSpPr>
        <xdr:cNvPr id="219" name="円/楕円 218"/>
        <xdr:cNvSpPr/>
      </xdr:nvSpPr>
      <xdr:spPr>
        <a:xfrm>
          <a:off x="3175000" y="1406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115138</xdr:rowOff>
    </xdr:from>
    <xdr:ext cx="762000" cy="259045"/>
    <xdr:sp macro="" textlink="">
      <xdr:nvSpPr>
        <xdr:cNvPr id="220" name="テキスト ボックス 219"/>
        <xdr:cNvSpPr txBox="1"/>
      </xdr:nvSpPr>
      <xdr:spPr>
        <a:xfrm>
          <a:off x="2844800" y="138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138,839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40126</xdr:rowOff>
    </xdr:from>
    <xdr:to>
      <xdr:col>3</xdr:col>
      <xdr:colOff>330200</xdr:colOff>
      <xdr:row>81</xdr:row>
      <xdr:rowOff>141726</xdr:rowOff>
    </xdr:to>
    <xdr:sp macro="" textlink="">
      <xdr:nvSpPr>
        <xdr:cNvPr id="221" name="円/楕円 220"/>
        <xdr:cNvSpPr/>
      </xdr:nvSpPr>
      <xdr:spPr>
        <a:xfrm>
          <a:off x="2286000" y="1392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151903</xdr:rowOff>
    </xdr:from>
    <xdr:ext cx="762000" cy="259045"/>
    <xdr:sp macro="" textlink="">
      <xdr:nvSpPr>
        <xdr:cNvPr id="222" name="テキスト ボックス 221"/>
        <xdr:cNvSpPr txBox="1"/>
      </xdr:nvSpPr>
      <xdr:spPr>
        <a:xfrm>
          <a:off x="1955800" y="1369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122,094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79482</xdr:rowOff>
    </xdr:from>
    <xdr:to>
      <xdr:col>2</xdr:col>
      <xdr:colOff>127000</xdr:colOff>
      <xdr:row>82</xdr:row>
      <xdr:rowOff>9632</xdr:rowOff>
    </xdr:to>
    <xdr:sp macro="" textlink="">
      <xdr:nvSpPr>
        <xdr:cNvPr id="223" name="円/楕円 222"/>
        <xdr:cNvSpPr/>
      </xdr:nvSpPr>
      <xdr:spPr>
        <a:xfrm>
          <a:off x="1397000" y="1396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19809</xdr:rowOff>
    </xdr:from>
    <xdr:ext cx="762000" cy="259045"/>
    <xdr:sp macro="" textlink="">
      <xdr:nvSpPr>
        <xdr:cNvPr id="224" name="テキスト ボックス 223"/>
        <xdr:cNvSpPr txBox="1"/>
      </xdr:nvSpPr>
      <xdr:spPr>
        <a:xfrm>
          <a:off x="1066800" y="1373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latin typeface="+mn-lt"/>
              <a:ea typeface="+mn-ea"/>
              <a:cs typeface="+mn-cs"/>
            </a:rPr>
            <a:t>定員適正化計画に</a:t>
          </a:r>
          <a:r>
            <a:rPr kumimoji="1" lang="ja-JP" altLang="en-US" sz="1100">
              <a:solidFill>
                <a:schemeClr val="dk1"/>
              </a:solidFill>
              <a:latin typeface="+mn-lt"/>
              <a:ea typeface="+mn-ea"/>
              <a:cs typeface="+mn-cs"/>
            </a:rPr>
            <a:t>基づいた</a:t>
          </a:r>
          <a:r>
            <a:rPr kumimoji="1" lang="ja-JP" altLang="ja-JP" sz="1100">
              <a:solidFill>
                <a:schemeClr val="dk1"/>
              </a:solidFill>
              <a:latin typeface="+mn-lt"/>
              <a:ea typeface="+mn-ea"/>
              <a:cs typeface="+mn-cs"/>
            </a:rPr>
            <a:t>職員数の削減により、前年度より</a:t>
          </a:r>
          <a:r>
            <a:rPr kumimoji="1" lang="en-US" altLang="ja-JP" sz="1100">
              <a:solidFill>
                <a:schemeClr val="dk1"/>
              </a:solidFill>
              <a:latin typeface="+mn-lt"/>
              <a:ea typeface="+mn-ea"/>
              <a:cs typeface="+mn-cs"/>
            </a:rPr>
            <a:t>0.2</a:t>
          </a:r>
          <a:r>
            <a:rPr kumimoji="1" lang="ja-JP" altLang="ja-JP" sz="1100">
              <a:solidFill>
                <a:schemeClr val="dk1"/>
              </a:solidFill>
              <a:latin typeface="+mn-lt"/>
              <a:ea typeface="+mn-ea"/>
              <a:cs typeface="+mn-cs"/>
            </a:rPr>
            <a:t>ポイント減少した。</a:t>
          </a:r>
          <a:r>
            <a:rPr kumimoji="1" lang="ja-JP" altLang="en-US" sz="1100">
              <a:solidFill>
                <a:schemeClr val="dk1"/>
              </a:solidFill>
              <a:latin typeface="+mn-lt"/>
              <a:ea typeface="+mn-ea"/>
              <a:cs typeface="+mn-cs"/>
            </a:rPr>
            <a:t>広域合併のため</a:t>
          </a:r>
          <a:r>
            <a:rPr kumimoji="1" lang="ja-JP" altLang="ja-JP" sz="1100">
              <a:solidFill>
                <a:schemeClr val="dk1"/>
              </a:solidFill>
              <a:latin typeface="+mn-lt"/>
              <a:ea typeface="+mn-ea"/>
              <a:cs typeface="+mn-cs"/>
            </a:rPr>
            <a:t>職員数の削減は容易ではな</a:t>
          </a:r>
          <a:r>
            <a:rPr kumimoji="1" lang="ja-JP" altLang="en-US" sz="1100">
              <a:solidFill>
                <a:schemeClr val="dk1"/>
              </a:solidFill>
              <a:latin typeface="+mn-lt"/>
              <a:ea typeface="+mn-ea"/>
              <a:cs typeface="+mn-cs"/>
            </a:rPr>
            <a:t>いが、</a:t>
          </a:r>
          <a:r>
            <a:rPr kumimoji="1" lang="ja-JP" altLang="ja-JP" sz="1100">
              <a:solidFill>
                <a:schemeClr val="dk1"/>
              </a:solidFill>
              <a:latin typeface="+mn-lt"/>
              <a:ea typeface="+mn-ea"/>
              <a:cs typeface="+mn-cs"/>
            </a:rPr>
            <a:t>定員適正化計画に基づき、確実に職員数の削減を行ってい</a:t>
          </a:r>
          <a:r>
            <a:rPr kumimoji="1" lang="ja-JP" altLang="en-US" sz="1100">
              <a:solidFill>
                <a:schemeClr val="dk1"/>
              </a:solidFill>
              <a:latin typeface="+mn-lt"/>
              <a:ea typeface="+mn-ea"/>
              <a:cs typeface="+mn-cs"/>
            </a:rPr>
            <a:t>る</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
          </a:r>
          <a:br>
            <a:rPr kumimoji="1" lang="en-US" altLang="ja-JP" sz="1100">
              <a:solidFill>
                <a:schemeClr val="dk1"/>
              </a:solidFill>
              <a:latin typeface="+mn-lt"/>
              <a:ea typeface="+mn-ea"/>
              <a:cs typeface="+mn-cs"/>
            </a:rPr>
          </a:br>
          <a:r>
            <a:rPr kumimoji="1" lang="ja-JP" altLang="ja-JP" sz="1100">
              <a:solidFill>
                <a:schemeClr val="dk1"/>
              </a:solidFill>
              <a:latin typeface="+mn-lt"/>
              <a:ea typeface="+mn-ea"/>
              <a:cs typeface="+mn-cs"/>
            </a:rPr>
            <a:t>今後も、</a:t>
          </a:r>
          <a:r>
            <a:rPr lang="ja-JP" altLang="ja-JP" sz="1100" b="0" i="0" baseline="0">
              <a:solidFill>
                <a:schemeClr val="dk1"/>
              </a:solidFill>
              <a:latin typeface="+mn-lt"/>
              <a:ea typeface="+mn-ea"/>
              <a:cs typeface="+mn-cs"/>
            </a:rPr>
            <a:t>給与水準については類似団体及び県下近隣市町村の状況を把握しつつ適正な水準が保てるよう努める。</a:t>
          </a:r>
          <a:endParaRPr kumimoji="1" lang="ja-JP"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14332</xdr:rowOff>
    </xdr:from>
    <xdr:to>
      <xdr:col>24</xdr:col>
      <xdr:colOff>558800</xdr:colOff>
      <xdr:row>87</xdr:row>
      <xdr:rowOff>61142</xdr:rowOff>
    </xdr:to>
    <xdr:cxnSp macro="">
      <xdr:nvCxnSpPr>
        <xdr:cNvPr id="255" name="直線コネクタ 254"/>
        <xdr:cNvCxnSpPr/>
      </xdr:nvCxnSpPr>
      <xdr:spPr>
        <a:xfrm flipV="1">
          <a:off x="17018000" y="13901782"/>
          <a:ext cx="0" cy="1075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33219</xdr:rowOff>
    </xdr:from>
    <xdr:ext cx="762000" cy="259045"/>
    <xdr:sp macro="" textlink="">
      <xdr:nvSpPr>
        <xdr:cNvPr id="256" name="給与水準   （国との比較）最小値テキスト"/>
        <xdr:cNvSpPr txBox="1"/>
      </xdr:nvSpPr>
      <xdr:spPr>
        <a:xfrm>
          <a:off x="17106900" y="149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87</xdr:row>
      <xdr:rowOff>61142</xdr:rowOff>
    </xdr:from>
    <xdr:to>
      <xdr:col>24</xdr:col>
      <xdr:colOff>647700</xdr:colOff>
      <xdr:row>87</xdr:row>
      <xdr:rowOff>61142</xdr:rowOff>
    </xdr:to>
    <xdr:cxnSp macro="">
      <xdr:nvCxnSpPr>
        <xdr:cNvPr id="257" name="直線コネクタ 256"/>
        <xdr:cNvCxnSpPr/>
      </xdr:nvCxnSpPr>
      <xdr:spPr>
        <a:xfrm>
          <a:off x="16929100" y="149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100709</xdr:rowOff>
    </xdr:from>
    <xdr:ext cx="762000" cy="259045"/>
    <xdr:sp macro="" textlink="">
      <xdr:nvSpPr>
        <xdr:cNvPr id="258" name="給与水準   （国との比較）最大値テキスト"/>
        <xdr:cNvSpPr txBox="1"/>
      </xdr:nvSpPr>
      <xdr:spPr>
        <a:xfrm>
          <a:off x="17106900" y="1364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14332</xdr:rowOff>
    </xdr:from>
    <xdr:to>
      <xdr:col>24</xdr:col>
      <xdr:colOff>647700</xdr:colOff>
      <xdr:row>81</xdr:row>
      <xdr:rowOff>14332</xdr:rowOff>
    </xdr:to>
    <xdr:cxnSp macro="">
      <xdr:nvCxnSpPr>
        <xdr:cNvPr id="259" name="直線コネクタ 258"/>
        <xdr:cNvCxnSpPr/>
      </xdr:nvCxnSpPr>
      <xdr:spPr>
        <a:xfrm>
          <a:off x="16929100" y="1390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114481</xdr:rowOff>
    </xdr:from>
    <xdr:to>
      <xdr:col>24</xdr:col>
      <xdr:colOff>558800</xdr:colOff>
      <xdr:row>85</xdr:row>
      <xdr:rowOff>128270</xdr:rowOff>
    </xdr:to>
    <xdr:cxnSp macro="">
      <xdr:nvCxnSpPr>
        <xdr:cNvPr id="260" name="直線コネクタ 259"/>
        <xdr:cNvCxnSpPr/>
      </xdr:nvCxnSpPr>
      <xdr:spPr>
        <a:xfrm flipV="1">
          <a:off x="16179800" y="1468773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18159</xdr:rowOff>
    </xdr:from>
    <xdr:ext cx="762000" cy="259045"/>
    <xdr:sp macro="" textlink="">
      <xdr:nvSpPr>
        <xdr:cNvPr id="261" name="給与水準   （国との比較）平均値テキスト"/>
        <xdr:cNvSpPr txBox="1"/>
      </xdr:nvSpPr>
      <xdr:spPr>
        <a:xfrm>
          <a:off x="17106900" y="14419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1632</xdr:rowOff>
    </xdr:from>
    <xdr:to>
      <xdr:col>24</xdr:col>
      <xdr:colOff>609600</xdr:colOff>
      <xdr:row>85</xdr:row>
      <xdr:rowOff>103232</xdr:rowOff>
    </xdr:to>
    <xdr:sp macro="" textlink="">
      <xdr:nvSpPr>
        <xdr:cNvPr id="262" name="フローチャート : 判断 261"/>
        <xdr:cNvSpPr/>
      </xdr:nvSpPr>
      <xdr:spPr>
        <a:xfrm>
          <a:off x="169672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85</xdr:row>
      <xdr:rowOff>142058</xdr:rowOff>
    </xdr:to>
    <xdr:cxnSp macro="">
      <xdr:nvCxnSpPr>
        <xdr:cNvPr id="263" name="直線コネクタ 262"/>
        <xdr:cNvCxnSpPr/>
      </xdr:nvCxnSpPr>
      <xdr:spPr>
        <a:xfrm flipV="1">
          <a:off x="15290800" y="1470152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1632</xdr:rowOff>
    </xdr:from>
    <xdr:to>
      <xdr:col>23</xdr:col>
      <xdr:colOff>457200</xdr:colOff>
      <xdr:row>85</xdr:row>
      <xdr:rowOff>103232</xdr:rowOff>
    </xdr:to>
    <xdr:sp macro="" textlink="">
      <xdr:nvSpPr>
        <xdr:cNvPr id="264" name="フローチャート : 判断 263"/>
        <xdr:cNvSpPr/>
      </xdr:nvSpPr>
      <xdr:spPr>
        <a:xfrm>
          <a:off x="16129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113409</xdr:rowOff>
    </xdr:from>
    <xdr:ext cx="736600" cy="259045"/>
    <xdr:sp macro="" textlink="">
      <xdr:nvSpPr>
        <xdr:cNvPr id="265" name="テキスト ボックス 264"/>
        <xdr:cNvSpPr txBox="1"/>
      </xdr:nvSpPr>
      <xdr:spPr>
        <a:xfrm>
          <a:off x="15798800" y="14343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114481</xdr:rowOff>
    </xdr:from>
    <xdr:to>
      <xdr:col>22</xdr:col>
      <xdr:colOff>203200</xdr:colOff>
      <xdr:row>85</xdr:row>
      <xdr:rowOff>142058</xdr:rowOff>
    </xdr:to>
    <xdr:cxnSp macro="">
      <xdr:nvCxnSpPr>
        <xdr:cNvPr id="266" name="直線コネクタ 265"/>
        <xdr:cNvCxnSpPr/>
      </xdr:nvCxnSpPr>
      <xdr:spPr>
        <a:xfrm>
          <a:off x="14401800" y="1468773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117929</xdr:rowOff>
    </xdr:from>
    <xdr:to>
      <xdr:col>22</xdr:col>
      <xdr:colOff>254000</xdr:colOff>
      <xdr:row>85</xdr:row>
      <xdr:rowOff>48079</xdr:rowOff>
    </xdr:to>
    <xdr:sp macro="" textlink="">
      <xdr:nvSpPr>
        <xdr:cNvPr id="267" name="フローチャート : 判断 266"/>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58256</xdr:rowOff>
    </xdr:from>
    <xdr:ext cx="762000" cy="259045"/>
    <xdr:sp macro="" textlink="">
      <xdr:nvSpPr>
        <xdr:cNvPr id="268" name="テキスト ボックス 267"/>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114481</xdr:rowOff>
    </xdr:from>
    <xdr:to>
      <xdr:col>21</xdr:col>
      <xdr:colOff>0</xdr:colOff>
      <xdr:row>89</xdr:row>
      <xdr:rowOff>907</xdr:rowOff>
    </xdr:to>
    <xdr:cxnSp macro="">
      <xdr:nvCxnSpPr>
        <xdr:cNvPr id="269" name="直線コネクタ 268"/>
        <xdr:cNvCxnSpPr/>
      </xdr:nvCxnSpPr>
      <xdr:spPr>
        <a:xfrm flipV="1">
          <a:off x="13512800" y="14687731"/>
          <a:ext cx="889000" cy="57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104139</xdr:rowOff>
    </xdr:from>
    <xdr:to>
      <xdr:col>21</xdr:col>
      <xdr:colOff>50800</xdr:colOff>
      <xdr:row>85</xdr:row>
      <xdr:rowOff>34289</xdr:rowOff>
    </xdr:to>
    <xdr:sp macro="" textlink="">
      <xdr:nvSpPr>
        <xdr:cNvPr id="270" name="フローチャート : 判断 269"/>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44466</xdr:rowOff>
    </xdr:from>
    <xdr:ext cx="762000" cy="259045"/>
    <xdr:sp macro="" textlink="">
      <xdr:nvSpPr>
        <xdr:cNvPr id="271" name="テキスト ボックス 270"/>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127544</xdr:rowOff>
    </xdr:from>
    <xdr:to>
      <xdr:col>19</xdr:col>
      <xdr:colOff>533400</xdr:colOff>
      <xdr:row>88</xdr:row>
      <xdr:rowOff>57694</xdr:rowOff>
    </xdr:to>
    <xdr:sp macro="" textlink="">
      <xdr:nvSpPr>
        <xdr:cNvPr id="272" name="フローチャート : 判断 271"/>
        <xdr:cNvSpPr/>
      </xdr:nvSpPr>
      <xdr:spPr>
        <a:xfrm>
          <a:off x="13462000" y="1504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67871</xdr:rowOff>
    </xdr:from>
    <xdr:ext cx="762000" cy="259045"/>
    <xdr:sp macro="" textlink="">
      <xdr:nvSpPr>
        <xdr:cNvPr id="273" name="テキスト ボックス 272"/>
        <xdr:cNvSpPr txBox="1"/>
      </xdr:nvSpPr>
      <xdr:spPr>
        <a:xfrm>
          <a:off x="13131800" y="1481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63681</xdr:rowOff>
    </xdr:from>
    <xdr:to>
      <xdr:col>24</xdr:col>
      <xdr:colOff>609600</xdr:colOff>
      <xdr:row>85</xdr:row>
      <xdr:rowOff>165281</xdr:rowOff>
    </xdr:to>
    <xdr:sp macro="" textlink="">
      <xdr:nvSpPr>
        <xdr:cNvPr id="279" name="円/楕円 278"/>
        <xdr:cNvSpPr/>
      </xdr:nvSpPr>
      <xdr:spPr>
        <a:xfrm>
          <a:off x="169672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35758</xdr:rowOff>
    </xdr:from>
    <xdr:ext cx="762000" cy="259045"/>
    <xdr:sp macro="" textlink="">
      <xdr:nvSpPr>
        <xdr:cNvPr id="280" name="給与水準   （国との比較）該当値テキスト"/>
        <xdr:cNvSpPr txBox="1"/>
      </xdr:nvSpPr>
      <xdr:spPr>
        <a:xfrm>
          <a:off x="17106900" y="1460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81" name="円/楕円 280"/>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82" name="テキスト ボックス 281"/>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91258</xdr:rowOff>
    </xdr:from>
    <xdr:to>
      <xdr:col>22</xdr:col>
      <xdr:colOff>254000</xdr:colOff>
      <xdr:row>86</xdr:row>
      <xdr:rowOff>21408</xdr:rowOff>
    </xdr:to>
    <xdr:sp macro="" textlink="">
      <xdr:nvSpPr>
        <xdr:cNvPr id="283" name="円/楕円 282"/>
        <xdr:cNvSpPr/>
      </xdr:nvSpPr>
      <xdr:spPr>
        <a:xfrm>
          <a:off x="15240000" y="1466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6185</xdr:rowOff>
    </xdr:from>
    <xdr:ext cx="762000" cy="259045"/>
    <xdr:sp macro="" textlink="">
      <xdr:nvSpPr>
        <xdr:cNvPr id="284" name="テキスト ボックス 283"/>
        <xdr:cNvSpPr txBox="1"/>
      </xdr:nvSpPr>
      <xdr:spPr>
        <a:xfrm>
          <a:off x="14909800" y="14750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63681</xdr:rowOff>
    </xdr:from>
    <xdr:to>
      <xdr:col>21</xdr:col>
      <xdr:colOff>50800</xdr:colOff>
      <xdr:row>85</xdr:row>
      <xdr:rowOff>165281</xdr:rowOff>
    </xdr:to>
    <xdr:sp macro="" textlink="">
      <xdr:nvSpPr>
        <xdr:cNvPr id="285" name="円/楕円 284"/>
        <xdr:cNvSpPr/>
      </xdr:nvSpPr>
      <xdr:spPr>
        <a:xfrm>
          <a:off x="14351000" y="1463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150058</xdr:rowOff>
    </xdr:from>
    <xdr:ext cx="762000" cy="259045"/>
    <xdr:sp macro="" textlink="">
      <xdr:nvSpPr>
        <xdr:cNvPr id="286" name="テキスト ボックス 285"/>
        <xdr:cNvSpPr txBox="1"/>
      </xdr:nvSpPr>
      <xdr:spPr>
        <a:xfrm>
          <a:off x="14020800" y="1472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121557</xdr:rowOff>
    </xdr:from>
    <xdr:to>
      <xdr:col>19</xdr:col>
      <xdr:colOff>533400</xdr:colOff>
      <xdr:row>89</xdr:row>
      <xdr:rowOff>51707</xdr:rowOff>
    </xdr:to>
    <xdr:sp macro="" textlink="">
      <xdr:nvSpPr>
        <xdr:cNvPr id="287" name="円/楕円 286"/>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36484</xdr:rowOff>
    </xdr:from>
    <xdr:ext cx="762000" cy="259045"/>
    <xdr:sp macro="" textlink="">
      <xdr:nvSpPr>
        <xdr:cNvPr id="288" name="テキスト ボックス 287"/>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前年度から</a:t>
          </a:r>
          <a:r>
            <a:rPr lang="en-US" altLang="ja-JP" sz="1100" b="0" i="0" baseline="0">
              <a:solidFill>
                <a:schemeClr val="dk1"/>
              </a:solidFill>
              <a:latin typeface="+mn-lt"/>
              <a:ea typeface="+mn-ea"/>
              <a:cs typeface="+mn-cs"/>
            </a:rPr>
            <a:t>0.12</a:t>
          </a:r>
          <a:r>
            <a:rPr lang="ja-JP" altLang="ja-JP" sz="1100" b="0" i="0" baseline="0">
              <a:solidFill>
                <a:schemeClr val="dk1"/>
              </a:solidFill>
              <a:latin typeface="+mn-lt"/>
              <a:ea typeface="+mn-ea"/>
              <a:cs typeface="+mn-cs"/>
            </a:rPr>
            <a:t>ポイント増加した</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減少した職員数から被災地への職員派遣を４人行っていることや広域合併のため</a:t>
          </a:r>
          <a:r>
            <a:rPr lang="ja-JP" altLang="en-US" sz="1100" b="0" i="0" baseline="0">
              <a:solidFill>
                <a:schemeClr val="dk1"/>
              </a:solidFill>
              <a:latin typeface="+mn-lt"/>
              <a:ea typeface="+mn-ea"/>
              <a:cs typeface="+mn-cs"/>
            </a:rPr>
            <a:t>、</a:t>
          </a:r>
          <a:r>
            <a:rPr lang="ja-JP" altLang="ja-JP" sz="1100" b="0" i="0" baseline="0">
              <a:solidFill>
                <a:schemeClr val="dk1"/>
              </a:solidFill>
              <a:latin typeface="+mn-lt"/>
              <a:ea typeface="+mn-ea"/>
              <a:cs typeface="+mn-cs"/>
            </a:rPr>
            <a:t>これ以上の</a:t>
          </a:r>
          <a:r>
            <a:rPr lang="ja-JP" altLang="en-US" sz="1100" b="0" i="0" baseline="0">
              <a:solidFill>
                <a:schemeClr val="dk1"/>
              </a:solidFill>
              <a:latin typeface="+mn-lt"/>
              <a:ea typeface="+mn-ea"/>
              <a:cs typeface="+mn-cs"/>
            </a:rPr>
            <a:t>職員</a:t>
          </a:r>
          <a:r>
            <a:rPr lang="ja-JP" altLang="ja-JP" sz="1100" b="0" i="0" baseline="0">
              <a:solidFill>
                <a:schemeClr val="dk1"/>
              </a:solidFill>
              <a:latin typeface="+mn-lt"/>
              <a:ea typeface="+mn-ea"/>
              <a:cs typeface="+mn-cs"/>
            </a:rPr>
            <a:t>削減は見込めないが、</a:t>
          </a:r>
          <a:r>
            <a:rPr lang="ja-JP" altLang="en-US" sz="1100" b="0" i="0" baseline="0">
              <a:solidFill>
                <a:schemeClr val="dk1"/>
              </a:solidFill>
              <a:latin typeface="+mn-lt"/>
              <a:ea typeface="+mn-ea"/>
              <a:cs typeface="+mn-cs"/>
            </a:rPr>
            <a:t>市民サービスの低下をきたすことがないよう、</a:t>
          </a:r>
          <a:r>
            <a:rPr lang="ja-JP" altLang="ja-JP" sz="1100" b="0" i="0" baseline="0">
              <a:solidFill>
                <a:schemeClr val="dk1"/>
              </a:solidFill>
              <a:latin typeface="+mn-lt"/>
              <a:ea typeface="+mn-ea"/>
              <a:cs typeface="+mn-cs"/>
            </a:rPr>
            <a:t>今後も</a:t>
          </a:r>
          <a:r>
            <a:rPr lang="ja-JP" altLang="en-US" sz="1100" b="0" i="0" baseline="0">
              <a:solidFill>
                <a:schemeClr val="dk1"/>
              </a:solidFill>
              <a:latin typeface="+mn-lt"/>
              <a:ea typeface="+mn-ea"/>
              <a:cs typeface="+mn-cs"/>
            </a:rPr>
            <a:t>定員</a:t>
          </a:r>
          <a:r>
            <a:rPr lang="ja-JP" altLang="ja-JP" sz="1100" b="0" i="0" baseline="0">
              <a:solidFill>
                <a:schemeClr val="dk1"/>
              </a:solidFill>
              <a:latin typeface="+mn-lt"/>
              <a:ea typeface="+mn-ea"/>
              <a:cs typeface="+mn-cs"/>
            </a:rPr>
            <a:t>適正化計画に基づ</a:t>
          </a:r>
          <a:r>
            <a:rPr lang="ja-JP" altLang="en-US" sz="1100" b="0" i="0" baseline="0">
              <a:solidFill>
                <a:schemeClr val="dk1"/>
              </a:solidFill>
              <a:latin typeface="+mn-lt"/>
              <a:ea typeface="+mn-ea"/>
              <a:cs typeface="+mn-cs"/>
            </a:rPr>
            <a:t>き、</a:t>
          </a:r>
          <a:r>
            <a:rPr lang="ja-JP" altLang="ja-JP" sz="1100" b="0" i="0" baseline="0">
              <a:solidFill>
                <a:schemeClr val="dk1"/>
              </a:solidFill>
              <a:latin typeface="+mn-lt"/>
              <a:ea typeface="+mn-ea"/>
              <a:cs typeface="+mn-cs"/>
            </a:rPr>
            <a:t>適正な定員管理に努め</a:t>
          </a:r>
          <a:r>
            <a:rPr lang="ja-JP" altLang="en-US" sz="1100" b="0" i="0" baseline="0">
              <a:solidFill>
                <a:schemeClr val="dk1"/>
              </a:solidFill>
              <a:latin typeface="+mn-lt"/>
              <a:ea typeface="+mn-ea"/>
              <a:cs typeface="+mn-cs"/>
            </a:rPr>
            <a:t>る</a:t>
          </a:r>
          <a:r>
            <a:rPr lang="ja-JP" altLang="ja-JP" sz="1100" b="0" i="0" baseline="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20" name="直線コネクタ 319"/>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21"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2" name="直線コネクタ 321"/>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3"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4" name="直線コネクタ 323"/>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80312</xdr:rowOff>
    </xdr:from>
    <xdr:to>
      <xdr:col>24</xdr:col>
      <xdr:colOff>558800</xdr:colOff>
      <xdr:row>61</xdr:row>
      <xdr:rowOff>94101</xdr:rowOff>
    </xdr:to>
    <xdr:cxnSp macro="">
      <xdr:nvCxnSpPr>
        <xdr:cNvPr id="325" name="直線コネクタ 324"/>
        <xdr:cNvCxnSpPr/>
      </xdr:nvCxnSpPr>
      <xdr:spPr>
        <a:xfrm>
          <a:off x="16179800" y="10538762"/>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6"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7" name="フローチャート : 判断 326"/>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48139</xdr:rowOff>
    </xdr:from>
    <xdr:to>
      <xdr:col>23</xdr:col>
      <xdr:colOff>406400</xdr:colOff>
      <xdr:row>61</xdr:row>
      <xdr:rowOff>80312</xdr:rowOff>
    </xdr:to>
    <xdr:cxnSp macro="">
      <xdr:nvCxnSpPr>
        <xdr:cNvPr id="328" name="直線コネクタ 327"/>
        <xdr:cNvCxnSpPr/>
      </xdr:nvCxnSpPr>
      <xdr:spPr>
        <a:xfrm>
          <a:off x="15290800" y="1050658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9" name="フローチャート : 判断 328"/>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30" name="テキスト ボックス 329"/>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48139</xdr:rowOff>
    </xdr:from>
    <xdr:to>
      <xdr:col>22</xdr:col>
      <xdr:colOff>203200</xdr:colOff>
      <xdr:row>61</xdr:row>
      <xdr:rowOff>66524</xdr:rowOff>
    </xdr:to>
    <xdr:cxnSp macro="">
      <xdr:nvCxnSpPr>
        <xdr:cNvPr id="331" name="直線コネクタ 330"/>
        <xdr:cNvCxnSpPr/>
      </xdr:nvCxnSpPr>
      <xdr:spPr>
        <a:xfrm flipV="1">
          <a:off x="14401800" y="1050658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2" name="フローチャート : 判断 331"/>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3" name="テキスト ボックス 332"/>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66524</xdr:rowOff>
    </xdr:from>
    <xdr:to>
      <xdr:col>21</xdr:col>
      <xdr:colOff>0</xdr:colOff>
      <xdr:row>61</xdr:row>
      <xdr:rowOff>81462</xdr:rowOff>
    </xdr:to>
    <xdr:cxnSp macro="">
      <xdr:nvCxnSpPr>
        <xdr:cNvPr id="334" name="直線コネクタ 333"/>
        <xdr:cNvCxnSpPr/>
      </xdr:nvCxnSpPr>
      <xdr:spPr>
        <a:xfrm flipV="1">
          <a:off x="13512800" y="10524974"/>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5" name="フローチャート : 判断 334"/>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6" name="テキスト ボックス 335"/>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7" name="フローチャート : 判断 336"/>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8" name="テキスト ボックス 337"/>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43301</xdr:rowOff>
    </xdr:from>
    <xdr:to>
      <xdr:col>24</xdr:col>
      <xdr:colOff>609600</xdr:colOff>
      <xdr:row>61</xdr:row>
      <xdr:rowOff>144901</xdr:rowOff>
    </xdr:to>
    <xdr:sp macro="" textlink="">
      <xdr:nvSpPr>
        <xdr:cNvPr id="344" name="円/楕円 343"/>
        <xdr:cNvSpPr/>
      </xdr:nvSpPr>
      <xdr:spPr>
        <a:xfrm>
          <a:off x="16967200" y="105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59828</xdr:rowOff>
    </xdr:from>
    <xdr:ext cx="762000" cy="259045"/>
    <xdr:sp macro="" textlink="">
      <xdr:nvSpPr>
        <xdr:cNvPr id="345" name="定員管理の状況該当値テキスト"/>
        <xdr:cNvSpPr txBox="1"/>
      </xdr:nvSpPr>
      <xdr:spPr>
        <a:xfrm>
          <a:off x="17106900" y="1034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29512</xdr:rowOff>
    </xdr:from>
    <xdr:to>
      <xdr:col>23</xdr:col>
      <xdr:colOff>457200</xdr:colOff>
      <xdr:row>61</xdr:row>
      <xdr:rowOff>131112</xdr:rowOff>
    </xdr:to>
    <xdr:sp macro="" textlink="">
      <xdr:nvSpPr>
        <xdr:cNvPr id="346" name="円/楕円 345"/>
        <xdr:cNvSpPr/>
      </xdr:nvSpPr>
      <xdr:spPr>
        <a:xfrm>
          <a:off x="16129000" y="104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141289</xdr:rowOff>
    </xdr:from>
    <xdr:ext cx="736600" cy="259045"/>
    <xdr:sp macro="" textlink="">
      <xdr:nvSpPr>
        <xdr:cNvPr id="347" name="テキスト ボックス 346"/>
        <xdr:cNvSpPr txBox="1"/>
      </xdr:nvSpPr>
      <xdr:spPr>
        <a:xfrm>
          <a:off x="15798800" y="10256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168789</xdr:rowOff>
    </xdr:from>
    <xdr:to>
      <xdr:col>22</xdr:col>
      <xdr:colOff>254000</xdr:colOff>
      <xdr:row>61</xdr:row>
      <xdr:rowOff>98939</xdr:rowOff>
    </xdr:to>
    <xdr:sp macro="" textlink="">
      <xdr:nvSpPr>
        <xdr:cNvPr id="348" name="円/楕円 347"/>
        <xdr:cNvSpPr/>
      </xdr:nvSpPr>
      <xdr:spPr>
        <a:xfrm>
          <a:off x="15240000" y="104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109116</xdr:rowOff>
    </xdr:from>
    <xdr:ext cx="762000" cy="259045"/>
    <xdr:sp macro="" textlink="">
      <xdr:nvSpPr>
        <xdr:cNvPr id="349" name="テキスト ボックス 348"/>
        <xdr:cNvSpPr txBox="1"/>
      </xdr:nvSpPr>
      <xdr:spPr>
        <a:xfrm>
          <a:off x="14909800" y="1022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15724</xdr:rowOff>
    </xdr:from>
    <xdr:to>
      <xdr:col>21</xdr:col>
      <xdr:colOff>50800</xdr:colOff>
      <xdr:row>61</xdr:row>
      <xdr:rowOff>117324</xdr:rowOff>
    </xdr:to>
    <xdr:sp macro="" textlink="">
      <xdr:nvSpPr>
        <xdr:cNvPr id="350" name="円/楕円 349"/>
        <xdr:cNvSpPr/>
      </xdr:nvSpPr>
      <xdr:spPr>
        <a:xfrm>
          <a:off x="14351000" y="104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127501</xdr:rowOff>
    </xdr:from>
    <xdr:ext cx="762000" cy="259045"/>
    <xdr:sp macro="" textlink="">
      <xdr:nvSpPr>
        <xdr:cNvPr id="351" name="テキスト ボックス 350"/>
        <xdr:cNvSpPr txBox="1"/>
      </xdr:nvSpPr>
      <xdr:spPr>
        <a:xfrm>
          <a:off x="14020800" y="1024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30662</xdr:rowOff>
    </xdr:from>
    <xdr:to>
      <xdr:col>19</xdr:col>
      <xdr:colOff>533400</xdr:colOff>
      <xdr:row>61</xdr:row>
      <xdr:rowOff>132262</xdr:rowOff>
    </xdr:to>
    <xdr:sp macro="" textlink="">
      <xdr:nvSpPr>
        <xdr:cNvPr id="352" name="円/楕円 351"/>
        <xdr:cNvSpPr/>
      </xdr:nvSpPr>
      <xdr:spPr>
        <a:xfrm>
          <a:off x="13462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142439</xdr:rowOff>
    </xdr:from>
    <xdr:ext cx="762000" cy="259045"/>
    <xdr:sp macro="" textlink="">
      <xdr:nvSpPr>
        <xdr:cNvPr id="353" name="テキスト ボックス 352"/>
        <xdr:cNvSpPr txBox="1"/>
      </xdr:nvSpPr>
      <xdr:spPr>
        <a:xfrm>
          <a:off x="13131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b="0" i="0" baseline="0">
              <a:solidFill>
                <a:schemeClr val="dk1"/>
              </a:solidFill>
              <a:latin typeface="+mn-lt"/>
              <a:ea typeface="+mn-ea"/>
              <a:cs typeface="+mn-cs"/>
            </a:rPr>
            <a:t>前年度と比較すると</a:t>
          </a:r>
          <a:r>
            <a:rPr lang="en-US" altLang="ja-JP" sz="1100" b="0" i="0" baseline="0">
              <a:solidFill>
                <a:schemeClr val="dk1"/>
              </a:solidFill>
              <a:latin typeface="+mn-lt"/>
              <a:ea typeface="+mn-ea"/>
              <a:cs typeface="+mn-cs"/>
            </a:rPr>
            <a:t>0.6</a:t>
          </a:r>
          <a:r>
            <a:rPr lang="ja-JP" altLang="en-US" sz="1100" b="0" i="0" baseline="0">
              <a:solidFill>
                <a:schemeClr val="dk1"/>
              </a:solidFill>
              <a:latin typeface="+mn-lt"/>
              <a:ea typeface="+mn-ea"/>
              <a:cs typeface="+mn-cs"/>
            </a:rPr>
            <a:t>ポイント減少した</a:t>
          </a:r>
          <a:r>
            <a:rPr lang="ja-JP" altLang="ja-JP" sz="1100" b="0" i="0" baseline="0">
              <a:solidFill>
                <a:schemeClr val="dk1"/>
              </a:solidFill>
              <a:latin typeface="+mn-lt"/>
              <a:ea typeface="+mn-ea"/>
              <a:cs typeface="+mn-cs"/>
            </a:rPr>
            <a:t>。しかしながら、地方債残高は</a:t>
          </a:r>
          <a:r>
            <a:rPr lang="en-US" altLang="ja-JP" sz="1100" b="0" i="0" baseline="0">
              <a:solidFill>
                <a:schemeClr val="dk1"/>
              </a:solidFill>
              <a:latin typeface="+mn-lt"/>
              <a:ea typeface="+mn-ea"/>
              <a:cs typeface="+mn-cs"/>
            </a:rPr>
            <a:t>H25</a:t>
          </a:r>
          <a:r>
            <a:rPr lang="ja-JP" altLang="ja-JP" sz="1100" b="0" i="0" baseline="0">
              <a:solidFill>
                <a:schemeClr val="dk1"/>
              </a:solidFill>
              <a:latin typeface="+mn-lt"/>
              <a:ea typeface="+mn-ea"/>
              <a:cs typeface="+mn-cs"/>
            </a:rPr>
            <a:t>年度末の</a:t>
          </a:r>
          <a:r>
            <a:rPr lang="en-US" altLang="ja-JP" sz="1100" b="0" i="0" baseline="0">
              <a:solidFill>
                <a:schemeClr val="dk1"/>
              </a:solidFill>
              <a:latin typeface="+mn-lt"/>
              <a:ea typeface="+mn-ea"/>
              <a:cs typeface="+mn-cs"/>
            </a:rPr>
            <a:t>132</a:t>
          </a:r>
          <a:r>
            <a:rPr lang="ja-JP" altLang="ja-JP" sz="1100" b="0" i="0" baseline="0">
              <a:solidFill>
                <a:schemeClr val="dk1"/>
              </a:solidFill>
              <a:latin typeface="+mn-lt"/>
              <a:ea typeface="+mn-ea"/>
              <a:cs typeface="+mn-cs"/>
            </a:rPr>
            <a:t>億円から</a:t>
          </a:r>
          <a:r>
            <a:rPr lang="en-US" altLang="ja-JP" sz="1100" b="0" i="0" baseline="0">
              <a:solidFill>
                <a:schemeClr val="dk1"/>
              </a:solidFill>
              <a:latin typeface="+mn-lt"/>
              <a:ea typeface="+mn-ea"/>
              <a:cs typeface="+mn-cs"/>
            </a:rPr>
            <a:t>H28</a:t>
          </a:r>
          <a:r>
            <a:rPr lang="ja-JP" altLang="ja-JP" sz="1100" b="0" i="0" baseline="0">
              <a:solidFill>
                <a:schemeClr val="dk1"/>
              </a:solidFill>
              <a:latin typeface="+mn-lt"/>
              <a:ea typeface="+mn-ea"/>
              <a:cs typeface="+mn-cs"/>
            </a:rPr>
            <a:t>年度末</a:t>
          </a:r>
          <a:r>
            <a:rPr lang="en-US" altLang="ja-JP" sz="1100" b="0" i="0" baseline="0">
              <a:solidFill>
                <a:schemeClr val="dk1"/>
              </a:solidFill>
              <a:latin typeface="+mn-lt"/>
              <a:ea typeface="+mn-ea"/>
              <a:cs typeface="+mn-cs"/>
            </a:rPr>
            <a:t>152</a:t>
          </a:r>
          <a:r>
            <a:rPr lang="ja-JP" altLang="ja-JP" sz="1100" b="0" i="0" baseline="0">
              <a:solidFill>
                <a:schemeClr val="dk1"/>
              </a:solidFill>
              <a:latin typeface="+mn-lt"/>
              <a:ea typeface="+mn-ea"/>
              <a:cs typeface="+mn-cs"/>
            </a:rPr>
            <a:t>億円と</a:t>
          </a:r>
          <a:r>
            <a:rPr lang="en-US" altLang="ja-JP" sz="1100" b="0" i="0" baseline="0">
              <a:solidFill>
                <a:schemeClr val="dk1"/>
              </a:solidFill>
              <a:latin typeface="+mn-lt"/>
              <a:ea typeface="+mn-ea"/>
              <a:cs typeface="+mn-cs"/>
            </a:rPr>
            <a:t>20</a:t>
          </a:r>
          <a:r>
            <a:rPr lang="ja-JP" altLang="ja-JP" sz="1100" b="0" i="0" baseline="0">
              <a:solidFill>
                <a:schemeClr val="dk1"/>
              </a:solidFill>
              <a:latin typeface="+mn-lt"/>
              <a:ea typeface="+mn-ea"/>
              <a:cs typeface="+mn-cs"/>
            </a:rPr>
            <a:t>億円増加し</a:t>
          </a:r>
          <a:r>
            <a:rPr lang="ja-JP" altLang="en-US" sz="1100" b="0" i="0" baseline="0">
              <a:solidFill>
                <a:schemeClr val="dk1"/>
              </a:solidFill>
              <a:latin typeface="+mn-lt"/>
              <a:ea typeface="+mn-ea"/>
              <a:cs typeface="+mn-cs"/>
            </a:rPr>
            <a:t>、来年度以降その返済が始まる。また一部事務組合も含め施設の老朽化</a:t>
          </a:r>
          <a:r>
            <a:rPr lang="ja-JP" altLang="ja-JP" sz="1100" b="0" i="0" baseline="0">
              <a:solidFill>
                <a:schemeClr val="dk1"/>
              </a:solidFill>
              <a:latin typeface="+mn-lt"/>
              <a:ea typeface="+mn-ea"/>
              <a:cs typeface="+mn-cs"/>
            </a:rPr>
            <a:t>への対応等により起債額の増加が見込まれている</a:t>
          </a:r>
          <a:r>
            <a:rPr lang="ja-JP" altLang="en-US" sz="1100" b="0" i="0" baseline="0">
              <a:solidFill>
                <a:schemeClr val="dk1"/>
              </a:solidFill>
              <a:latin typeface="+mn-lt"/>
              <a:ea typeface="+mn-ea"/>
              <a:cs typeface="+mn-cs"/>
            </a:rPr>
            <a:t>ことから、公債費負担は年々増加していく</a:t>
          </a:r>
          <a:r>
            <a:rPr lang="ja-JP" altLang="ja-JP" sz="1100" b="0" i="0" baseline="0">
              <a:solidFill>
                <a:schemeClr val="dk1"/>
              </a:solidFill>
              <a:latin typeface="+mn-lt"/>
              <a:ea typeface="+mn-ea"/>
              <a:cs typeface="+mn-cs"/>
            </a:rPr>
            <a:t>。交付税措置等が見込まれる有利な地方債の活用に努めると同時に、</a:t>
          </a:r>
          <a:r>
            <a:rPr lang="ja-JP" altLang="en-US" sz="1100" b="0" i="0" baseline="0">
              <a:solidFill>
                <a:schemeClr val="dk1"/>
              </a:solidFill>
              <a:latin typeface="+mn-lt"/>
              <a:ea typeface="+mn-ea"/>
              <a:cs typeface="+mn-cs"/>
            </a:rPr>
            <a:t>地方債の元利償還金が過大にならないよう、年度間の公平性も勘案しながら減債基金等を活用していく</a:t>
          </a:r>
          <a:r>
            <a:rPr lang="ja-JP" altLang="ja-JP" sz="1100" b="0" i="0" baseline="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2" name="直線コネクタ 381"/>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3"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4" name="直線コネクタ 383"/>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5"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6" name="直線コネクタ 385"/>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20003</xdr:rowOff>
    </xdr:from>
    <xdr:to>
      <xdr:col>24</xdr:col>
      <xdr:colOff>558800</xdr:colOff>
      <xdr:row>37</xdr:row>
      <xdr:rowOff>32067</xdr:rowOff>
    </xdr:to>
    <xdr:cxnSp macro="">
      <xdr:nvCxnSpPr>
        <xdr:cNvPr id="387" name="直線コネクタ 386"/>
        <xdr:cNvCxnSpPr/>
      </xdr:nvCxnSpPr>
      <xdr:spPr>
        <a:xfrm flipV="1">
          <a:off x="16179800" y="6363653"/>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8"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9" name="フローチャート : 判断 388"/>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32067</xdr:rowOff>
    </xdr:from>
    <xdr:to>
      <xdr:col>23</xdr:col>
      <xdr:colOff>406400</xdr:colOff>
      <xdr:row>37</xdr:row>
      <xdr:rowOff>56197</xdr:rowOff>
    </xdr:to>
    <xdr:cxnSp macro="">
      <xdr:nvCxnSpPr>
        <xdr:cNvPr id="390" name="直線コネクタ 389"/>
        <xdr:cNvCxnSpPr/>
      </xdr:nvCxnSpPr>
      <xdr:spPr>
        <a:xfrm flipV="1">
          <a:off x="15290800" y="637571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91" name="フローチャート : 判断 390"/>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2" name="テキスト ボックス 391"/>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56197</xdr:rowOff>
    </xdr:from>
    <xdr:to>
      <xdr:col>22</xdr:col>
      <xdr:colOff>203200</xdr:colOff>
      <xdr:row>37</xdr:row>
      <xdr:rowOff>80328</xdr:rowOff>
    </xdr:to>
    <xdr:cxnSp macro="">
      <xdr:nvCxnSpPr>
        <xdr:cNvPr id="393" name="直線コネクタ 392"/>
        <xdr:cNvCxnSpPr/>
      </xdr:nvCxnSpPr>
      <xdr:spPr>
        <a:xfrm flipV="1">
          <a:off x="14401800" y="639984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4" name="フローチャート : 判断 393"/>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5" name="テキスト ボックス 394"/>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80328</xdr:rowOff>
    </xdr:from>
    <xdr:to>
      <xdr:col>21</xdr:col>
      <xdr:colOff>0</xdr:colOff>
      <xdr:row>37</xdr:row>
      <xdr:rowOff>100436</xdr:rowOff>
    </xdr:to>
    <xdr:cxnSp macro="">
      <xdr:nvCxnSpPr>
        <xdr:cNvPr id="396" name="直線コネクタ 395"/>
        <xdr:cNvCxnSpPr/>
      </xdr:nvCxnSpPr>
      <xdr:spPr>
        <a:xfrm flipV="1">
          <a:off x="13512800" y="642397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7" name="フローチャート : 判断 396"/>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8" name="テキスト ボックス 397"/>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9" name="フローチャート : 判断 398"/>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400" name="テキスト ボックス 399"/>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140653</xdr:rowOff>
    </xdr:from>
    <xdr:to>
      <xdr:col>24</xdr:col>
      <xdr:colOff>609600</xdr:colOff>
      <xdr:row>37</xdr:row>
      <xdr:rowOff>70803</xdr:rowOff>
    </xdr:to>
    <xdr:sp macro="" textlink="">
      <xdr:nvSpPr>
        <xdr:cNvPr id="406" name="円/楕円 405"/>
        <xdr:cNvSpPr/>
      </xdr:nvSpPr>
      <xdr:spPr>
        <a:xfrm>
          <a:off x="169672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157180</xdr:rowOff>
    </xdr:from>
    <xdr:ext cx="762000" cy="259045"/>
    <xdr:sp macro="" textlink="">
      <xdr:nvSpPr>
        <xdr:cNvPr id="407" name="公債費負担の状況該当値テキスト"/>
        <xdr:cNvSpPr txBox="1"/>
      </xdr:nvSpPr>
      <xdr:spPr>
        <a:xfrm>
          <a:off x="17106900" y="6157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152717</xdr:rowOff>
    </xdr:from>
    <xdr:to>
      <xdr:col>23</xdr:col>
      <xdr:colOff>457200</xdr:colOff>
      <xdr:row>37</xdr:row>
      <xdr:rowOff>82867</xdr:rowOff>
    </xdr:to>
    <xdr:sp macro="" textlink="">
      <xdr:nvSpPr>
        <xdr:cNvPr id="408" name="円/楕円 407"/>
        <xdr:cNvSpPr/>
      </xdr:nvSpPr>
      <xdr:spPr>
        <a:xfrm>
          <a:off x="16129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93044</xdr:rowOff>
    </xdr:from>
    <xdr:ext cx="736600" cy="259045"/>
    <xdr:sp macro="" textlink="">
      <xdr:nvSpPr>
        <xdr:cNvPr id="409" name="テキスト ボックス 408"/>
        <xdr:cNvSpPr txBox="1"/>
      </xdr:nvSpPr>
      <xdr:spPr>
        <a:xfrm>
          <a:off x="15798800" y="609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5397</xdr:rowOff>
    </xdr:from>
    <xdr:to>
      <xdr:col>22</xdr:col>
      <xdr:colOff>254000</xdr:colOff>
      <xdr:row>37</xdr:row>
      <xdr:rowOff>106997</xdr:rowOff>
    </xdr:to>
    <xdr:sp macro="" textlink="">
      <xdr:nvSpPr>
        <xdr:cNvPr id="410" name="円/楕円 409"/>
        <xdr:cNvSpPr/>
      </xdr:nvSpPr>
      <xdr:spPr>
        <a:xfrm>
          <a:off x="15240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117174</xdr:rowOff>
    </xdr:from>
    <xdr:ext cx="762000" cy="259045"/>
    <xdr:sp macro="" textlink="">
      <xdr:nvSpPr>
        <xdr:cNvPr id="411" name="テキスト ボックス 410"/>
        <xdr:cNvSpPr txBox="1"/>
      </xdr:nvSpPr>
      <xdr:spPr>
        <a:xfrm>
          <a:off x="14909800" y="61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29528</xdr:rowOff>
    </xdr:from>
    <xdr:to>
      <xdr:col>21</xdr:col>
      <xdr:colOff>50800</xdr:colOff>
      <xdr:row>37</xdr:row>
      <xdr:rowOff>131128</xdr:rowOff>
    </xdr:to>
    <xdr:sp macro="" textlink="">
      <xdr:nvSpPr>
        <xdr:cNvPr id="412" name="円/楕円 411"/>
        <xdr:cNvSpPr/>
      </xdr:nvSpPr>
      <xdr:spPr>
        <a:xfrm>
          <a:off x="14351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115905</xdr:rowOff>
    </xdr:from>
    <xdr:ext cx="762000" cy="259045"/>
    <xdr:sp macro="" textlink="">
      <xdr:nvSpPr>
        <xdr:cNvPr id="413" name="テキスト ボックス 412"/>
        <xdr:cNvSpPr txBox="1"/>
      </xdr:nvSpPr>
      <xdr:spPr>
        <a:xfrm>
          <a:off x="14020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49636</xdr:rowOff>
    </xdr:from>
    <xdr:to>
      <xdr:col>19</xdr:col>
      <xdr:colOff>533400</xdr:colOff>
      <xdr:row>37</xdr:row>
      <xdr:rowOff>151236</xdr:rowOff>
    </xdr:to>
    <xdr:sp macro="" textlink="">
      <xdr:nvSpPr>
        <xdr:cNvPr id="414" name="円/楕円 413"/>
        <xdr:cNvSpPr/>
      </xdr:nvSpPr>
      <xdr:spPr>
        <a:xfrm>
          <a:off x="13462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136013</xdr:rowOff>
    </xdr:from>
    <xdr:ext cx="762000" cy="259045"/>
    <xdr:sp macro="" textlink="">
      <xdr:nvSpPr>
        <xdr:cNvPr id="415" name="テキスト ボックス 414"/>
        <xdr:cNvSpPr txBox="1"/>
      </xdr:nvSpPr>
      <xdr:spPr>
        <a:xfrm>
          <a:off x="13131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latin typeface="+mn-lt"/>
              <a:ea typeface="+mn-ea"/>
              <a:cs typeface="+mn-cs"/>
            </a:rPr>
            <a:t>昨年同様、将来負担比率は算出されなかった。</a:t>
          </a:r>
          <a:r>
            <a:rPr lang="ja-JP" altLang="en-US" sz="1100" b="0" i="0" baseline="0">
              <a:solidFill>
                <a:schemeClr val="dk1"/>
              </a:solidFill>
              <a:latin typeface="+mn-lt"/>
              <a:ea typeface="+mn-ea"/>
              <a:cs typeface="+mn-cs"/>
            </a:rPr>
            <a:t>ほ場整備の</a:t>
          </a:r>
          <a:r>
            <a:rPr lang="ja-JP" altLang="ja-JP" sz="1100" b="0" i="0" baseline="0">
              <a:solidFill>
                <a:schemeClr val="dk1"/>
              </a:solidFill>
              <a:latin typeface="+mn-lt"/>
              <a:ea typeface="+mn-ea"/>
              <a:cs typeface="+mn-cs"/>
            </a:rPr>
            <a:t>債務負担行為</a:t>
          </a:r>
          <a:r>
            <a:rPr lang="ja-JP" altLang="en-US" sz="1100" b="0" i="0" baseline="0">
              <a:solidFill>
                <a:schemeClr val="dk1"/>
              </a:solidFill>
              <a:latin typeface="+mn-lt"/>
              <a:ea typeface="+mn-ea"/>
              <a:cs typeface="+mn-cs"/>
            </a:rPr>
            <a:t>が</a:t>
          </a:r>
          <a:r>
            <a:rPr lang="ja-JP" altLang="ja-JP" sz="1100" b="0" i="0" baseline="0">
              <a:solidFill>
                <a:schemeClr val="dk1"/>
              </a:solidFill>
              <a:latin typeface="+mn-lt"/>
              <a:ea typeface="+mn-ea"/>
              <a:cs typeface="+mn-cs"/>
            </a:rPr>
            <a:t>ピークを過ぎたこと</a:t>
          </a:r>
          <a:r>
            <a:rPr lang="ja-JP" altLang="en-US" sz="1100" b="0" i="0" baseline="0">
              <a:solidFill>
                <a:schemeClr val="dk1"/>
              </a:solidFill>
              <a:latin typeface="+mn-lt"/>
              <a:ea typeface="+mn-ea"/>
              <a:cs typeface="+mn-cs"/>
            </a:rPr>
            <a:t>や</a:t>
          </a:r>
          <a:r>
            <a:rPr lang="ja-JP" altLang="ja-JP" sz="1100" b="0" i="0" baseline="0">
              <a:solidFill>
                <a:schemeClr val="dk1"/>
              </a:solidFill>
              <a:latin typeface="+mn-lt"/>
              <a:ea typeface="+mn-ea"/>
              <a:cs typeface="+mn-cs"/>
            </a:rPr>
            <a:t>財政調整基金の積立を確実に行ってきたことが要因と考えられる。</a:t>
          </a:r>
          <a:r>
            <a:rPr lang="ja-JP" altLang="en-US" sz="1100" b="0" i="0" baseline="0">
              <a:solidFill>
                <a:schemeClr val="dk1"/>
              </a:solidFill>
              <a:latin typeface="+mn-lt"/>
              <a:ea typeface="+mn-ea"/>
              <a:cs typeface="+mn-cs"/>
            </a:rPr>
            <a:t>しかしながら、地方債残高は</a:t>
          </a:r>
          <a:r>
            <a:rPr lang="en-US" altLang="ja-JP" sz="1100" b="0" i="0" baseline="0">
              <a:solidFill>
                <a:schemeClr val="dk1"/>
              </a:solidFill>
              <a:latin typeface="+mn-lt"/>
              <a:ea typeface="+mn-ea"/>
              <a:cs typeface="+mn-cs"/>
            </a:rPr>
            <a:t>H25</a:t>
          </a:r>
          <a:r>
            <a:rPr lang="ja-JP" altLang="en-US" sz="1100" b="0" i="0" baseline="0">
              <a:solidFill>
                <a:schemeClr val="dk1"/>
              </a:solidFill>
              <a:latin typeface="+mn-lt"/>
              <a:ea typeface="+mn-ea"/>
              <a:cs typeface="+mn-cs"/>
            </a:rPr>
            <a:t>年度末の</a:t>
          </a:r>
          <a:r>
            <a:rPr lang="en-US" altLang="ja-JP" sz="1100" b="0" i="0" baseline="0">
              <a:solidFill>
                <a:schemeClr val="dk1"/>
              </a:solidFill>
              <a:latin typeface="+mn-lt"/>
              <a:ea typeface="+mn-ea"/>
              <a:cs typeface="+mn-cs"/>
            </a:rPr>
            <a:t>132</a:t>
          </a:r>
          <a:r>
            <a:rPr lang="ja-JP" altLang="en-US" sz="1100" b="0" i="0" baseline="0">
              <a:solidFill>
                <a:schemeClr val="dk1"/>
              </a:solidFill>
              <a:latin typeface="+mn-lt"/>
              <a:ea typeface="+mn-ea"/>
              <a:cs typeface="+mn-cs"/>
            </a:rPr>
            <a:t>億円から</a:t>
          </a:r>
          <a:r>
            <a:rPr lang="en-US" altLang="ja-JP" sz="1100" b="0" i="0" baseline="0">
              <a:solidFill>
                <a:schemeClr val="dk1"/>
              </a:solidFill>
              <a:latin typeface="+mn-lt"/>
              <a:ea typeface="+mn-ea"/>
              <a:cs typeface="+mn-cs"/>
            </a:rPr>
            <a:t>H28</a:t>
          </a:r>
          <a:r>
            <a:rPr lang="ja-JP" altLang="en-US" sz="1100" b="0" i="0" baseline="0">
              <a:solidFill>
                <a:schemeClr val="dk1"/>
              </a:solidFill>
              <a:latin typeface="+mn-lt"/>
              <a:ea typeface="+mn-ea"/>
              <a:cs typeface="+mn-cs"/>
            </a:rPr>
            <a:t>年度末</a:t>
          </a:r>
          <a:r>
            <a:rPr lang="en-US" altLang="ja-JP" sz="1100" b="0" i="0" baseline="0">
              <a:solidFill>
                <a:schemeClr val="dk1"/>
              </a:solidFill>
              <a:latin typeface="+mn-lt"/>
              <a:ea typeface="+mn-ea"/>
              <a:cs typeface="+mn-cs"/>
            </a:rPr>
            <a:t>152</a:t>
          </a:r>
          <a:r>
            <a:rPr lang="ja-JP" altLang="en-US" sz="1100" b="0" i="0" baseline="0">
              <a:solidFill>
                <a:schemeClr val="dk1"/>
              </a:solidFill>
              <a:latin typeface="+mn-lt"/>
              <a:ea typeface="+mn-ea"/>
              <a:cs typeface="+mn-cs"/>
            </a:rPr>
            <a:t>億円と、</a:t>
          </a:r>
          <a:r>
            <a:rPr lang="en-US" altLang="ja-JP" sz="1100" b="0" i="0" baseline="0">
              <a:solidFill>
                <a:schemeClr val="dk1"/>
              </a:solidFill>
              <a:latin typeface="+mn-lt"/>
              <a:ea typeface="+mn-ea"/>
              <a:cs typeface="+mn-cs"/>
            </a:rPr>
            <a:t>20</a:t>
          </a:r>
          <a:r>
            <a:rPr lang="ja-JP" altLang="en-US" sz="1100" b="0" i="0" baseline="0">
              <a:solidFill>
                <a:schemeClr val="dk1"/>
              </a:solidFill>
              <a:latin typeface="+mn-lt"/>
              <a:ea typeface="+mn-ea"/>
              <a:cs typeface="+mn-cs"/>
            </a:rPr>
            <a:t>億円増加した。財政計画では、</a:t>
          </a:r>
          <a:r>
            <a:rPr lang="ja-JP" altLang="ja-JP" sz="1100" b="0" i="0" baseline="0">
              <a:solidFill>
                <a:schemeClr val="dk1"/>
              </a:solidFill>
              <a:latin typeface="+mn-lt"/>
              <a:ea typeface="+mn-ea"/>
              <a:cs typeface="+mn-cs"/>
            </a:rPr>
            <a:t>今後</a:t>
          </a:r>
          <a:r>
            <a:rPr lang="ja-JP" altLang="en-US" sz="1100" b="0" i="0" baseline="0">
              <a:solidFill>
                <a:schemeClr val="dk1"/>
              </a:solidFill>
              <a:latin typeface="+mn-lt"/>
              <a:ea typeface="+mn-ea"/>
              <a:cs typeface="+mn-cs"/>
            </a:rPr>
            <a:t>も引き続き</a:t>
          </a:r>
          <a:r>
            <a:rPr lang="ja-JP" altLang="ja-JP" sz="1100" b="0" i="0" baseline="0">
              <a:solidFill>
                <a:schemeClr val="dk1"/>
              </a:solidFill>
              <a:latin typeface="+mn-lt"/>
              <a:ea typeface="+mn-ea"/>
              <a:cs typeface="+mn-cs"/>
            </a:rPr>
            <a:t>社会資本の老朽化への対応等により起債額の増加が見込まれ</a:t>
          </a:r>
          <a:r>
            <a:rPr lang="ja-JP" altLang="en-US" sz="1100" b="0" i="0" baseline="0">
              <a:solidFill>
                <a:schemeClr val="dk1"/>
              </a:solidFill>
              <a:latin typeface="+mn-lt"/>
              <a:ea typeface="+mn-ea"/>
              <a:cs typeface="+mn-cs"/>
            </a:rPr>
            <a:t>ている。交付税措置等が見込まれる有利な地方債の活用に努めると同時に、歳出削減に取り組み充当可能財源等の増加を図る。</a:t>
          </a:r>
          <a:endParaRPr kumimoji="1" lang="ja-JP"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2" name="直線コネクタ 441"/>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3"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4" name="直線コネクタ 443"/>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7"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8" name="フローチャート : 判断 447"/>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146710</xdr:rowOff>
    </xdr:from>
    <xdr:to>
      <xdr:col>22</xdr:col>
      <xdr:colOff>254000</xdr:colOff>
      <xdr:row>15</xdr:row>
      <xdr:rowOff>76860</xdr:rowOff>
    </xdr:to>
    <xdr:sp macro="" textlink="">
      <xdr:nvSpPr>
        <xdr:cNvPr id="451" name="フローチャート : 判断 450"/>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2" name="テキスト ボックス 451"/>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157569</xdr:rowOff>
    </xdr:from>
    <xdr:to>
      <xdr:col>21</xdr:col>
      <xdr:colOff>50800</xdr:colOff>
      <xdr:row>15</xdr:row>
      <xdr:rowOff>87719</xdr:rowOff>
    </xdr:to>
    <xdr:sp macro="" textlink="">
      <xdr:nvSpPr>
        <xdr:cNvPr id="453" name="フローチャート : 判断 452"/>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4" name="テキスト ボックス 453"/>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5" name="フローチャート : 判断 454"/>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6" name="テキスト ボックス 455"/>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14</xdr:row>
      <xdr:rowOff>45364</xdr:rowOff>
    </xdr:from>
    <xdr:to>
      <xdr:col>19</xdr:col>
      <xdr:colOff>533400</xdr:colOff>
      <xdr:row>14</xdr:row>
      <xdr:rowOff>146964</xdr:rowOff>
    </xdr:to>
    <xdr:sp macro="" textlink="">
      <xdr:nvSpPr>
        <xdr:cNvPr id="462" name="円/楕円 461"/>
        <xdr:cNvSpPr/>
      </xdr:nvSpPr>
      <xdr:spPr>
        <a:xfrm>
          <a:off x="13462000" y="24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157141</xdr:rowOff>
    </xdr:from>
    <xdr:ext cx="762000" cy="259045"/>
    <xdr:sp macro="" textlink="">
      <xdr:nvSpPr>
        <xdr:cNvPr id="463" name="テキスト ボックス 462"/>
        <xdr:cNvSpPr txBox="1"/>
      </xdr:nvSpPr>
      <xdr:spPr>
        <a:xfrm>
          <a:off x="13131800" y="22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27,070
26,993
392.56
18,067,517
17,477,478
310,255
9,606,739
15,207,271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経常一般財源を必要とする人件費は、前年度比▲</a:t>
          </a:r>
          <a:r>
            <a:rPr kumimoji="1" lang="en-US" altLang="ja-JP" sz="1200">
              <a:latin typeface="ＭＳ Ｐゴシック"/>
            </a:rPr>
            <a:t>2,100</a:t>
          </a:r>
          <a:r>
            <a:rPr kumimoji="1" lang="ja-JP" altLang="en-US" sz="1200">
              <a:latin typeface="ＭＳ Ｐゴシック"/>
            </a:rPr>
            <a:t>万円の</a:t>
          </a:r>
          <a:r>
            <a:rPr kumimoji="1" lang="en-US" altLang="ja-JP" sz="1200">
              <a:latin typeface="ＭＳ Ｐゴシック"/>
            </a:rPr>
            <a:t>20</a:t>
          </a:r>
          <a:r>
            <a:rPr kumimoji="1" lang="ja-JP" altLang="en-US" sz="1200">
              <a:latin typeface="ＭＳ Ｐゴシック"/>
            </a:rPr>
            <a:t>億</a:t>
          </a:r>
          <a:r>
            <a:rPr kumimoji="1" lang="en-US" altLang="ja-JP" sz="1200">
              <a:latin typeface="ＭＳ Ｐゴシック"/>
            </a:rPr>
            <a:t>9,700</a:t>
          </a:r>
          <a:r>
            <a:rPr kumimoji="1" lang="ja-JP" altLang="en-US" sz="1200">
              <a:latin typeface="ＭＳ Ｐゴシック"/>
            </a:rPr>
            <a:t>万円となったが、分母である経常一般財源が前年度比</a:t>
          </a:r>
          <a:r>
            <a:rPr kumimoji="1" lang="ja-JP" altLang="ja-JP" sz="1200">
              <a:solidFill>
                <a:schemeClr val="dk1"/>
              </a:solidFill>
              <a:latin typeface="+mn-lt"/>
              <a:ea typeface="+mn-ea"/>
              <a:cs typeface="+mn-cs"/>
            </a:rPr>
            <a:t>▲</a:t>
          </a:r>
          <a:r>
            <a:rPr kumimoji="1" lang="en-US" altLang="ja-JP" sz="1200">
              <a:solidFill>
                <a:schemeClr val="dk1"/>
              </a:solidFill>
              <a:latin typeface="+mn-lt"/>
              <a:ea typeface="+mn-ea"/>
              <a:cs typeface="+mn-cs"/>
            </a:rPr>
            <a:t>7</a:t>
          </a:r>
          <a:r>
            <a:rPr kumimoji="1" lang="ja-JP" altLang="ja-JP" sz="1200">
              <a:solidFill>
                <a:schemeClr val="dk1"/>
              </a:solidFill>
              <a:latin typeface="+mn-lt"/>
              <a:ea typeface="+mn-ea"/>
              <a:cs typeface="+mn-cs"/>
            </a:rPr>
            <a:t>億</a:t>
          </a:r>
          <a:r>
            <a:rPr kumimoji="1" lang="en-US" altLang="ja-JP" sz="1200">
              <a:solidFill>
                <a:schemeClr val="dk1"/>
              </a:solidFill>
              <a:latin typeface="+mn-lt"/>
              <a:ea typeface="+mn-ea"/>
              <a:cs typeface="+mn-cs"/>
            </a:rPr>
            <a:t>4,000</a:t>
          </a:r>
          <a:r>
            <a:rPr kumimoji="1" lang="ja-JP" altLang="ja-JP" sz="1200">
              <a:solidFill>
                <a:schemeClr val="dk1"/>
              </a:solidFill>
              <a:latin typeface="+mn-lt"/>
              <a:ea typeface="+mn-ea"/>
              <a:cs typeface="+mn-cs"/>
            </a:rPr>
            <a:t>万円の</a:t>
          </a:r>
          <a:r>
            <a:rPr kumimoji="1" lang="en-US" altLang="ja-JP" sz="1200">
              <a:solidFill>
                <a:schemeClr val="dk1"/>
              </a:solidFill>
              <a:latin typeface="+mn-lt"/>
              <a:ea typeface="+mn-ea"/>
              <a:cs typeface="+mn-cs"/>
            </a:rPr>
            <a:t>93</a:t>
          </a:r>
          <a:r>
            <a:rPr kumimoji="1" lang="ja-JP" altLang="ja-JP" sz="1200">
              <a:solidFill>
                <a:schemeClr val="dk1"/>
              </a:solidFill>
              <a:latin typeface="+mn-lt"/>
              <a:ea typeface="+mn-ea"/>
              <a:cs typeface="+mn-cs"/>
            </a:rPr>
            <a:t>億</a:t>
          </a:r>
          <a:r>
            <a:rPr kumimoji="1" lang="en-US" altLang="ja-JP" sz="1200">
              <a:solidFill>
                <a:schemeClr val="dk1"/>
              </a:solidFill>
              <a:latin typeface="+mn-lt"/>
              <a:ea typeface="+mn-ea"/>
              <a:cs typeface="+mn-cs"/>
            </a:rPr>
            <a:t>2,200</a:t>
          </a:r>
          <a:r>
            <a:rPr kumimoji="1" lang="ja-JP" altLang="ja-JP" sz="1200">
              <a:solidFill>
                <a:schemeClr val="dk1"/>
              </a:solidFill>
              <a:latin typeface="+mn-lt"/>
              <a:ea typeface="+mn-ea"/>
              <a:cs typeface="+mn-cs"/>
            </a:rPr>
            <a:t>万円</a:t>
          </a:r>
          <a:r>
            <a:rPr kumimoji="1" lang="ja-JP" altLang="en-US" sz="1200">
              <a:solidFill>
                <a:schemeClr val="dk1"/>
              </a:solidFill>
              <a:latin typeface="+mn-lt"/>
              <a:ea typeface="+mn-ea"/>
              <a:cs typeface="+mn-cs"/>
            </a:rPr>
            <a:t>となったことから、</a:t>
          </a:r>
          <a:r>
            <a:rPr kumimoji="1" lang="en-US" altLang="ja-JP" sz="1200">
              <a:solidFill>
                <a:schemeClr val="dk1"/>
              </a:solidFill>
              <a:latin typeface="+mn-lt"/>
              <a:ea typeface="+mn-ea"/>
              <a:cs typeface="+mn-cs"/>
            </a:rPr>
            <a:t>22.5</a:t>
          </a:r>
          <a:r>
            <a:rPr kumimoji="1" lang="ja-JP" altLang="en-US" sz="1200">
              <a:solidFill>
                <a:schemeClr val="dk1"/>
              </a:solidFill>
              <a:latin typeface="+mn-lt"/>
              <a:ea typeface="+mn-ea"/>
              <a:cs typeface="+mn-cs"/>
            </a:rPr>
            <a:t>％となった。前年度より</a:t>
          </a:r>
          <a:r>
            <a:rPr kumimoji="1" lang="en-US" altLang="ja-JP" sz="1200">
              <a:solidFill>
                <a:schemeClr val="dk1"/>
              </a:solidFill>
              <a:latin typeface="+mn-lt"/>
              <a:ea typeface="+mn-ea"/>
              <a:cs typeface="+mn-cs"/>
            </a:rPr>
            <a:t>1.4</a:t>
          </a:r>
          <a:r>
            <a:rPr kumimoji="1" lang="ja-JP" altLang="en-US" sz="1200">
              <a:solidFill>
                <a:schemeClr val="dk1"/>
              </a:solidFill>
              <a:latin typeface="+mn-lt"/>
              <a:ea typeface="+mn-ea"/>
              <a:cs typeface="+mn-cs"/>
            </a:rPr>
            <a:t>％増加しているが、分子の根拠となる職員数は定員適正化計画を確実に実行して減額になっていることから、分母である歳入の減額幅が大きいことが増加の要因となっている。</a:t>
          </a:r>
          <a:r>
            <a:rPr kumimoji="1" lang="ja-JP" altLang="ja-JP" sz="1200" baseline="0">
              <a:solidFill>
                <a:schemeClr val="dk1"/>
              </a:solidFill>
              <a:latin typeface="+mn-lt"/>
              <a:ea typeface="+mn-ea"/>
              <a:cs typeface="+mn-cs"/>
            </a:rPr>
            <a:t>今後も定員適正化計画どおりの職員削減を行いながら、質の高い効率的な行政運営に努める。</a:t>
          </a:r>
          <a:endParaRPr kumimoji="1" lang="en-US" altLang="ja-JP" sz="1200">
            <a:solidFill>
              <a:schemeClr val="dk1"/>
            </a:solidFill>
            <a:latin typeface="+mn-lt"/>
            <a:ea typeface="+mn-ea"/>
            <a:cs typeface="+mn-cs"/>
          </a:endParaRP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115570</xdr:rowOff>
    </xdr:from>
    <xdr:to>
      <xdr:col>7</xdr:col>
      <xdr:colOff>15875</xdr:colOff>
      <xdr:row>36</xdr:row>
      <xdr:rowOff>50800</xdr:rowOff>
    </xdr:to>
    <xdr:cxnSp macro="">
      <xdr:nvCxnSpPr>
        <xdr:cNvPr id="66" name="直線コネクタ 65"/>
        <xdr:cNvCxnSpPr/>
      </xdr:nvCxnSpPr>
      <xdr:spPr>
        <a:xfrm>
          <a:off x="3987800" y="61163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115570</xdr:rowOff>
    </xdr:from>
    <xdr:to>
      <xdr:col>5</xdr:col>
      <xdr:colOff>549275</xdr:colOff>
      <xdr:row>36</xdr:row>
      <xdr:rowOff>88900</xdr:rowOff>
    </xdr:to>
    <xdr:cxnSp macro="">
      <xdr:nvCxnSpPr>
        <xdr:cNvPr id="69" name="直線コネクタ 68"/>
        <xdr:cNvCxnSpPr/>
      </xdr:nvCxnSpPr>
      <xdr:spPr>
        <a:xfrm flipV="1">
          <a:off x="3098800" y="61163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88900</xdr:rowOff>
    </xdr:to>
    <xdr:cxnSp macro="">
      <xdr:nvCxnSpPr>
        <xdr:cNvPr id="72" name="直線コネクタ 71"/>
        <xdr:cNvCxnSpPr/>
      </xdr:nvCxnSpPr>
      <xdr:spPr>
        <a:xfrm>
          <a:off x="2209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37</xdr:row>
      <xdr:rowOff>16510</xdr:rowOff>
    </xdr:to>
    <xdr:cxnSp macro="">
      <xdr:nvCxnSpPr>
        <xdr:cNvPr id="75" name="直線コネクタ 74"/>
        <xdr:cNvCxnSpPr/>
      </xdr:nvCxnSpPr>
      <xdr:spPr>
        <a:xfrm flipV="1">
          <a:off x="1320800" y="61849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0</xdr:rowOff>
    </xdr:from>
    <xdr:to>
      <xdr:col>7</xdr:col>
      <xdr:colOff>66675</xdr:colOff>
      <xdr:row>36</xdr:row>
      <xdr:rowOff>101600</xdr:rowOff>
    </xdr:to>
    <xdr:sp macro="" textlink="">
      <xdr:nvSpPr>
        <xdr:cNvPr id="85" name="円/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16527</xdr:rowOff>
    </xdr:from>
    <xdr:ext cx="762000" cy="259045"/>
    <xdr:sp macro="" textlink="">
      <xdr:nvSpPr>
        <xdr:cNvPr id="86" name="人件費該当値テキスト"/>
        <xdr:cNvSpPr txBox="1"/>
      </xdr:nvSpPr>
      <xdr:spPr>
        <a:xfrm>
          <a:off x="49149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64770</xdr:rowOff>
    </xdr:from>
    <xdr:to>
      <xdr:col>5</xdr:col>
      <xdr:colOff>600075</xdr:colOff>
      <xdr:row>35</xdr:row>
      <xdr:rowOff>166370</xdr:rowOff>
    </xdr:to>
    <xdr:sp macro="" textlink="">
      <xdr:nvSpPr>
        <xdr:cNvPr id="87" name="円/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88" name="テキスト ボックス 87"/>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89" name="円/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1" name="円/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93" name="円/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77487</xdr:rowOff>
    </xdr:from>
    <xdr:ext cx="762000" cy="259045"/>
    <xdr:sp macro="" textlink="">
      <xdr:nvSpPr>
        <xdr:cNvPr id="94" name="テキスト ボックス 93"/>
        <xdr:cNvSpPr txBox="1"/>
      </xdr:nvSpPr>
      <xdr:spPr>
        <a:xfrm>
          <a:off x="939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200">
              <a:solidFill>
                <a:schemeClr val="dk1"/>
              </a:solidFill>
              <a:latin typeface="+mn-lt"/>
              <a:ea typeface="+mn-ea"/>
              <a:cs typeface="+mn-cs"/>
            </a:rPr>
            <a:t>経常一般財源を必要とする</a:t>
          </a:r>
          <a:r>
            <a:rPr kumimoji="1" lang="ja-JP" altLang="en-US" sz="1200">
              <a:solidFill>
                <a:schemeClr val="dk1"/>
              </a:solidFill>
              <a:latin typeface="+mn-lt"/>
              <a:ea typeface="+mn-ea"/>
              <a:cs typeface="+mn-cs"/>
            </a:rPr>
            <a:t>物件</a:t>
          </a:r>
          <a:r>
            <a:rPr kumimoji="1" lang="ja-JP" altLang="ja-JP" sz="1200">
              <a:solidFill>
                <a:schemeClr val="dk1"/>
              </a:solidFill>
              <a:latin typeface="+mn-lt"/>
              <a:ea typeface="+mn-ea"/>
              <a:cs typeface="+mn-cs"/>
            </a:rPr>
            <a:t>費は、前年度比▲</a:t>
          </a:r>
          <a:r>
            <a:rPr kumimoji="1" lang="en-US" altLang="ja-JP" sz="1200">
              <a:solidFill>
                <a:schemeClr val="dk1"/>
              </a:solidFill>
              <a:latin typeface="+mn-lt"/>
              <a:ea typeface="+mn-ea"/>
              <a:cs typeface="+mn-cs"/>
            </a:rPr>
            <a:t>4,100</a:t>
          </a:r>
          <a:r>
            <a:rPr kumimoji="1" lang="ja-JP" altLang="ja-JP" sz="1200">
              <a:solidFill>
                <a:schemeClr val="dk1"/>
              </a:solidFill>
              <a:latin typeface="+mn-lt"/>
              <a:ea typeface="+mn-ea"/>
              <a:cs typeface="+mn-cs"/>
            </a:rPr>
            <a:t>万円の</a:t>
          </a:r>
          <a:r>
            <a:rPr kumimoji="1" lang="en-US" altLang="ja-JP" sz="1200">
              <a:solidFill>
                <a:schemeClr val="dk1"/>
              </a:solidFill>
              <a:latin typeface="+mn-lt"/>
              <a:ea typeface="+mn-ea"/>
              <a:cs typeface="+mn-cs"/>
            </a:rPr>
            <a:t>11</a:t>
          </a:r>
          <a:r>
            <a:rPr kumimoji="1" lang="ja-JP" altLang="ja-JP" sz="1200">
              <a:solidFill>
                <a:schemeClr val="dk1"/>
              </a:solidFill>
              <a:latin typeface="+mn-lt"/>
              <a:ea typeface="+mn-ea"/>
              <a:cs typeface="+mn-cs"/>
            </a:rPr>
            <a:t>億</a:t>
          </a:r>
          <a:r>
            <a:rPr kumimoji="1" lang="en-US" altLang="ja-JP" sz="1200">
              <a:solidFill>
                <a:schemeClr val="dk1"/>
              </a:solidFill>
              <a:latin typeface="+mn-lt"/>
              <a:ea typeface="+mn-ea"/>
              <a:cs typeface="+mn-cs"/>
            </a:rPr>
            <a:t>7,400</a:t>
          </a:r>
          <a:r>
            <a:rPr kumimoji="1" lang="ja-JP" altLang="ja-JP" sz="1200">
              <a:solidFill>
                <a:schemeClr val="dk1"/>
              </a:solidFill>
              <a:latin typeface="+mn-lt"/>
              <a:ea typeface="+mn-ea"/>
              <a:cs typeface="+mn-cs"/>
            </a:rPr>
            <a:t>万円となったが、分母である経常一般財源が前年度比▲</a:t>
          </a:r>
          <a:r>
            <a:rPr kumimoji="1" lang="en-US" altLang="ja-JP" sz="1200">
              <a:solidFill>
                <a:schemeClr val="dk1"/>
              </a:solidFill>
              <a:latin typeface="+mn-lt"/>
              <a:ea typeface="+mn-ea"/>
              <a:cs typeface="+mn-cs"/>
            </a:rPr>
            <a:t>7</a:t>
          </a:r>
          <a:r>
            <a:rPr kumimoji="1" lang="ja-JP" altLang="ja-JP" sz="1200">
              <a:solidFill>
                <a:schemeClr val="dk1"/>
              </a:solidFill>
              <a:latin typeface="+mn-lt"/>
              <a:ea typeface="+mn-ea"/>
              <a:cs typeface="+mn-cs"/>
            </a:rPr>
            <a:t>億</a:t>
          </a:r>
          <a:r>
            <a:rPr kumimoji="1" lang="en-US" altLang="ja-JP" sz="1200">
              <a:solidFill>
                <a:schemeClr val="dk1"/>
              </a:solidFill>
              <a:latin typeface="+mn-lt"/>
              <a:ea typeface="+mn-ea"/>
              <a:cs typeface="+mn-cs"/>
            </a:rPr>
            <a:t>4,000</a:t>
          </a:r>
          <a:r>
            <a:rPr kumimoji="1" lang="ja-JP" altLang="ja-JP" sz="1200">
              <a:solidFill>
                <a:schemeClr val="dk1"/>
              </a:solidFill>
              <a:latin typeface="+mn-lt"/>
              <a:ea typeface="+mn-ea"/>
              <a:cs typeface="+mn-cs"/>
            </a:rPr>
            <a:t>万円の</a:t>
          </a:r>
          <a:r>
            <a:rPr kumimoji="1" lang="en-US" altLang="ja-JP" sz="1200">
              <a:solidFill>
                <a:schemeClr val="dk1"/>
              </a:solidFill>
              <a:latin typeface="+mn-lt"/>
              <a:ea typeface="+mn-ea"/>
              <a:cs typeface="+mn-cs"/>
            </a:rPr>
            <a:t>93</a:t>
          </a:r>
          <a:r>
            <a:rPr kumimoji="1" lang="ja-JP" altLang="ja-JP" sz="1200">
              <a:solidFill>
                <a:schemeClr val="dk1"/>
              </a:solidFill>
              <a:latin typeface="+mn-lt"/>
              <a:ea typeface="+mn-ea"/>
              <a:cs typeface="+mn-cs"/>
            </a:rPr>
            <a:t>億</a:t>
          </a:r>
          <a:r>
            <a:rPr kumimoji="1" lang="en-US" altLang="ja-JP" sz="1200">
              <a:solidFill>
                <a:schemeClr val="dk1"/>
              </a:solidFill>
              <a:latin typeface="+mn-lt"/>
              <a:ea typeface="+mn-ea"/>
              <a:cs typeface="+mn-cs"/>
            </a:rPr>
            <a:t>2,200</a:t>
          </a:r>
          <a:r>
            <a:rPr kumimoji="1" lang="ja-JP" altLang="ja-JP" sz="1200">
              <a:solidFill>
                <a:schemeClr val="dk1"/>
              </a:solidFill>
              <a:latin typeface="+mn-lt"/>
              <a:ea typeface="+mn-ea"/>
              <a:cs typeface="+mn-cs"/>
            </a:rPr>
            <a:t>万円となったことから、前年度比</a:t>
          </a:r>
          <a:r>
            <a:rPr kumimoji="1" lang="en-US" altLang="ja-JP" sz="1200">
              <a:solidFill>
                <a:schemeClr val="dk1"/>
              </a:solidFill>
              <a:latin typeface="+mn-lt"/>
              <a:ea typeface="+mn-ea"/>
              <a:cs typeface="+mn-cs"/>
            </a:rPr>
            <a:t>0.5</a:t>
          </a:r>
          <a:r>
            <a:rPr kumimoji="1" lang="ja-JP" altLang="ja-JP" sz="1200">
              <a:solidFill>
                <a:schemeClr val="dk1"/>
              </a:solidFill>
              <a:latin typeface="+mn-lt"/>
              <a:ea typeface="+mn-ea"/>
              <a:cs typeface="+mn-cs"/>
            </a:rPr>
            <a:t>％増の</a:t>
          </a:r>
          <a:r>
            <a:rPr kumimoji="1" lang="en-US" altLang="ja-JP" sz="1200">
              <a:solidFill>
                <a:schemeClr val="dk1"/>
              </a:solidFill>
              <a:latin typeface="+mn-lt"/>
              <a:ea typeface="+mn-ea"/>
              <a:cs typeface="+mn-cs"/>
            </a:rPr>
            <a:t>12.6</a:t>
          </a:r>
          <a:r>
            <a:rPr kumimoji="1" lang="ja-JP" altLang="ja-JP" sz="1200">
              <a:solidFill>
                <a:schemeClr val="dk1"/>
              </a:solidFill>
              <a:latin typeface="+mn-lt"/>
              <a:ea typeface="+mn-ea"/>
              <a:cs typeface="+mn-cs"/>
            </a:rPr>
            <a:t>％となった</a:t>
          </a:r>
          <a:r>
            <a:rPr kumimoji="1" lang="ja-JP" altLang="en-US" sz="1200">
              <a:solidFill>
                <a:schemeClr val="dk1"/>
              </a:solidFill>
              <a:latin typeface="+mn-lt"/>
              <a:ea typeface="+mn-ea"/>
              <a:cs typeface="+mn-cs"/>
            </a:rPr>
            <a:t>。歳出削減を強化しているが、歳入減に追い付いていないことが要因であることから、なかなか解決は難しいが、更なるコスト削減に取り組む</a:t>
          </a:r>
          <a:r>
            <a:rPr kumimoji="1" lang="ja-JP" altLang="ja-JP" sz="1200" baseline="0">
              <a:solidFill>
                <a:schemeClr val="dk1"/>
              </a:solidFill>
              <a:latin typeface="+mn-lt"/>
              <a:ea typeface="+mn-ea"/>
              <a:cs typeface="+mn-cs"/>
            </a:rPr>
            <a:t>。</a:t>
          </a:r>
          <a:endParaRPr kumimoji="1" lang="en-US" altLang="ja-JP" sz="1200" baseline="0">
            <a:solidFill>
              <a:schemeClr val="dk1"/>
            </a:solidFill>
            <a:latin typeface="+mn-lt"/>
            <a:ea typeface="+mn-ea"/>
            <a:cs typeface="+mn-cs"/>
          </a:endParaRPr>
        </a:p>
        <a:p>
          <a:pPr rtl="0" eaLnBrk="1" fontAlgn="auto" latinLnBrk="0" hangingPunct="1"/>
          <a:endParaRPr lang="ja-JP" altLang="ja-JP" sz="130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88900</xdr:rowOff>
    </xdr:from>
    <xdr:to>
      <xdr:col>24</xdr:col>
      <xdr:colOff>31750</xdr:colOff>
      <xdr:row>16</xdr:row>
      <xdr:rowOff>143329</xdr:rowOff>
    </xdr:to>
    <xdr:cxnSp macro="">
      <xdr:nvCxnSpPr>
        <xdr:cNvPr id="129" name="直線コネクタ 128"/>
        <xdr:cNvCxnSpPr/>
      </xdr:nvCxnSpPr>
      <xdr:spPr>
        <a:xfrm>
          <a:off x="15671800" y="2832100"/>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1814</xdr:rowOff>
    </xdr:from>
    <xdr:to>
      <xdr:col>22</xdr:col>
      <xdr:colOff>565150</xdr:colOff>
      <xdr:row>16</xdr:row>
      <xdr:rowOff>88900</xdr:rowOff>
    </xdr:to>
    <xdr:cxnSp macro="">
      <xdr:nvCxnSpPr>
        <xdr:cNvPr id="132" name="直線コネクタ 131"/>
        <xdr:cNvCxnSpPr/>
      </xdr:nvCxnSpPr>
      <xdr:spPr>
        <a:xfrm>
          <a:off x="14782800" y="2745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159657</xdr:rowOff>
    </xdr:from>
    <xdr:to>
      <xdr:col>21</xdr:col>
      <xdr:colOff>361950</xdr:colOff>
      <xdr:row>16</xdr:row>
      <xdr:rowOff>1814</xdr:rowOff>
    </xdr:to>
    <xdr:cxnSp macro="">
      <xdr:nvCxnSpPr>
        <xdr:cNvPr id="135" name="直線コネクタ 134"/>
        <xdr:cNvCxnSpPr/>
      </xdr:nvCxnSpPr>
      <xdr:spPr>
        <a:xfrm>
          <a:off x="13893800" y="25599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137886</xdr:rowOff>
    </xdr:from>
    <xdr:to>
      <xdr:col>20</xdr:col>
      <xdr:colOff>158750</xdr:colOff>
      <xdr:row>14</xdr:row>
      <xdr:rowOff>159657</xdr:rowOff>
    </xdr:to>
    <xdr:cxnSp macro="">
      <xdr:nvCxnSpPr>
        <xdr:cNvPr id="138" name="直線コネクタ 137"/>
        <xdr:cNvCxnSpPr/>
      </xdr:nvCxnSpPr>
      <xdr:spPr>
        <a:xfrm>
          <a:off x="13004800" y="253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48" name="円/楕円 147"/>
        <xdr:cNvSpPr/>
      </xdr:nvSpPr>
      <xdr:spPr>
        <a:xfrm>
          <a:off x="164592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109056</xdr:rowOff>
    </xdr:from>
    <xdr:ext cx="762000" cy="259045"/>
    <xdr:sp macro="" textlink="">
      <xdr:nvSpPr>
        <xdr:cNvPr id="149" name="物件費該当値テキスト"/>
        <xdr:cNvSpPr txBox="1"/>
      </xdr:nvSpPr>
      <xdr:spPr>
        <a:xfrm>
          <a:off x="165989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38100</xdr:rowOff>
    </xdr:from>
    <xdr:to>
      <xdr:col>22</xdr:col>
      <xdr:colOff>615950</xdr:colOff>
      <xdr:row>16</xdr:row>
      <xdr:rowOff>139700</xdr:rowOff>
    </xdr:to>
    <xdr:sp macro="" textlink="">
      <xdr:nvSpPr>
        <xdr:cNvPr id="150" name="円/楕円 149"/>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51" name="テキスト ボックス 150"/>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122464</xdr:rowOff>
    </xdr:from>
    <xdr:to>
      <xdr:col>21</xdr:col>
      <xdr:colOff>412750</xdr:colOff>
      <xdr:row>16</xdr:row>
      <xdr:rowOff>52614</xdr:rowOff>
    </xdr:to>
    <xdr:sp macro="" textlink="">
      <xdr:nvSpPr>
        <xdr:cNvPr id="152" name="円/楕円 151"/>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53" name="テキスト ボックス 152"/>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108857</xdr:rowOff>
    </xdr:from>
    <xdr:to>
      <xdr:col>20</xdr:col>
      <xdr:colOff>209550</xdr:colOff>
      <xdr:row>15</xdr:row>
      <xdr:rowOff>39007</xdr:rowOff>
    </xdr:to>
    <xdr:sp macro="" textlink="">
      <xdr:nvSpPr>
        <xdr:cNvPr id="154" name="円/楕円 153"/>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49184</xdr:rowOff>
    </xdr:from>
    <xdr:ext cx="762000" cy="259045"/>
    <xdr:sp macro="" textlink="">
      <xdr:nvSpPr>
        <xdr:cNvPr id="155" name="テキスト ボックス 154"/>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87086</xdr:rowOff>
    </xdr:from>
    <xdr:to>
      <xdr:col>19</xdr:col>
      <xdr:colOff>6350</xdr:colOff>
      <xdr:row>15</xdr:row>
      <xdr:rowOff>17236</xdr:rowOff>
    </xdr:to>
    <xdr:sp macro="" textlink="">
      <xdr:nvSpPr>
        <xdr:cNvPr id="156" name="円/楕円 155"/>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27413</xdr:rowOff>
    </xdr:from>
    <xdr:ext cx="762000" cy="259045"/>
    <xdr:sp macro="" textlink="">
      <xdr:nvSpPr>
        <xdr:cNvPr id="157" name="テキスト ボックス 156"/>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200" b="0" i="0" baseline="0">
              <a:solidFill>
                <a:schemeClr val="dk1"/>
              </a:solidFill>
              <a:latin typeface="+mn-lt"/>
              <a:ea typeface="+mn-ea"/>
              <a:cs typeface="+mn-cs"/>
            </a:rPr>
            <a:t>経常一般財源を必要とする扶助費は</a:t>
          </a:r>
          <a:r>
            <a:rPr lang="ja-JP" altLang="ja-JP" sz="1200" b="0" i="0" baseline="0">
              <a:solidFill>
                <a:schemeClr val="dk1"/>
              </a:solidFill>
              <a:latin typeface="+mn-lt"/>
              <a:ea typeface="+mn-ea"/>
              <a:cs typeface="+mn-cs"/>
            </a:rPr>
            <a:t>前年度</a:t>
          </a:r>
          <a:r>
            <a:rPr lang="ja-JP" altLang="en-US" sz="1200" b="0" i="0" baseline="0">
              <a:solidFill>
                <a:schemeClr val="dk1"/>
              </a:solidFill>
              <a:latin typeface="+mn-lt"/>
              <a:ea typeface="+mn-ea"/>
              <a:cs typeface="+mn-cs"/>
            </a:rPr>
            <a:t>比▲</a:t>
          </a:r>
          <a:r>
            <a:rPr lang="en-US" altLang="ja-JP" sz="1200" b="0" i="0" baseline="0">
              <a:solidFill>
                <a:schemeClr val="dk1"/>
              </a:solidFill>
              <a:latin typeface="+mn-lt"/>
              <a:ea typeface="+mn-ea"/>
              <a:cs typeface="+mn-cs"/>
            </a:rPr>
            <a:t>1,700</a:t>
          </a:r>
          <a:r>
            <a:rPr lang="ja-JP" altLang="en-US" sz="1200" b="0" i="0" baseline="0">
              <a:solidFill>
                <a:schemeClr val="dk1"/>
              </a:solidFill>
              <a:latin typeface="+mn-lt"/>
              <a:ea typeface="+mn-ea"/>
              <a:cs typeface="+mn-cs"/>
            </a:rPr>
            <a:t>万円の</a:t>
          </a:r>
          <a:r>
            <a:rPr lang="en-US" altLang="ja-JP" sz="1200" b="0" i="0" baseline="0">
              <a:solidFill>
                <a:schemeClr val="dk1"/>
              </a:solidFill>
              <a:latin typeface="+mn-lt"/>
              <a:ea typeface="+mn-ea"/>
              <a:cs typeface="+mn-cs"/>
            </a:rPr>
            <a:t>11</a:t>
          </a:r>
          <a:r>
            <a:rPr lang="ja-JP" altLang="en-US" sz="1200" b="0" i="0" baseline="0">
              <a:solidFill>
                <a:schemeClr val="dk1"/>
              </a:solidFill>
              <a:latin typeface="+mn-lt"/>
              <a:ea typeface="+mn-ea"/>
              <a:cs typeface="+mn-cs"/>
            </a:rPr>
            <a:t>億</a:t>
          </a:r>
          <a:r>
            <a:rPr lang="en-US" altLang="ja-JP" sz="1200" b="0" i="0" baseline="0">
              <a:solidFill>
                <a:schemeClr val="dk1"/>
              </a:solidFill>
              <a:latin typeface="+mn-lt"/>
              <a:ea typeface="+mn-ea"/>
              <a:cs typeface="+mn-cs"/>
            </a:rPr>
            <a:t>3,500</a:t>
          </a:r>
          <a:r>
            <a:rPr lang="ja-JP" altLang="en-US" sz="1200" b="0" i="0" baseline="0">
              <a:solidFill>
                <a:schemeClr val="dk1"/>
              </a:solidFill>
              <a:latin typeface="+mn-lt"/>
              <a:ea typeface="+mn-ea"/>
              <a:cs typeface="+mn-cs"/>
            </a:rPr>
            <a:t>万円となっているが、</a:t>
          </a:r>
          <a:r>
            <a:rPr kumimoji="1" lang="ja-JP" altLang="ja-JP" sz="1200">
              <a:solidFill>
                <a:schemeClr val="dk1"/>
              </a:solidFill>
              <a:latin typeface="+mn-lt"/>
              <a:ea typeface="+mn-ea"/>
              <a:cs typeface="+mn-cs"/>
            </a:rPr>
            <a:t>分母である経常一般財源</a:t>
          </a:r>
          <a:r>
            <a:rPr kumimoji="1" lang="ja-JP" altLang="en-US" sz="1200">
              <a:solidFill>
                <a:schemeClr val="dk1"/>
              </a:solidFill>
              <a:latin typeface="+mn-lt"/>
              <a:ea typeface="+mn-ea"/>
              <a:cs typeface="+mn-cs"/>
            </a:rPr>
            <a:t>が</a:t>
          </a:r>
          <a:r>
            <a:rPr kumimoji="1" lang="ja-JP" altLang="ja-JP" sz="1200">
              <a:solidFill>
                <a:schemeClr val="dk1"/>
              </a:solidFill>
              <a:latin typeface="+mn-lt"/>
              <a:ea typeface="+mn-ea"/>
              <a:cs typeface="+mn-cs"/>
            </a:rPr>
            <a:t>前年度比▲</a:t>
          </a:r>
          <a:r>
            <a:rPr kumimoji="1" lang="en-US" altLang="ja-JP" sz="1200">
              <a:solidFill>
                <a:schemeClr val="dk1"/>
              </a:solidFill>
              <a:latin typeface="+mn-lt"/>
              <a:ea typeface="+mn-ea"/>
              <a:cs typeface="+mn-cs"/>
            </a:rPr>
            <a:t>7</a:t>
          </a:r>
          <a:r>
            <a:rPr kumimoji="1" lang="ja-JP" altLang="ja-JP" sz="1200">
              <a:solidFill>
                <a:schemeClr val="dk1"/>
              </a:solidFill>
              <a:latin typeface="+mn-lt"/>
              <a:ea typeface="+mn-ea"/>
              <a:cs typeface="+mn-cs"/>
            </a:rPr>
            <a:t>億</a:t>
          </a:r>
          <a:r>
            <a:rPr kumimoji="1" lang="en-US" altLang="ja-JP" sz="1200">
              <a:solidFill>
                <a:schemeClr val="dk1"/>
              </a:solidFill>
              <a:latin typeface="+mn-lt"/>
              <a:ea typeface="+mn-ea"/>
              <a:cs typeface="+mn-cs"/>
            </a:rPr>
            <a:t>4,000</a:t>
          </a:r>
          <a:r>
            <a:rPr kumimoji="1" lang="ja-JP" altLang="ja-JP" sz="1200">
              <a:solidFill>
                <a:schemeClr val="dk1"/>
              </a:solidFill>
              <a:latin typeface="+mn-lt"/>
              <a:ea typeface="+mn-ea"/>
              <a:cs typeface="+mn-cs"/>
            </a:rPr>
            <a:t>万円の</a:t>
          </a:r>
          <a:r>
            <a:rPr kumimoji="1" lang="en-US" altLang="ja-JP" sz="1200">
              <a:solidFill>
                <a:schemeClr val="dk1"/>
              </a:solidFill>
              <a:latin typeface="+mn-lt"/>
              <a:ea typeface="+mn-ea"/>
              <a:cs typeface="+mn-cs"/>
            </a:rPr>
            <a:t>93</a:t>
          </a:r>
          <a:r>
            <a:rPr kumimoji="1" lang="ja-JP" altLang="ja-JP" sz="1200">
              <a:solidFill>
                <a:schemeClr val="dk1"/>
              </a:solidFill>
              <a:latin typeface="+mn-lt"/>
              <a:ea typeface="+mn-ea"/>
              <a:cs typeface="+mn-cs"/>
            </a:rPr>
            <a:t>億</a:t>
          </a:r>
          <a:r>
            <a:rPr kumimoji="1" lang="en-US" altLang="ja-JP" sz="1200">
              <a:solidFill>
                <a:schemeClr val="dk1"/>
              </a:solidFill>
              <a:latin typeface="+mn-lt"/>
              <a:ea typeface="+mn-ea"/>
              <a:cs typeface="+mn-cs"/>
            </a:rPr>
            <a:t>2,200</a:t>
          </a:r>
          <a:r>
            <a:rPr kumimoji="1" lang="ja-JP" altLang="ja-JP" sz="1200">
              <a:solidFill>
                <a:schemeClr val="dk1"/>
              </a:solidFill>
              <a:latin typeface="+mn-lt"/>
              <a:ea typeface="+mn-ea"/>
              <a:cs typeface="+mn-cs"/>
            </a:rPr>
            <a:t>万円となったことから</a:t>
          </a:r>
          <a:r>
            <a:rPr kumimoji="1" lang="ja-JP" altLang="en-US" sz="1200">
              <a:solidFill>
                <a:schemeClr val="dk1"/>
              </a:solidFill>
              <a:latin typeface="+mn-lt"/>
              <a:ea typeface="+mn-ea"/>
              <a:cs typeface="+mn-cs"/>
            </a:rPr>
            <a:t>、前年度比</a:t>
          </a:r>
          <a:r>
            <a:rPr kumimoji="1" lang="en-US" altLang="ja-JP" sz="1200">
              <a:solidFill>
                <a:schemeClr val="dk1"/>
              </a:solidFill>
              <a:latin typeface="+mn-lt"/>
              <a:ea typeface="+mn-ea"/>
              <a:cs typeface="+mn-cs"/>
            </a:rPr>
            <a:t>0.7</a:t>
          </a:r>
          <a:r>
            <a:rPr kumimoji="1" lang="ja-JP" altLang="en-US" sz="1200">
              <a:solidFill>
                <a:schemeClr val="dk1"/>
              </a:solidFill>
              <a:latin typeface="+mn-lt"/>
              <a:ea typeface="+mn-ea"/>
              <a:cs typeface="+mn-cs"/>
            </a:rPr>
            <a:t>％増の</a:t>
          </a:r>
          <a:r>
            <a:rPr kumimoji="1" lang="en-US" altLang="ja-JP" sz="1200">
              <a:solidFill>
                <a:schemeClr val="dk1"/>
              </a:solidFill>
              <a:latin typeface="+mn-lt"/>
              <a:ea typeface="+mn-ea"/>
              <a:cs typeface="+mn-cs"/>
            </a:rPr>
            <a:t>12.2</a:t>
          </a:r>
          <a:r>
            <a:rPr kumimoji="1" lang="ja-JP" altLang="en-US" sz="1200">
              <a:solidFill>
                <a:schemeClr val="dk1"/>
              </a:solidFill>
              <a:latin typeface="+mn-lt"/>
              <a:ea typeface="+mn-ea"/>
              <a:cs typeface="+mn-cs"/>
            </a:rPr>
            <a:t>％となった。要因は分母である歳入の減少に歳出の減少が追いつかないことであるが、扶助費であることから歳出削減は難しい。そのため、</a:t>
          </a:r>
          <a:r>
            <a:rPr lang="ja-JP" altLang="ja-JP" sz="1200" b="0" i="0" baseline="0">
              <a:solidFill>
                <a:schemeClr val="dk1"/>
              </a:solidFill>
              <a:latin typeface="+mn-lt"/>
              <a:ea typeface="+mn-ea"/>
              <a:cs typeface="+mn-cs"/>
            </a:rPr>
            <a:t>施策との整合性を図りながら、単独事業の見直しを行い、</a:t>
          </a:r>
          <a:r>
            <a:rPr lang="ja-JP" altLang="en-US" sz="1200" b="0" i="0" baseline="0">
              <a:solidFill>
                <a:schemeClr val="dk1"/>
              </a:solidFill>
              <a:latin typeface="+mn-lt"/>
              <a:ea typeface="+mn-ea"/>
              <a:cs typeface="+mn-cs"/>
            </a:rPr>
            <a:t>引き続き</a:t>
          </a:r>
          <a:r>
            <a:rPr lang="ja-JP" altLang="ja-JP" sz="1200" b="0" i="0" baseline="0">
              <a:solidFill>
                <a:schemeClr val="dk1"/>
              </a:solidFill>
              <a:latin typeface="+mn-lt"/>
              <a:ea typeface="+mn-ea"/>
              <a:cs typeface="+mn-cs"/>
            </a:rPr>
            <a:t>扶助費の適正化に努める。</a:t>
          </a:r>
          <a:endParaRPr lang="en-US" altLang="ja-JP" sz="1200" b="0" i="0" baseline="0">
            <a:solidFill>
              <a:schemeClr val="dk1"/>
            </a:solidFill>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7257</xdr:rowOff>
    </xdr:from>
    <xdr:to>
      <xdr:col>7</xdr:col>
      <xdr:colOff>15875</xdr:colOff>
      <xdr:row>58</xdr:row>
      <xdr:rowOff>83457</xdr:rowOff>
    </xdr:to>
    <xdr:cxnSp macro="">
      <xdr:nvCxnSpPr>
        <xdr:cNvPr id="192" name="直線コネクタ 191"/>
        <xdr:cNvCxnSpPr/>
      </xdr:nvCxnSpPr>
      <xdr:spPr>
        <a:xfrm>
          <a:off x="3987800" y="99513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113393</xdr:rowOff>
    </xdr:from>
    <xdr:to>
      <xdr:col>5</xdr:col>
      <xdr:colOff>549275</xdr:colOff>
      <xdr:row>58</xdr:row>
      <xdr:rowOff>7257</xdr:rowOff>
    </xdr:to>
    <xdr:cxnSp macro="">
      <xdr:nvCxnSpPr>
        <xdr:cNvPr id="195" name="直線コネクタ 194"/>
        <xdr:cNvCxnSpPr/>
      </xdr:nvCxnSpPr>
      <xdr:spPr>
        <a:xfrm>
          <a:off x="3098800" y="988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37193</xdr:rowOff>
    </xdr:from>
    <xdr:to>
      <xdr:col>4</xdr:col>
      <xdr:colOff>346075</xdr:colOff>
      <xdr:row>57</xdr:row>
      <xdr:rowOff>113393</xdr:rowOff>
    </xdr:to>
    <xdr:cxnSp macro="">
      <xdr:nvCxnSpPr>
        <xdr:cNvPr id="198" name="直線コネクタ 197"/>
        <xdr:cNvCxnSpPr/>
      </xdr:nvCxnSpPr>
      <xdr:spPr>
        <a:xfrm>
          <a:off x="2209800" y="98098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15422</xdr:rowOff>
    </xdr:from>
    <xdr:to>
      <xdr:col>3</xdr:col>
      <xdr:colOff>142875</xdr:colOff>
      <xdr:row>57</xdr:row>
      <xdr:rowOff>37193</xdr:rowOff>
    </xdr:to>
    <xdr:cxnSp macro="">
      <xdr:nvCxnSpPr>
        <xdr:cNvPr id="201" name="直線コネクタ 200"/>
        <xdr:cNvCxnSpPr/>
      </xdr:nvCxnSpPr>
      <xdr:spPr>
        <a:xfrm>
          <a:off x="1320800" y="9788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32657</xdr:rowOff>
    </xdr:from>
    <xdr:to>
      <xdr:col>7</xdr:col>
      <xdr:colOff>66675</xdr:colOff>
      <xdr:row>58</xdr:row>
      <xdr:rowOff>134257</xdr:rowOff>
    </xdr:to>
    <xdr:sp macro="" textlink="">
      <xdr:nvSpPr>
        <xdr:cNvPr id="211" name="円/楕円 210"/>
        <xdr:cNvSpPr/>
      </xdr:nvSpPr>
      <xdr:spPr>
        <a:xfrm>
          <a:off x="4775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4734</xdr:rowOff>
    </xdr:from>
    <xdr:ext cx="762000" cy="259045"/>
    <xdr:sp macro="" textlink="">
      <xdr:nvSpPr>
        <xdr:cNvPr id="212" name="扶助費該当値テキスト"/>
        <xdr:cNvSpPr txBox="1"/>
      </xdr:nvSpPr>
      <xdr:spPr>
        <a:xfrm>
          <a:off x="4914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127907</xdr:rowOff>
    </xdr:from>
    <xdr:to>
      <xdr:col>5</xdr:col>
      <xdr:colOff>600075</xdr:colOff>
      <xdr:row>58</xdr:row>
      <xdr:rowOff>58057</xdr:rowOff>
    </xdr:to>
    <xdr:sp macro="" textlink="">
      <xdr:nvSpPr>
        <xdr:cNvPr id="213" name="円/楕円 212"/>
        <xdr:cNvSpPr/>
      </xdr:nvSpPr>
      <xdr:spPr>
        <a:xfrm>
          <a:off x="3937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42834</xdr:rowOff>
    </xdr:from>
    <xdr:ext cx="736600" cy="259045"/>
    <xdr:sp macro="" textlink="">
      <xdr:nvSpPr>
        <xdr:cNvPr id="214" name="テキスト ボックス 21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62593</xdr:rowOff>
    </xdr:from>
    <xdr:to>
      <xdr:col>4</xdr:col>
      <xdr:colOff>396875</xdr:colOff>
      <xdr:row>57</xdr:row>
      <xdr:rowOff>164193</xdr:rowOff>
    </xdr:to>
    <xdr:sp macro="" textlink="">
      <xdr:nvSpPr>
        <xdr:cNvPr id="215" name="円/楕円 214"/>
        <xdr:cNvSpPr/>
      </xdr:nvSpPr>
      <xdr:spPr>
        <a:xfrm>
          <a:off x="3048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148970</xdr:rowOff>
    </xdr:from>
    <xdr:ext cx="762000" cy="259045"/>
    <xdr:sp macro="" textlink="">
      <xdr:nvSpPr>
        <xdr:cNvPr id="216" name="テキスト ボックス 215"/>
        <xdr:cNvSpPr txBox="1"/>
      </xdr:nvSpPr>
      <xdr:spPr>
        <a:xfrm>
          <a:off x="2717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17" name="円/楕円 216"/>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72770</xdr:rowOff>
    </xdr:from>
    <xdr:ext cx="762000" cy="259045"/>
    <xdr:sp macro="" textlink="">
      <xdr:nvSpPr>
        <xdr:cNvPr id="218" name="テキスト ボックス 217"/>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136072</xdr:rowOff>
    </xdr:from>
    <xdr:to>
      <xdr:col>1</xdr:col>
      <xdr:colOff>676275</xdr:colOff>
      <xdr:row>57</xdr:row>
      <xdr:rowOff>66222</xdr:rowOff>
    </xdr:to>
    <xdr:sp macro="" textlink="">
      <xdr:nvSpPr>
        <xdr:cNvPr id="219" name="円/楕円 218"/>
        <xdr:cNvSpPr/>
      </xdr:nvSpPr>
      <xdr:spPr>
        <a:xfrm>
          <a:off x="1270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50999</xdr:rowOff>
    </xdr:from>
    <xdr:ext cx="762000" cy="259045"/>
    <xdr:sp macro="" textlink="">
      <xdr:nvSpPr>
        <xdr:cNvPr id="220" name="テキスト ボックス 219"/>
        <xdr:cNvSpPr txBox="1"/>
      </xdr:nvSpPr>
      <xdr:spPr>
        <a:xfrm>
          <a:off x="939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200">
              <a:solidFill>
                <a:schemeClr val="dk1"/>
              </a:solidFill>
              <a:latin typeface="+mn-lt"/>
              <a:ea typeface="+mn-ea"/>
              <a:cs typeface="+mn-cs"/>
            </a:rPr>
            <a:t>経常一般財源を必要とする</a:t>
          </a:r>
          <a:r>
            <a:rPr kumimoji="1" lang="ja-JP" altLang="en-US" sz="1200">
              <a:solidFill>
                <a:schemeClr val="dk1"/>
              </a:solidFill>
              <a:latin typeface="+mn-lt"/>
              <a:ea typeface="+mn-ea"/>
              <a:cs typeface="+mn-cs"/>
            </a:rPr>
            <a:t>その他のうち、主なものは特別会計への繰繰出金である。繰出金は、</a:t>
          </a:r>
          <a:r>
            <a:rPr kumimoji="1" lang="ja-JP" altLang="ja-JP" sz="1200">
              <a:solidFill>
                <a:schemeClr val="dk1"/>
              </a:solidFill>
              <a:latin typeface="+mn-lt"/>
              <a:ea typeface="+mn-ea"/>
              <a:cs typeface="+mn-cs"/>
            </a:rPr>
            <a:t>前年度比▲</a:t>
          </a:r>
          <a:r>
            <a:rPr kumimoji="1" lang="en-US" altLang="ja-JP" sz="1200">
              <a:solidFill>
                <a:schemeClr val="dk1"/>
              </a:solidFill>
              <a:latin typeface="+mn-lt"/>
              <a:ea typeface="+mn-ea"/>
              <a:cs typeface="+mn-cs"/>
            </a:rPr>
            <a:t>4,300</a:t>
          </a:r>
          <a:r>
            <a:rPr kumimoji="1" lang="ja-JP" altLang="ja-JP" sz="1200">
              <a:solidFill>
                <a:schemeClr val="dk1"/>
              </a:solidFill>
              <a:latin typeface="+mn-lt"/>
              <a:ea typeface="+mn-ea"/>
              <a:cs typeface="+mn-cs"/>
            </a:rPr>
            <a:t>万円の</a:t>
          </a:r>
          <a:r>
            <a:rPr kumimoji="1" lang="en-US" altLang="ja-JP" sz="1200">
              <a:solidFill>
                <a:schemeClr val="dk1"/>
              </a:solidFill>
              <a:latin typeface="+mn-lt"/>
              <a:ea typeface="+mn-ea"/>
              <a:cs typeface="+mn-cs"/>
            </a:rPr>
            <a:t>13</a:t>
          </a:r>
          <a:r>
            <a:rPr kumimoji="1" lang="ja-JP" altLang="ja-JP" sz="1200">
              <a:solidFill>
                <a:schemeClr val="dk1"/>
              </a:solidFill>
              <a:latin typeface="+mn-lt"/>
              <a:ea typeface="+mn-ea"/>
              <a:cs typeface="+mn-cs"/>
            </a:rPr>
            <a:t>億</a:t>
          </a:r>
          <a:r>
            <a:rPr kumimoji="1" lang="en-US" altLang="ja-JP" sz="1200">
              <a:solidFill>
                <a:schemeClr val="dk1"/>
              </a:solidFill>
              <a:latin typeface="+mn-lt"/>
              <a:ea typeface="+mn-ea"/>
              <a:cs typeface="+mn-cs"/>
            </a:rPr>
            <a:t>600</a:t>
          </a:r>
          <a:r>
            <a:rPr kumimoji="1" lang="ja-JP" altLang="ja-JP" sz="1200">
              <a:solidFill>
                <a:schemeClr val="dk1"/>
              </a:solidFill>
              <a:latin typeface="+mn-lt"/>
              <a:ea typeface="+mn-ea"/>
              <a:cs typeface="+mn-cs"/>
            </a:rPr>
            <a:t>万円</a:t>
          </a:r>
          <a:r>
            <a:rPr kumimoji="1" lang="ja-JP" altLang="en-US" sz="1200">
              <a:solidFill>
                <a:schemeClr val="dk1"/>
              </a:solidFill>
              <a:latin typeface="+mn-lt"/>
              <a:ea typeface="+mn-ea"/>
              <a:cs typeface="+mn-cs"/>
            </a:rPr>
            <a:t>となったが</a:t>
          </a:r>
          <a:r>
            <a:rPr kumimoji="1" lang="ja-JP" altLang="ja-JP" sz="1200">
              <a:solidFill>
                <a:schemeClr val="dk1"/>
              </a:solidFill>
              <a:latin typeface="+mn-lt"/>
              <a:ea typeface="+mn-ea"/>
              <a:cs typeface="+mn-cs"/>
            </a:rPr>
            <a:t>、分母である経常一般財源が前年度比▲</a:t>
          </a:r>
          <a:r>
            <a:rPr kumimoji="1" lang="en-US" altLang="ja-JP" sz="1200">
              <a:solidFill>
                <a:schemeClr val="dk1"/>
              </a:solidFill>
              <a:latin typeface="+mn-lt"/>
              <a:ea typeface="+mn-ea"/>
              <a:cs typeface="+mn-cs"/>
            </a:rPr>
            <a:t>7</a:t>
          </a:r>
          <a:r>
            <a:rPr kumimoji="1" lang="ja-JP" altLang="ja-JP" sz="1200">
              <a:solidFill>
                <a:schemeClr val="dk1"/>
              </a:solidFill>
              <a:latin typeface="+mn-lt"/>
              <a:ea typeface="+mn-ea"/>
              <a:cs typeface="+mn-cs"/>
            </a:rPr>
            <a:t>億</a:t>
          </a:r>
          <a:r>
            <a:rPr kumimoji="1" lang="en-US" altLang="ja-JP" sz="1200">
              <a:solidFill>
                <a:schemeClr val="dk1"/>
              </a:solidFill>
              <a:latin typeface="+mn-lt"/>
              <a:ea typeface="+mn-ea"/>
              <a:cs typeface="+mn-cs"/>
            </a:rPr>
            <a:t>4,000</a:t>
          </a:r>
          <a:r>
            <a:rPr kumimoji="1" lang="ja-JP" altLang="ja-JP" sz="1200">
              <a:solidFill>
                <a:schemeClr val="dk1"/>
              </a:solidFill>
              <a:latin typeface="+mn-lt"/>
              <a:ea typeface="+mn-ea"/>
              <a:cs typeface="+mn-cs"/>
            </a:rPr>
            <a:t>万円の</a:t>
          </a:r>
          <a:r>
            <a:rPr kumimoji="1" lang="en-US" altLang="ja-JP" sz="1200">
              <a:solidFill>
                <a:schemeClr val="dk1"/>
              </a:solidFill>
              <a:latin typeface="+mn-lt"/>
              <a:ea typeface="+mn-ea"/>
              <a:cs typeface="+mn-cs"/>
            </a:rPr>
            <a:t>93</a:t>
          </a:r>
          <a:r>
            <a:rPr kumimoji="1" lang="ja-JP" altLang="ja-JP" sz="1200">
              <a:solidFill>
                <a:schemeClr val="dk1"/>
              </a:solidFill>
              <a:latin typeface="+mn-lt"/>
              <a:ea typeface="+mn-ea"/>
              <a:cs typeface="+mn-cs"/>
            </a:rPr>
            <a:t>億</a:t>
          </a:r>
          <a:r>
            <a:rPr kumimoji="1" lang="en-US" altLang="ja-JP" sz="1200">
              <a:solidFill>
                <a:schemeClr val="dk1"/>
              </a:solidFill>
              <a:latin typeface="+mn-lt"/>
              <a:ea typeface="+mn-ea"/>
              <a:cs typeface="+mn-cs"/>
            </a:rPr>
            <a:t>2,200</a:t>
          </a:r>
          <a:r>
            <a:rPr kumimoji="1" lang="ja-JP" altLang="ja-JP" sz="1200">
              <a:solidFill>
                <a:schemeClr val="dk1"/>
              </a:solidFill>
              <a:latin typeface="+mn-lt"/>
              <a:ea typeface="+mn-ea"/>
              <a:cs typeface="+mn-cs"/>
            </a:rPr>
            <a:t>万円となったことから、前年度比</a:t>
          </a:r>
          <a:r>
            <a:rPr kumimoji="1" lang="en-US" altLang="ja-JP" sz="1200">
              <a:solidFill>
                <a:schemeClr val="dk1"/>
              </a:solidFill>
              <a:latin typeface="+mn-lt"/>
              <a:ea typeface="+mn-ea"/>
              <a:cs typeface="+mn-cs"/>
            </a:rPr>
            <a:t>0.6</a:t>
          </a:r>
          <a:r>
            <a:rPr kumimoji="1" lang="ja-JP" altLang="ja-JP" sz="1200">
              <a:solidFill>
                <a:schemeClr val="dk1"/>
              </a:solidFill>
              <a:latin typeface="+mn-lt"/>
              <a:ea typeface="+mn-ea"/>
              <a:cs typeface="+mn-cs"/>
            </a:rPr>
            <a:t>％増の</a:t>
          </a:r>
          <a:r>
            <a:rPr kumimoji="1" lang="en-US" altLang="ja-JP" sz="1200">
              <a:solidFill>
                <a:schemeClr val="dk1"/>
              </a:solidFill>
              <a:latin typeface="+mn-lt"/>
              <a:ea typeface="+mn-ea"/>
              <a:cs typeface="+mn-cs"/>
            </a:rPr>
            <a:t>14.9</a:t>
          </a:r>
          <a:r>
            <a:rPr kumimoji="1" lang="ja-JP" altLang="ja-JP" sz="1200">
              <a:solidFill>
                <a:schemeClr val="dk1"/>
              </a:solidFill>
              <a:latin typeface="+mn-lt"/>
              <a:ea typeface="+mn-ea"/>
              <a:cs typeface="+mn-cs"/>
            </a:rPr>
            <a:t>％となった。</a:t>
          </a:r>
          <a:r>
            <a:rPr kumimoji="1" lang="ja-JP" altLang="en-US" sz="1200">
              <a:solidFill>
                <a:schemeClr val="dk1"/>
              </a:solidFill>
              <a:latin typeface="+mn-lt"/>
              <a:ea typeface="+mn-ea"/>
              <a:cs typeface="+mn-cs"/>
            </a:rPr>
            <a:t>高齢化</a:t>
          </a:r>
          <a:r>
            <a:rPr lang="ja-JP" altLang="ja-JP" sz="1200" b="0" i="0" baseline="0">
              <a:solidFill>
                <a:schemeClr val="dk1"/>
              </a:solidFill>
              <a:latin typeface="+mn-lt"/>
              <a:ea typeface="+mn-ea"/>
              <a:cs typeface="+mn-cs"/>
            </a:rPr>
            <a:t>による医療費の増は避けて通れない課題であり、国民健康保険税の見直しや医療費適正化に向けた取り組みを行うことで、繰出金の抑制を図る。</a:t>
          </a:r>
          <a:endParaRPr lang="ja-JP" altLang="ja-JP" sz="1200">
            <a:solidFill>
              <a:schemeClr val="dk1"/>
            </a:solidFill>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149860</xdr:rowOff>
    </xdr:from>
    <xdr:to>
      <xdr:col>24</xdr:col>
      <xdr:colOff>31750</xdr:colOff>
      <xdr:row>55</xdr:row>
      <xdr:rowOff>24130</xdr:rowOff>
    </xdr:to>
    <xdr:cxnSp macro="">
      <xdr:nvCxnSpPr>
        <xdr:cNvPr id="253" name="直線コネクタ 252"/>
        <xdr:cNvCxnSpPr/>
      </xdr:nvCxnSpPr>
      <xdr:spPr>
        <a:xfrm>
          <a:off x="15671800" y="94081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147337</xdr:rowOff>
    </xdr:from>
    <xdr:ext cx="762000" cy="259045"/>
    <xdr:sp macro="" textlink="">
      <xdr:nvSpPr>
        <xdr:cNvPr id="254" name="その他平均値テキスト"/>
        <xdr:cNvSpPr txBox="1"/>
      </xdr:nvSpPr>
      <xdr:spPr>
        <a:xfrm>
          <a:off x="16598900" y="940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149860</xdr:rowOff>
    </xdr:from>
    <xdr:to>
      <xdr:col>22</xdr:col>
      <xdr:colOff>565150</xdr:colOff>
      <xdr:row>55</xdr:row>
      <xdr:rowOff>31750</xdr:rowOff>
    </xdr:to>
    <xdr:cxnSp macro="">
      <xdr:nvCxnSpPr>
        <xdr:cNvPr id="256" name="直線コネクタ 255"/>
        <xdr:cNvCxnSpPr/>
      </xdr:nvCxnSpPr>
      <xdr:spPr>
        <a:xfrm flipV="1">
          <a:off x="14782800" y="9408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44467</xdr:rowOff>
    </xdr:from>
    <xdr:ext cx="736600" cy="259045"/>
    <xdr:sp macro="" textlink="">
      <xdr:nvSpPr>
        <xdr:cNvPr id="258" name="テキスト ボックス 257"/>
        <xdr:cNvSpPr txBox="1"/>
      </xdr:nvSpPr>
      <xdr:spPr>
        <a:xfrm>
          <a:off x="15290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157480</xdr:rowOff>
    </xdr:from>
    <xdr:to>
      <xdr:col>21</xdr:col>
      <xdr:colOff>361950</xdr:colOff>
      <xdr:row>55</xdr:row>
      <xdr:rowOff>31750</xdr:rowOff>
    </xdr:to>
    <xdr:cxnSp macro="">
      <xdr:nvCxnSpPr>
        <xdr:cNvPr id="259" name="直線コネクタ 258"/>
        <xdr:cNvCxnSpPr/>
      </xdr:nvCxnSpPr>
      <xdr:spPr>
        <a:xfrm>
          <a:off x="13893800" y="941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134620</xdr:rowOff>
    </xdr:from>
    <xdr:to>
      <xdr:col>20</xdr:col>
      <xdr:colOff>158750</xdr:colOff>
      <xdr:row>54</xdr:row>
      <xdr:rowOff>157480</xdr:rowOff>
    </xdr:to>
    <xdr:cxnSp macro="">
      <xdr:nvCxnSpPr>
        <xdr:cNvPr id="262" name="直線コネクタ 261"/>
        <xdr:cNvCxnSpPr/>
      </xdr:nvCxnSpPr>
      <xdr:spPr>
        <a:xfrm>
          <a:off x="13004800" y="9392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29227</xdr:rowOff>
    </xdr:from>
    <xdr:ext cx="762000" cy="259045"/>
    <xdr:sp macro="" textlink="">
      <xdr:nvSpPr>
        <xdr:cNvPr id="264" name="テキスト ボックス 263"/>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21607</xdr:rowOff>
    </xdr:from>
    <xdr:ext cx="762000" cy="259045"/>
    <xdr:sp macro="" textlink="">
      <xdr:nvSpPr>
        <xdr:cNvPr id="266" name="テキスト ボックス 265"/>
        <xdr:cNvSpPr txBox="1"/>
      </xdr:nvSpPr>
      <xdr:spPr>
        <a:xfrm>
          <a:off x="12623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144780</xdr:rowOff>
    </xdr:from>
    <xdr:to>
      <xdr:col>24</xdr:col>
      <xdr:colOff>82550</xdr:colOff>
      <xdr:row>55</xdr:row>
      <xdr:rowOff>74930</xdr:rowOff>
    </xdr:to>
    <xdr:sp macro="" textlink="">
      <xdr:nvSpPr>
        <xdr:cNvPr id="272" name="円/楕円 271"/>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161307</xdr:rowOff>
    </xdr:from>
    <xdr:ext cx="762000" cy="259045"/>
    <xdr:sp macro="" textlink="">
      <xdr:nvSpPr>
        <xdr:cNvPr id="273" name="その他該当値テキスト"/>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74" name="円/楕円 273"/>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75" name="テキスト ボックス 274"/>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152400</xdr:rowOff>
    </xdr:from>
    <xdr:to>
      <xdr:col>21</xdr:col>
      <xdr:colOff>412750</xdr:colOff>
      <xdr:row>55</xdr:row>
      <xdr:rowOff>82550</xdr:rowOff>
    </xdr:to>
    <xdr:sp macro="" textlink="">
      <xdr:nvSpPr>
        <xdr:cNvPr id="276" name="円/楕円 275"/>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67327</xdr:rowOff>
    </xdr:from>
    <xdr:ext cx="762000" cy="259045"/>
    <xdr:sp macro="" textlink="">
      <xdr:nvSpPr>
        <xdr:cNvPr id="277" name="テキスト ボックス 276"/>
        <xdr:cNvSpPr txBox="1"/>
      </xdr:nvSpPr>
      <xdr:spPr>
        <a:xfrm>
          <a:off x="14401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106680</xdr:rowOff>
    </xdr:from>
    <xdr:to>
      <xdr:col>20</xdr:col>
      <xdr:colOff>209550</xdr:colOff>
      <xdr:row>55</xdr:row>
      <xdr:rowOff>36830</xdr:rowOff>
    </xdr:to>
    <xdr:sp macro="" textlink="">
      <xdr:nvSpPr>
        <xdr:cNvPr id="278" name="円/楕円 277"/>
        <xdr:cNvSpPr/>
      </xdr:nvSpPr>
      <xdr:spPr>
        <a:xfrm>
          <a:off x="13843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47007</xdr:rowOff>
    </xdr:from>
    <xdr:ext cx="762000" cy="259045"/>
    <xdr:sp macro="" textlink="">
      <xdr:nvSpPr>
        <xdr:cNvPr id="279" name="テキスト ボックス 278"/>
        <xdr:cNvSpPr txBox="1"/>
      </xdr:nvSpPr>
      <xdr:spPr>
        <a:xfrm>
          <a:off x="13512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83820</xdr:rowOff>
    </xdr:from>
    <xdr:to>
      <xdr:col>19</xdr:col>
      <xdr:colOff>6350</xdr:colOff>
      <xdr:row>55</xdr:row>
      <xdr:rowOff>13970</xdr:rowOff>
    </xdr:to>
    <xdr:sp macro="" textlink="">
      <xdr:nvSpPr>
        <xdr:cNvPr id="280" name="円/楕円 279"/>
        <xdr:cNvSpPr/>
      </xdr:nvSpPr>
      <xdr:spPr>
        <a:xfrm>
          <a:off x="12954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24147</xdr:rowOff>
    </xdr:from>
    <xdr:ext cx="762000" cy="259045"/>
    <xdr:sp macro="" textlink="">
      <xdr:nvSpPr>
        <xdr:cNvPr id="281" name="テキスト ボックス 280"/>
        <xdr:cNvSpPr txBox="1"/>
      </xdr:nvSpPr>
      <xdr:spPr>
        <a:xfrm>
          <a:off x="12623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200">
              <a:solidFill>
                <a:schemeClr val="dk1"/>
              </a:solidFill>
              <a:latin typeface="+mn-lt"/>
              <a:ea typeface="+mn-ea"/>
              <a:cs typeface="+mn-cs"/>
            </a:rPr>
            <a:t>経常一般財源を必要とする</a:t>
          </a:r>
          <a:r>
            <a:rPr kumimoji="1" lang="ja-JP" altLang="en-US" sz="1200">
              <a:solidFill>
                <a:schemeClr val="dk1"/>
              </a:solidFill>
              <a:latin typeface="+mn-lt"/>
              <a:ea typeface="+mn-ea"/>
              <a:cs typeface="+mn-cs"/>
            </a:rPr>
            <a:t>補助費等</a:t>
          </a:r>
          <a:r>
            <a:rPr kumimoji="1" lang="ja-JP" altLang="ja-JP" sz="1200">
              <a:solidFill>
                <a:schemeClr val="dk1"/>
              </a:solidFill>
              <a:latin typeface="+mn-lt"/>
              <a:ea typeface="+mn-ea"/>
              <a:cs typeface="+mn-cs"/>
            </a:rPr>
            <a:t>は、前年度比▲</a:t>
          </a:r>
          <a:r>
            <a:rPr kumimoji="1" lang="en-US" altLang="ja-JP" sz="1200">
              <a:solidFill>
                <a:schemeClr val="dk1"/>
              </a:solidFill>
              <a:latin typeface="+mn-lt"/>
              <a:ea typeface="+mn-ea"/>
              <a:cs typeface="+mn-cs"/>
            </a:rPr>
            <a:t>7,200</a:t>
          </a:r>
          <a:r>
            <a:rPr kumimoji="1" lang="ja-JP" altLang="ja-JP" sz="1200">
              <a:solidFill>
                <a:schemeClr val="dk1"/>
              </a:solidFill>
              <a:latin typeface="+mn-lt"/>
              <a:ea typeface="+mn-ea"/>
              <a:cs typeface="+mn-cs"/>
            </a:rPr>
            <a:t>万円の</a:t>
          </a:r>
          <a:r>
            <a:rPr kumimoji="1" lang="en-US" altLang="ja-JP" sz="1200">
              <a:solidFill>
                <a:schemeClr val="dk1"/>
              </a:solidFill>
              <a:latin typeface="+mn-lt"/>
              <a:ea typeface="+mn-ea"/>
              <a:cs typeface="+mn-cs"/>
            </a:rPr>
            <a:t>11</a:t>
          </a:r>
          <a:r>
            <a:rPr kumimoji="1" lang="ja-JP" altLang="ja-JP" sz="1200">
              <a:solidFill>
                <a:schemeClr val="dk1"/>
              </a:solidFill>
              <a:latin typeface="+mn-lt"/>
              <a:ea typeface="+mn-ea"/>
              <a:cs typeface="+mn-cs"/>
            </a:rPr>
            <a:t>億</a:t>
          </a:r>
          <a:r>
            <a:rPr kumimoji="1" lang="en-US" altLang="ja-JP" sz="1200">
              <a:solidFill>
                <a:schemeClr val="dk1"/>
              </a:solidFill>
              <a:latin typeface="+mn-lt"/>
              <a:ea typeface="+mn-ea"/>
              <a:cs typeface="+mn-cs"/>
            </a:rPr>
            <a:t>200</a:t>
          </a:r>
          <a:r>
            <a:rPr kumimoji="1" lang="ja-JP" altLang="ja-JP" sz="1200">
              <a:solidFill>
                <a:schemeClr val="dk1"/>
              </a:solidFill>
              <a:latin typeface="+mn-lt"/>
              <a:ea typeface="+mn-ea"/>
              <a:cs typeface="+mn-cs"/>
            </a:rPr>
            <a:t>万円となったが、分母である経常一般財源が前年度比▲</a:t>
          </a:r>
          <a:r>
            <a:rPr kumimoji="1" lang="en-US" altLang="ja-JP" sz="1200">
              <a:solidFill>
                <a:schemeClr val="dk1"/>
              </a:solidFill>
              <a:latin typeface="+mn-lt"/>
              <a:ea typeface="+mn-ea"/>
              <a:cs typeface="+mn-cs"/>
            </a:rPr>
            <a:t>7</a:t>
          </a:r>
          <a:r>
            <a:rPr kumimoji="1" lang="ja-JP" altLang="ja-JP" sz="1200">
              <a:solidFill>
                <a:schemeClr val="dk1"/>
              </a:solidFill>
              <a:latin typeface="+mn-lt"/>
              <a:ea typeface="+mn-ea"/>
              <a:cs typeface="+mn-cs"/>
            </a:rPr>
            <a:t>億</a:t>
          </a:r>
          <a:r>
            <a:rPr kumimoji="1" lang="en-US" altLang="ja-JP" sz="1200">
              <a:solidFill>
                <a:schemeClr val="dk1"/>
              </a:solidFill>
              <a:latin typeface="+mn-lt"/>
              <a:ea typeface="+mn-ea"/>
              <a:cs typeface="+mn-cs"/>
            </a:rPr>
            <a:t>4,000</a:t>
          </a:r>
          <a:r>
            <a:rPr kumimoji="1" lang="ja-JP" altLang="ja-JP" sz="1200">
              <a:solidFill>
                <a:schemeClr val="dk1"/>
              </a:solidFill>
              <a:latin typeface="+mn-lt"/>
              <a:ea typeface="+mn-ea"/>
              <a:cs typeface="+mn-cs"/>
            </a:rPr>
            <a:t>万円の</a:t>
          </a:r>
          <a:r>
            <a:rPr kumimoji="1" lang="en-US" altLang="ja-JP" sz="1200">
              <a:solidFill>
                <a:schemeClr val="dk1"/>
              </a:solidFill>
              <a:latin typeface="+mn-lt"/>
              <a:ea typeface="+mn-ea"/>
              <a:cs typeface="+mn-cs"/>
            </a:rPr>
            <a:t>93</a:t>
          </a:r>
          <a:r>
            <a:rPr kumimoji="1" lang="ja-JP" altLang="ja-JP" sz="1200">
              <a:solidFill>
                <a:schemeClr val="dk1"/>
              </a:solidFill>
              <a:latin typeface="+mn-lt"/>
              <a:ea typeface="+mn-ea"/>
              <a:cs typeface="+mn-cs"/>
            </a:rPr>
            <a:t>億</a:t>
          </a:r>
          <a:r>
            <a:rPr kumimoji="1" lang="en-US" altLang="ja-JP" sz="1200">
              <a:solidFill>
                <a:schemeClr val="dk1"/>
              </a:solidFill>
              <a:latin typeface="+mn-lt"/>
              <a:ea typeface="+mn-ea"/>
              <a:cs typeface="+mn-cs"/>
            </a:rPr>
            <a:t>2,200</a:t>
          </a:r>
          <a:r>
            <a:rPr kumimoji="1" lang="ja-JP" altLang="ja-JP" sz="1200">
              <a:solidFill>
                <a:schemeClr val="dk1"/>
              </a:solidFill>
              <a:latin typeface="+mn-lt"/>
              <a:ea typeface="+mn-ea"/>
              <a:cs typeface="+mn-cs"/>
            </a:rPr>
            <a:t>万円となったことから、前年度比</a:t>
          </a:r>
          <a:r>
            <a:rPr kumimoji="1" lang="ja-JP" altLang="en-US" sz="1200">
              <a:solidFill>
                <a:schemeClr val="dk1"/>
              </a:solidFill>
              <a:latin typeface="+mn-lt"/>
              <a:ea typeface="+mn-ea"/>
              <a:cs typeface="+mn-cs"/>
            </a:rPr>
            <a:t>▲</a:t>
          </a:r>
          <a:r>
            <a:rPr kumimoji="1" lang="en-US" altLang="ja-JP" sz="1200">
              <a:solidFill>
                <a:schemeClr val="dk1"/>
              </a:solidFill>
              <a:latin typeface="+mn-lt"/>
              <a:ea typeface="+mn-ea"/>
              <a:cs typeface="+mn-cs"/>
            </a:rPr>
            <a:t>0.2</a:t>
          </a:r>
          <a:r>
            <a:rPr kumimoji="1" lang="ja-JP" altLang="ja-JP" sz="1200">
              <a:solidFill>
                <a:schemeClr val="dk1"/>
              </a:solidFill>
              <a:latin typeface="+mn-lt"/>
              <a:ea typeface="+mn-ea"/>
              <a:cs typeface="+mn-cs"/>
            </a:rPr>
            <a:t>％の</a:t>
          </a:r>
          <a:r>
            <a:rPr kumimoji="1" lang="en-US" altLang="ja-JP" sz="1200">
              <a:solidFill>
                <a:schemeClr val="dk1"/>
              </a:solidFill>
              <a:latin typeface="+mn-lt"/>
              <a:ea typeface="+mn-ea"/>
              <a:cs typeface="+mn-cs"/>
            </a:rPr>
            <a:t>11.8</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に止まった</a:t>
          </a:r>
          <a:r>
            <a:rPr kumimoji="1" lang="ja-JP" altLang="ja-JP" sz="1200">
              <a:solidFill>
                <a:schemeClr val="dk1"/>
              </a:solidFill>
              <a:latin typeface="+mn-lt"/>
              <a:ea typeface="+mn-ea"/>
              <a:cs typeface="+mn-cs"/>
            </a:rPr>
            <a:t>。</a:t>
          </a:r>
          <a:r>
            <a:rPr kumimoji="1" lang="ja-JP" altLang="en-US" sz="1200">
              <a:solidFill>
                <a:schemeClr val="dk1"/>
              </a:solidFill>
              <a:latin typeface="+mn-lt"/>
              <a:ea typeface="+mn-ea"/>
              <a:cs typeface="+mn-cs"/>
            </a:rPr>
            <a:t>一部事務組合に対する負担金が減少したことが要因となっているが、消防組合において、施設の老朽化による建替や４年に１回１億円規模の通信指令機器の更新等が控えていることから、今後は増加が見込まれている。一部事務組合に対してもコスト削減を要請したい。</a:t>
          </a:r>
          <a:endParaRPr kumimoji="1" lang="en-US" altLang="ja-JP" sz="1200" baseline="0">
            <a:solidFill>
              <a:schemeClr val="dk1"/>
            </a:solidFill>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94996</xdr:rowOff>
    </xdr:from>
    <xdr:to>
      <xdr:col>24</xdr:col>
      <xdr:colOff>31750</xdr:colOff>
      <xdr:row>36</xdr:row>
      <xdr:rowOff>104140</xdr:rowOff>
    </xdr:to>
    <xdr:cxnSp macro="">
      <xdr:nvCxnSpPr>
        <xdr:cNvPr id="311" name="直線コネクタ 310"/>
        <xdr:cNvCxnSpPr/>
      </xdr:nvCxnSpPr>
      <xdr:spPr>
        <a:xfrm flipV="1">
          <a:off x="15671800" y="6267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104140</xdr:rowOff>
    </xdr:from>
    <xdr:to>
      <xdr:col>22</xdr:col>
      <xdr:colOff>565150</xdr:colOff>
      <xdr:row>36</xdr:row>
      <xdr:rowOff>127000</xdr:rowOff>
    </xdr:to>
    <xdr:cxnSp macro="">
      <xdr:nvCxnSpPr>
        <xdr:cNvPr id="314" name="直線コネクタ 313"/>
        <xdr:cNvCxnSpPr/>
      </xdr:nvCxnSpPr>
      <xdr:spPr>
        <a:xfrm flipV="1">
          <a:off x="14782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127000</xdr:rowOff>
    </xdr:to>
    <xdr:cxnSp macro="">
      <xdr:nvCxnSpPr>
        <xdr:cNvPr id="317" name="直線コネクタ 316"/>
        <xdr:cNvCxnSpPr/>
      </xdr:nvCxnSpPr>
      <xdr:spPr>
        <a:xfrm>
          <a:off x="13893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127000</xdr:rowOff>
    </xdr:to>
    <xdr:cxnSp macro="">
      <xdr:nvCxnSpPr>
        <xdr:cNvPr id="320" name="直線コネクタ 319"/>
        <xdr:cNvCxnSpPr/>
      </xdr:nvCxnSpPr>
      <xdr:spPr>
        <a:xfrm>
          <a:off x="13004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30" name="円/楕円 329"/>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16273</xdr:rowOff>
    </xdr:from>
    <xdr:ext cx="762000" cy="259045"/>
    <xdr:sp macro="" textlink="">
      <xdr:nvSpPr>
        <xdr:cNvPr id="331" name="補助費等該当値テキスト"/>
        <xdr:cNvSpPr txBox="1"/>
      </xdr:nvSpPr>
      <xdr:spPr>
        <a:xfrm>
          <a:off x="165989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32" name="円/楕円 331"/>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33" name="テキスト ボックス 332"/>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76200</xdr:rowOff>
    </xdr:from>
    <xdr:to>
      <xdr:col>21</xdr:col>
      <xdr:colOff>412750</xdr:colOff>
      <xdr:row>37</xdr:row>
      <xdr:rowOff>6350</xdr:rowOff>
    </xdr:to>
    <xdr:sp macro="" textlink="">
      <xdr:nvSpPr>
        <xdr:cNvPr id="334" name="円/楕円 333"/>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162577</xdr:rowOff>
    </xdr:from>
    <xdr:ext cx="762000" cy="259045"/>
    <xdr:sp macro="" textlink="">
      <xdr:nvSpPr>
        <xdr:cNvPr id="335" name="テキスト ボックス 334"/>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6" name="円/楕円 335"/>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162577</xdr:rowOff>
    </xdr:from>
    <xdr:ext cx="762000" cy="259045"/>
    <xdr:sp macro="" textlink="">
      <xdr:nvSpPr>
        <xdr:cNvPr id="337" name="テキスト ボックス 336"/>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38" name="円/楕円 337"/>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39" name="テキスト ボックス 338"/>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latin typeface="+mn-lt"/>
              <a:ea typeface="+mn-ea"/>
              <a:cs typeface="+mn-cs"/>
            </a:rPr>
            <a:t>平成</a:t>
          </a:r>
          <a:r>
            <a:rPr lang="en-US" altLang="ja-JP" sz="1200" b="0" i="0" baseline="0">
              <a:solidFill>
                <a:schemeClr val="dk1"/>
              </a:solidFill>
              <a:latin typeface="+mn-lt"/>
              <a:ea typeface="+mn-ea"/>
              <a:cs typeface="+mn-cs"/>
            </a:rPr>
            <a:t>26</a:t>
          </a:r>
          <a:r>
            <a:rPr lang="ja-JP" altLang="en-US" sz="1200" b="0" i="0" baseline="0">
              <a:solidFill>
                <a:schemeClr val="dk1"/>
              </a:solidFill>
              <a:latin typeface="+mn-lt"/>
              <a:ea typeface="+mn-ea"/>
              <a:cs typeface="+mn-cs"/>
            </a:rPr>
            <a:t>年度から大規模建設事業が重なったこと等によりプライマリーバランスが赤字になった。その返済が始まったことから、経常一般財源を必要とする</a:t>
          </a:r>
          <a:r>
            <a:rPr lang="ja-JP" altLang="ja-JP" sz="1200" b="0" i="0" baseline="0">
              <a:solidFill>
                <a:schemeClr val="dk1"/>
              </a:solidFill>
              <a:latin typeface="+mn-lt"/>
              <a:ea typeface="+mn-ea"/>
              <a:cs typeface="+mn-cs"/>
            </a:rPr>
            <a:t>元利償還金が</a:t>
          </a:r>
          <a:r>
            <a:rPr lang="ja-JP" altLang="en-US" sz="1200" b="0" i="0" baseline="0">
              <a:solidFill>
                <a:schemeClr val="dk1"/>
              </a:solidFill>
              <a:latin typeface="+mn-lt"/>
              <a:ea typeface="+mn-ea"/>
              <a:cs typeface="+mn-cs"/>
            </a:rPr>
            <a:t>前年度比</a:t>
          </a:r>
          <a:r>
            <a:rPr lang="en-US" altLang="ja-JP" sz="1200" b="0" i="0" baseline="0">
              <a:solidFill>
                <a:schemeClr val="dk1"/>
              </a:solidFill>
              <a:latin typeface="+mn-lt"/>
              <a:ea typeface="+mn-ea"/>
              <a:cs typeface="+mn-cs"/>
            </a:rPr>
            <a:t>7,800</a:t>
          </a:r>
          <a:r>
            <a:rPr lang="ja-JP" altLang="en-US" sz="1200" b="0" i="0" baseline="0">
              <a:solidFill>
                <a:schemeClr val="dk1"/>
              </a:solidFill>
              <a:latin typeface="+mn-lt"/>
              <a:ea typeface="+mn-ea"/>
              <a:cs typeface="+mn-cs"/>
            </a:rPr>
            <a:t>万円の増の</a:t>
          </a:r>
          <a:r>
            <a:rPr lang="en-US" altLang="ja-JP" sz="1200" b="0" i="0" baseline="0">
              <a:solidFill>
                <a:schemeClr val="dk1"/>
              </a:solidFill>
              <a:latin typeface="+mn-lt"/>
              <a:ea typeface="+mn-ea"/>
              <a:cs typeface="+mn-cs"/>
            </a:rPr>
            <a:t>13</a:t>
          </a:r>
          <a:r>
            <a:rPr lang="ja-JP" altLang="en-US" sz="1200" b="0" i="0" baseline="0">
              <a:solidFill>
                <a:schemeClr val="dk1"/>
              </a:solidFill>
              <a:latin typeface="+mn-lt"/>
              <a:ea typeface="+mn-ea"/>
              <a:cs typeface="+mn-cs"/>
            </a:rPr>
            <a:t>億</a:t>
          </a:r>
          <a:r>
            <a:rPr lang="en-US" altLang="ja-JP" sz="1200" b="0" i="0" baseline="0">
              <a:solidFill>
                <a:schemeClr val="dk1"/>
              </a:solidFill>
              <a:latin typeface="+mn-lt"/>
              <a:ea typeface="+mn-ea"/>
              <a:cs typeface="+mn-cs"/>
            </a:rPr>
            <a:t>6,200</a:t>
          </a:r>
          <a:r>
            <a:rPr lang="ja-JP" altLang="en-US" sz="1200" b="0" i="0" baseline="0">
              <a:solidFill>
                <a:schemeClr val="dk1"/>
              </a:solidFill>
              <a:latin typeface="+mn-lt"/>
              <a:ea typeface="+mn-ea"/>
              <a:cs typeface="+mn-cs"/>
            </a:rPr>
            <a:t>万円となり、</a:t>
          </a:r>
          <a:r>
            <a:rPr kumimoji="1" lang="ja-JP" altLang="ja-JP" sz="1200">
              <a:solidFill>
                <a:schemeClr val="dk1"/>
              </a:solidFill>
              <a:latin typeface="+mn-lt"/>
              <a:ea typeface="+mn-ea"/>
              <a:cs typeface="+mn-cs"/>
            </a:rPr>
            <a:t>分母である経常一般財源が前年度比▲</a:t>
          </a:r>
          <a:r>
            <a:rPr kumimoji="1" lang="en-US" altLang="ja-JP" sz="1200">
              <a:solidFill>
                <a:schemeClr val="dk1"/>
              </a:solidFill>
              <a:latin typeface="+mn-lt"/>
              <a:ea typeface="+mn-ea"/>
              <a:cs typeface="+mn-cs"/>
            </a:rPr>
            <a:t>7</a:t>
          </a:r>
          <a:r>
            <a:rPr kumimoji="1" lang="ja-JP" altLang="ja-JP" sz="1200">
              <a:solidFill>
                <a:schemeClr val="dk1"/>
              </a:solidFill>
              <a:latin typeface="+mn-lt"/>
              <a:ea typeface="+mn-ea"/>
              <a:cs typeface="+mn-cs"/>
            </a:rPr>
            <a:t>億</a:t>
          </a:r>
          <a:r>
            <a:rPr kumimoji="1" lang="en-US" altLang="ja-JP" sz="1200">
              <a:solidFill>
                <a:schemeClr val="dk1"/>
              </a:solidFill>
              <a:latin typeface="+mn-lt"/>
              <a:ea typeface="+mn-ea"/>
              <a:cs typeface="+mn-cs"/>
            </a:rPr>
            <a:t>4,000</a:t>
          </a:r>
          <a:r>
            <a:rPr kumimoji="1" lang="ja-JP" altLang="ja-JP" sz="1200">
              <a:solidFill>
                <a:schemeClr val="dk1"/>
              </a:solidFill>
              <a:latin typeface="+mn-lt"/>
              <a:ea typeface="+mn-ea"/>
              <a:cs typeface="+mn-cs"/>
            </a:rPr>
            <a:t>万円の</a:t>
          </a:r>
          <a:r>
            <a:rPr kumimoji="1" lang="en-US" altLang="ja-JP" sz="1200">
              <a:solidFill>
                <a:schemeClr val="dk1"/>
              </a:solidFill>
              <a:latin typeface="+mn-lt"/>
              <a:ea typeface="+mn-ea"/>
              <a:cs typeface="+mn-cs"/>
            </a:rPr>
            <a:t>93</a:t>
          </a:r>
          <a:r>
            <a:rPr kumimoji="1" lang="ja-JP" altLang="ja-JP" sz="1200">
              <a:solidFill>
                <a:schemeClr val="dk1"/>
              </a:solidFill>
              <a:latin typeface="+mn-lt"/>
              <a:ea typeface="+mn-ea"/>
              <a:cs typeface="+mn-cs"/>
            </a:rPr>
            <a:t>億</a:t>
          </a:r>
          <a:r>
            <a:rPr kumimoji="1" lang="en-US" altLang="ja-JP" sz="1200">
              <a:solidFill>
                <a:schemeClr val="dk1"/>
              </a:solidFill>
              <a:latin typeface="+mn-lt"/>
              <a:ea typeface="+mn-ea"/>
              <a:cs typeface="+mn-cs"/>
            </a:rPr>
            <a:t>2,200</a:t>
          </a:r>
          <a:r>
            <a:rPr kumimoji="1" lang="ja-JP" altLang="ja-JP" sz="1200">
              <a:solidFill>
                <a:schemeClr val="dk1"/>
              </a:solidFill>
              <a:latin typeface="+mn-lt"/>
              <a:ea typeface="+mn-ea"/>
              <a:cs typeface="+mn-cs"/>
            </a:rPr>
            <a:t>万円となったことから、前年度比</a:t>
          </a:r>
          <a:r>
            <a:rPr kumimoji="1" lang="en-US" altLang="ja-JP" sz="1200">
              <a:solidFill>
                <a:schemeClr val="dk1"/>
              </a:solidFill>
              <a:latin typeface="+mn-lt"/>
              <a:ea typeface="+mn-ea"/>
              <a:cs typeface="+mn-cs"/>
            </a:rPr>
            <a:t>1.8</a:t>
          </a:r>
          <a:r>
            <a:rPr kumimoji="1" lang="ja-JP" altLang="ja-JP" sz="1200">
              <a:solidFill>
                <a:schemeClr val="dk1"/>
              </a:solidFill>
              <a:latin typeface="+mn-lt"/>
              <a:ea typeface="+mn-ea"/>
              <a:cs typeface="+mn-cs"/>
            </a:rPr>
            <a:t>％増の</a:t>
          </a:r>
          <a:r>
            <a:rPr kumimoji="1" lang="en-US" altLang="ja-JP" sz="1200">
              <a:solidFill>
                <a:schemeClr val="dk1"/>
              </a:solidFill>
              <a:latin typeface="+mn-lt"/>
              <a:ea typeface="+mn-ea"/>
              <a:cs typeface="+mn-cs"/>
            </a:rPr>
            <a:t>15.9</a:t>
          </a:r>
          <a:r>
            <a:rPr kumimoji="1" lang="ja-JP" altLang="ja-JP" sz="1200">
              <a:solidFill>
                <a:schemeClr val="dk1"/>
              </a:solidFill>
              <a:latin typeface="+mn-lt"/>
              <a:ea typeface="+mn-ea"/>
              <a:cs typeface="+mn-cs"/>
            </a:rPr>
            <a:t>％となった。</a:t>
          </a:r>
          <a:endParaRPr lang="en-US" altLang="ja-JP" sz="1200" b="0" i="0" baseline="0">
            <a:solidFill>
              <a:schemeClr val="dk1"/>
            </a:solidFill>
            <a:latin typeface="+mn-lt"/>
            <a:ea typeface="+mn-ea"/>
            <a:cs typeface="+mn-cs"/>
          </a:endParaRPr>
        </a:p>
        <a:p>
          <a:r>
            <a:rPr lang="ja-JP" altLang="en-US" sz="1200" b="0" i="0" baseline="0">
              <a:solidFill>
                <a:schemeClr val="dk1"/>
              </a:solidFill>
              <a:latin typeface="+mn-lt"/>
              <a:ea typeface="+mn-ea"/>
              <a:cs typeface="+mn-cs"/>
            </a:rPr>
            <a:t>今後も</a:t>
          </a:r>
          <a:r>
            <a:rPr lang="ja-JP" altLang="ja-JP" sz="1200" b="0" i="0" baseline="0">
              <a:solidFill>
                <a:schemeClr val="dk1"/>
              </a:solidFill>
              <a:latin typeface="+mn-lt"/>
              <a:ea typeface="+mn-ea"/>
              <a:cs typeface="+mn-cs"/>
            </a:rPr>
            <a:t>償還額</a:t>
          </a:r>
          <a:r>
            <a:rPr lang="ja-JP" altLang="en-US" sz="1200" b="0" i="0" baseline="0">
              <a:solidFill>
                <a:schemeClr val="dk1"/>
              </a:solidFill>
              <a:latin typeface="+mn-lt"/>
              <a:ea typeface="+mn-ea"/>
              <a:cs typeface="+mn-cs"/>
            </a:rPr>
            <a:t>は</a:t>
          </a:r>
          <a:r>
            <a:rPr lang="ja-JP" altLang="ja-JP" sz="1200" b="0" i="0" baseline="0">
              <a:solidFill>
                <a:schemeClr val="dk1"/>
              </a:solidFill>
              <a:latin typeface="+mn-lt"/>
              <a:ea typeface="+mn-ea"/>
              <a:cs typeface="+mn-cs"/>
            </a:rPr>
            <a:t>増加していくと見込んでいる</a:t>
          </a:r>
          <a:r>
            <a:rPr lang="ja-JP" altLang="en-US" sz="1200" b="0" i="0" baseline="0">
              <a:solidFill>
                <a:schemeClr val="dk1"/>
              </a:solidFill>
              <a:latin typeface="+mn-lt"/>
              <a:ea typeface="+mn-ea"/>
              <a:cs typeface="+mn-cs"/>
            </a:rPr>
            <a:t>ことから、</a:t>
          </a:r>
          <a:r>
            <a:rPr lang="ja-JP" altLang="ja-JP" sz="1200" b="0" i="0" baseline="0">
              <a:solidFill>
                <a:schemeClr val="dk1"/>
              </a:solidFill>
              <a:latin typeface="+mn-lt"/>
              <a:ea typeface="+mn-ea"/>
              <a:cs typeface="+mn-cs"/>
            </a:rPr>
            <a:t>減債基金を活用し</a:t>
          </a:r>
          <a:r>
            <a:rPr lang="ja-JP" altLang="en-US" sz="1200" b="0" i="0" baseline="0">
              <a:solidFill>
                <a:schemeClr val="dk1"/>
              </a:solidFill>
              <a:latin typeface="+mn-lt"/>
              <a:ea typeface="+mn-ea"/>
              <a:cs typeface="+mn-cs"/>
            </a:rPr>
            <a:t>、年度間の平準化に取り組む。</a:t>
          </a:r>
          <a:endParaRPr kumimoji="1" lang="ja-JP" altLang="ja-JP" sz="120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90805</xdr:rowOff>
    </xdr:from>
    <xdr:to>
      <xdr:col>7</xdr:col>
      <xdr:colOff>15875</xdr:colOff>
      <xdr:row>74</xdr:row>
      <xdr:rowOff>125095</xdr:rowOff>
    </xdr:to>
    <xdr:cxnSp macro="">
      <xdr:nvCxnSpPr>
        <xdr:cNvPr id="371" name="直線コネクタ 370"/>
        <xdr:cNvCxnSpPr/>
      </xdr:nvCxnSpPr>
      <xdr:spPr>
        <a:xfrm>
          <a:off x="3987800" y="127781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90805</xdr:rowOff>
    </xdr:from>
    <xdr:to>
      <xdr:col>5</xdr:col>
      <xdr:colOff>549275</xdr:colOff>
      <xdr:row>74</xdr:row>
      <xdr:rowOff>123190</xdr:rowOff>
    </xdr:to>
    <xdr:cxnSp macro="">
      <xdr:nvCxnSpPr>
        <xdr:cNvPr id="374" name="直線コネクタ 373"/>
        <xdr:cNvCxnSpPr/>
      </xdr:nvCxnSpPr>
      <xdr:spPr>
        <a:xfrm flipV="1">
          <a:off x="3098800" y="127781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123190</xdr:rowOff>
    </xdr:from>
    <xdr:to>
      <xdr:col>4</xdr:col>
      <xdr:colOff>346075</xdr:colOff>
      <xdr:row>74</xdr:row>
      <xdr:rowOff>125095</xdr:rowOff>
    </xdr:to>
    <xdr:cxnSp macro="">
      <xdr:nvCxnSpPr>
        <xdr:cNvPr id="377" name="直線コネクタ 376"/>
        <xdr:cNvCxnSpPr/>
      </xdr:nvCxnSpPr>
      <xdr:spPr>
        <a:xfrm flipV="1">
          <a:off x="2209800" y="128104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125095</xdr:rowOff>
    </xdr:from>
    <xdr:to>
      <xdr:col>3</xdr:col>
      <xdr:colOff>142875</xdr:colOff>
      <xdr:row>74</xdr:row>
      <xdr:rowOff>142240</xdr:rowOff>
    </xdr:to>
    <xdr:cxnSp macro="">
      <xdr:nvCxnSpPr>
        <xdr:cNvPr id="380" name="直線コネクタ 379"/>
        <xdr:cNvCxnSpPr/>
      </xdr:nvCxnSpPr>
      <xdr:spPr>
        <a:xfrm flipV="1">
          <a:off x="1320800" y="128123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74295</xdr:rowOff>
    </xdr:from>
    <xdr:to>
      <xdr:col>7</xdr:col>
      <xdr:colOff>66675</xdr:colOff>
      <xdr:row>75</xdr:row>
      <xdr:rowOff>4445</xdr:rowOff>
    </xdr:to>
    <xdr:sp macro="" textlink="">
      <xdr:nvSpPr>
        <xdr:cNvPr id="390" name="円/楕円 389"/>
        <xdr:cNvSpPr/>
      </xdr:nvSpPr>
      <xdr:spPr>
        <a:xfrm>
          <a:off x="47752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154322</xdr:rowOff>
    </xdr:from>
    <xdr:ext cx="762000" cy="259045"/>
    <xdr:sp macro="" textlink="">
      <xdr:nvSpPr>
        <xdr:cNvPr id="391" name="公債費該当値テキスト"/>
        <xdr:cNvSpPr txBox="1"/>
      </xdr:nvSpPr>
      <xdr:spPr>
        <a:xfrm>
          <a:off x="4914900" y="1267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40005</xdr:rowOff>
    </xdr:from>
    <xdr:to>
      <xdr:col>5</xdr:col>
      <xdr:colOff>600075</xdr:colOff>
      <xdr:row>74</xdr:row>
      <xdr:rowOff>141605</xdr:rowOff>
    </xdr:to>
    <xdr:sp macro="" textlink="">
      <xdr:nvSpPr>
        <xdr:cNvPr id="392" name="円/楕円 391"/>
        <xdr:cNvSpPr/>
      </xdr:nvSpPr>
      <xdr:spPr>
        <a:xfrm>
          <a:off x="3937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151782</xdr:rowOff>
    </xdr:from>
    <xdr:ext cx="736600" cy="259045"/>
    <xdr:sp macro="" textlink="">
      <xdr:nvSpPr>
        <xdr:cNvPr id="393" name="テキスト ボックス 392"/>
        <xdr:cNvSpPr txBox="1"/>
      </xdr:nvSpPr>
      <xdr:spPr>
        <a:xfrm>
          <a:off x="3606800" y="1249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72390</xdr:rowOff>
    </xdr:from>
    <xdr:to>
      <xdr:col>4</xdr:col>
      <xdr:colOff>396875</xdr:colOff>
      <xdr:row>75</xdr:row>
      <xdr:rowOff>2540</xdr:rowOff>
    </xdr:to>
    <xdr:sp macro="" textlink="">
      <xdr:nvSpPr>
        <xdr:cNvPr id="394" name="円/楕円 393"/>
        <xdr:cNvSpPr/>
      </xdr:nvSpPr>
      <xdr:spPr>
        <a:xfrm>
          <a:off x="3048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12717</xdr:rowOff>
    </xdr:from>
    <xdr:ext cx="762000" cy="259045"/>
    <xdr:sp macro="" textlink="">
      <xdr:nvSpPr>
        <xdr:cNvPr id="395" name="テキスト ボックス 394"/>
        <xdr:cNvSpPr txBox="1"/>
      </xdr:nvSpPr>
      <xdr:spPr>
        <a:xfrm>
          <a:off x="2717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74295</xdr:rowOff>
    </xdr:from>
    <xdr:to>
      <xdr:col>3</xdr:col>
      <xdr:colOff>193675</xdr:colOff>
      <xdr:row>75</xdr:row>
      <xdr:rowOff>4445</xdr:rowOff>
    </xdr:to>
    <xdr:sp macro="" textlink="">
      <xdr:nvSpPr>
        <xdr:cNvPr id="396" name="円/楕円 395"/>
        <xdr:cNvSpPr/>
      </xdr:nvSpPr>
      <xdr:spPr>
        <a:xfrm>
          <a:off x="2159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14622</xdr:rowOff>
    </xdr:from>
    <xdr:ext cx="762000" cy="259045"/>
    <xdr:sp macro="" textlink="">
      <xdr:nvSpPr>
        <xdr:cNvPr id="397" name="テキスト ボックス 396"/>
        <xdr:cNvSpPr txBox="1"/>
      </xdr:nvSpPr>
      <xdr:spPr>
        <a:xfrm>
          <a:off x="1828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91440</xdr:rowOff>
    </xdr:from>
    <xdr:to>
      <xdr:col>1</xdr:col>
      <xdr:colOff>676275</xdr:colOff>
      <xdr:row>75</xdr:row>
      <xdr:rowOff>21590</xdr:rowOff>
    </xdr:to>
    <xdr:sp macro="" textlink="">
      <xdr:nvSpPr>
        <xdr:cNvPr id="398" name="円/楕円 397"/>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31767</xdr:rowOff>
    </xdr:from>
    <xdr:ext cx="762000" cy="259045"/>
    <xdr:sp macro="" textlink="">
      <xdr:nvSpPr>
        <xdr:cNvPr id="399" name="テキスト ボックス 398"/>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baseline="0">
              <a:solidFill>
                <a:schemeClr val="dk1"/>
              </a:solidFill>
              <a:latin typeface="+mn-lt"/>
              <a:ea typeface="+mn-ea"/>
              <a:cs typeface="+mn-cs"/>
            </a:rPr>
            <a:t>経常一般財源を必要とする</a:t>
          </a:r>
          <a:r>
            <a:rPr lang="ja-JP" altLang="ja-JP" sz="1200" b="0" i="0" baseline="0">
              <a:solidFill>
                <a:schemeClr val="dk1"/>
              </a:solidFill>
              <a:latin typeface="+mn-lt"/>
              <a:ea typeface="+mn-ea"/>
              <a:cs typeface="+mn-cs"/>
            </a:rPr>
            <a:t>公債費以外の歳出については</a:t>
          </a:r>
          <a:r>
            <a:rPr lang="ja-JP" altLang="en-US" sz="1200" b="0" i="0" baseline="0">
              <a:solidFill>
                <a:schemeClr val="dk1"/>
              </a:solidFill>
              <a:latin typeface="+mn-lt"/>
              <a:ea typeface="+mn-ea"/>
              <a:cs typeface="+mn-cs"/>
            </a:rPr>
            <a:t>、</a:t>
          </a:r>
          <a:r>
            <a:rPr lang="ja-JP" altLang="ja-JP" sz="1200" b="0" i="0" baseline="0">
              <a:solidFill>
                <a:schemeClr val="dk1"/>
              </a:solidFill>
              <a:latin typeface="+mn-lt"/>
              <a:ea typeface="+mn-ea"/>
              <a:cs typeface="+mn-cs"/>
            </a:rPr>
            <a:t>前年度</a:t>
          </a:r>
          <a:r>
            <a:rPr lang="ja-JP" altLang="en-US" sz="1200" b="0" i="0" baseline="0">
              <a:solidFill>
                <a:schemeClr val="dk1"/>
              </a:solidFill>
              <a:latin typeface="+mn-lt"/>
              <a:ea typeface="+mn-ea"/>
              <a:cs typeface="+mn-cs"/>
            </a:rPr>
            <a:t>比▲</a:t>
          </a:r>
          <a:r>
            <a:rPr lang="en-US" altLang="ja-JP" sz="1200" b="0" i="0" baseline="0">
              <a:solidFill>
                <a:schemeClr val="dk1"/>
              </a:solidFill>
              <a:latin typeface="+mn-lt"/>
              <a:ea typeface="+mn-ea"/>
              <a:cs typeface="+mn-cs"/>
            </a:rPr>
            <a:t>2</a:t>
          </a:r>
          <a:r>
            <a:rPr lang="ja-JP" altLang="ja-JP" sz="1200" b="0" i="0" baseline="0">
              <a:solidFill>
                <a:schemeClr val="dk1"/>
              </a:solidFill>
              <a:latin typeface="+mn-lt"/>
              <a:ea typeface="+mn-ea"/>
              <a:cs typeface="+mn-cs"/>
            </a:rPr>
            <a:t>億</a:t>
          </a:r>
          <a:r>
            <a:rPr lang="en-US" altLang="ja-JP" sz="1200" b="0" i="0" baseline="0">
              <a:solidFill>
                <a:schemeClr val="dk1"/>
              </a:solidFill>
              <a:latin typeface="+mn-lt"/>
              <a:ea typeface="+mn-ea"/>
              <a:cs typeface="+mn-cs"/>
            </a:rPr>
            <a:t>4,100</a:t>
          </a:r>
          <a:r>
            <a:rPr lang="ja-JP" altLang="ja-JP" sz="1200" b="0" i="0" baseline="0">
              <a:solidFill>
                <a:schemeClr val="dk1"/>
              </a:solidFill>
              <a:latin typeface="+mn-lt"/>
              <a:ea typeface="+mn-ea"/>
              <a:cs typeface="+mn-cs"/>
            </a:rPr>
            <a:t>万円</a:t>
          </a:r>
          <a:r>
            <a:rPr lang="ja-JP" altLang="en-US" sz="1200" b="0" i="0" baseline="0">
              <a:solidFill>
                <a:schemeClr val="dk1"/>
              </a:solidFill>
              <a:latin typeface="+mn-lt"/>
              <a:ea typeface="+mn-ea"/>
              <a:cs typeface="+mn-cs"/>
            </a:rPr>
            <a:t>の</a:t>
          </a:r>
          <a:r>
            <a:rPr lang="en-US" altLang="ja-JP" sz="1200" b="0" i="0" baseline="0">
              <a:solidFill>
                <a:schemeClr val="dk1"/>
              </a:solidFill>
              <a:latin typeface="+mn-lt"/>
              <a:ea typeface="+mn-ea"/>
              <a:cs typeface="+mn-cs"/>
            </a:rPr>
            <a:t>69</a:t>
          </a:r>
          <a:r>
            <a:rPr lang="ja-JP" altLang="en-US" sz="1200" b="0" i="0" baseline="0">
              <a:solidFill>
                <a:schemeClr val="dk1"/>
              </a:solidFill>
              <a:latin typeface="+mn-lt"/>
              <a:ea typeface="+mn-ea"/>
              <a:cs typeface="+mn-cs"/>
            </a:rPr>
            <a:t>億</a:t>
          </a:r>
          <a:r>
            <a:rPr lang="en-US" altLang="ja-JP" sz="1200" b="0" i="0" baseline="0">
              <a:solidFill>
                <a:schemeClr val="dk1"/>
              </a:solidFill>
              <a:latin typeface="+mn-lt"/>
              <a:ea typeface="+mn-ea"/>
              <a:cs typeface="+mn-cs"/>
            </a:rPr>
            <a:t>300</a:t>
          </a:r>
          <a:r>
            <a:rPr lang="ja-JP" altLang="en-US" sz="1200" b="0" i="0" baseline="0">
              <a:solidFill>
                <a:schemeClr val="dk1"/>
              </a:solidFill>
              <a:latin typeface="+mn-lt"/>
              <a:ea typeface="+mn-ea"/>
              <a:cs typeface="+mn-cs"/>
            </a:rPr>
            <a:t>万円と大きく減少したが、</a:t>
          </a:r>
          <a:r>
            <a:rPr kumimoji="1" lang="ja-JP" altLang="ja-JP" sz="1200">
              <a:solidFill>
                <a:schemeClr val="dk1"/>
              </a:solidFill>
              <a:latin typeface="+mn-lt"/>
              <a:ea typeface="+mn-ea"/>
              <a:cs typeface="+mn-cs"/>
            </a:rPr>
            <a:t>分母である経常一般財源が前年度比▲</a:t>
          </a:r>
          <a:r>
            <a:rPr kumimoji="1" lang="en-US" altLang="ja-JP" sz="1200">
              <a:solidFill>
                <a:schemeClr val="dk1"/>
              </a:solidFill>
              <a:latin typeface="+mn-lt"/>
              <a:ea typeface="+mn-ea"/>
              <a:cs typeface="+mn-cs"/>
            </a:rPr>
            <a:t>7</a:t>
          </a:r>
          <a:r>
            <a:rPr kumimoji="1" lang="ja-JP" altLang="ja-JP" sz="1200">
              <a:solidFill>
                <a:schemeClr val="dk1"/>
              </a:solidFill>
              <a:latin typeface="+mn-lt"/>
              <a:ea typeface="+mn-ea"/>
              <a:cs typeface="+mn-cs"/>
            </a:rPr>
            <a:t>億</a:t>
          </a:r>
          <a:r>
            <a:rPr kumimoji="1" lang="en-US" altLang="ja-JP" sz="1200">
              <a:solidFill>
                <a:schemeClr val="dk1"/>
              </a:solidFill>
              <a:latin typeface="+mn-lt"/>
              <a:ea typeface="+mn-ea"/>
              <a:cs typeface="+mn-cs"/>
            </a:rPr>
            <a:t>4,000</a:t>
          </a:r>
          <a:r>
            <a:rPr kumimoji="1" lang="ja-JP" altLang="ja-JP" sz="1200">
              <a:solidFill>
                <a:schemeClr val="dk1"/>
              </a:solidFill>
              <a:latin typeface="+mn-lt"/>
              <a:ea typeface="+mn-ea"/>
              <a:cs typeface="+mn-cs"/>
            </a:rPr>
            <a:t>万円の</a:t>
          </a:r>
          <a:r>
            <a:rPr kumimoji="1" lang="en-US" altLang="ja-JP" sz="1200">
              <a:solidFill>
                <a:schemeClr val="dk1"/>
              </a:solidFill>
              <a:latin typeface="+mn-lt"/>
              <a:ea typeface="+mn-ea"/>
              <a:cs typeface="+mn-cs"/>
            </a:rPr>
            <a:t>93</a:t>
          </a:r>
          <a:r>
            <a:rPr kumimoji="1" lang="ja-JP" altLang="ja-JP" sz="1200">
              <a:solidFill>
                <a:schemeClr val="dk1"/>
              </a:solidFill>
              <a:latin typeface="+mn-lt"/>
              <a:ea typeface="+mn-ea"/>
              <a:cs typeface="+mn-cs"/>
            </a:rPr>
            <a:t>億</a:t>
          </a:r>
          <a:r>
            <a:rPr kumimoji="1" lang="en-US" altLang="ja-JP" sz="1200">
              <a:solidFill>
                <a:schemeClr val="dk1"/>
              </a:solidFill>
              <a:latin typeface="+mn-lt"/>
              <a:ea typeface="+mn-ea"/>
              <a:cs typeface="+mn-cs"/>
            </a:rPr>
            <a:t>2,200</a:t>
          </a:r>
          <a:r>
            <a:rPr kumimoji="1" lang="ja-JP" altLang="ja-JP" sz="1200">
              <a:solidFill>
                <a:schemeClr val="dk1"/>
              </a:solidFill>
              <a:latin typeface="+mn-lt"/>
              <a:ea typeface="+mn-ea"/>
              <a:cs typeface="+mn-cs"/>
            </a:rPr>
            <a:t>万円となったことから、前年度比</a:t>
          </a:r>
          <a:r>
            <a:rPr kumimoji="1" lang="en-US" altLang="ja-JP" sz="1200">
              <a:solidFill>
                <a:schemeClr val="dk1"/>
              </a:solidFill>
              <a:latin typeface="+mn-lt"/>
              <a:ea typeface="+mn-ea"/>
              <a:cs typeface="+mn-cs"/>
            </a:rPr>
            <a:t>3</a:t>
          </a:r>
          <a:r>
            <a:rPr kumimoji="1" lang="ja-JP" altLang="ja-JP" sz="1200">
              <a:solidFill>
                <a:schemeClr val="dk1"/>
              </a:solidFill>
              <a:latin typeface="+mn-lt"/>
              <a:ea typeface="+mn-ea"/>
              <a:cs typeface="+mn-cs"/>
            </a:rPr>
            <a:t>％増の</a:t>
          </a:r>
          <a:r>
            <a:rPr kumimoji="1" lang="en-US" altLang="ja-JP" sz="1200">
              <a:solidFill>
                <a:schemeClr val="dk1"/>
              </a:solidFill>
              <a:latin typeface="+mn-lt"/>
              <a:ea typeface="+mn-ea"/>
              <a:cs typeface="+mn-cs"/>
            </a:rPr>
            <a:t>74.0</a:t>
          </a:r>
          <a:r>
            <a:rPr kumimoji="1" lang="ja-JP" altLang="ja-JP" sz="1200">
              <a:solidFill>
                <a:schemeClr val="dk1"/>
              </a:solidFill>
              <a:latin typeface="+mn-lt"/>
              <a:ea typeface="+mn-ea"/>
              <a:cs typeface="+mn-cs"/>
            </a:rPr>
            <a:t>％となった。</a:t>
          </a:r>
          <a:r>
            <a:rPr kumimoji="1" lang="ja-JP" altLang="en-US" sz="1200">
              <a:solidFill>
                <a:schemeClr val="dk1"/>
              </a:solidFill>
              <a:latin typeface="+mn-lt"/>
              <a:ea typeface="+mn-ea"/>
              <a:cs typeface="+mn-cs"/>
            </a:rPr>
            <a:t>歳出削減が歳入減少に追いついていないことが要因であるため、</a:t>
          </a:r>
          <a:r>
            <a:rPr lang="ja-JP" altLang="ja-JP" sz="1200" b="0" i="0" baseline="0">
              <a:solidFill>
                <a:schemeClr val="dk1"/>
              </a:solidFill>
              <a:latin typeface="+mn-lt"/>
              <a:ea typeface="+mn-ea"/>
              <a:cs typeface="+mn-cs"/>
            </a:rPr>
            <a:t>今後も</a:t>
          </a:r>
          <a:r>
            <a:rPr kumimoji="1" lang="ja-JP" altLang="ja-JP" sz="1200">
              <a:solidFill>
                <a:schemeClr val="dk1"/>
              </a:solidFill>
              <a:latin typeface="+mn-lt"/>
              <a:ea typeface="+mn-ea"/>
              <a:cs typeface="+mn-cs"/>
            </a:rPr>
            <a:t>資産の売却、徴収率の向上に加え、ふるさと納税についても強化することで、財源確保を図る。歳出については、</a:t>
          </a:r>
          <a:r>
            <a:rPr kumimoji="1" lang="ja-JP" altLang="en-US" sz="1200">
              <a:solidFill>
                <a:schemeClr val="dk1"/>
              </a:solidFill>
              <a:latin typeface="+mn-lt"/>
              <a:ea typeface="+mn-ea"/>
              <a:cs typeface="+mn-cs"/>
            </a:rPr>
            <a:t>更なる削減に取り組む。</a:t>
          </a:r>
          <a:endParaRPr kumimoji="1" lang="ja-JP" altLang="en-US" sz="12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107950</xdr:rowOff>
    </xdr:from>
    <xdr:to>
      <xdr:col>24</xdr:col>
      <xdr:colOff>31750</xdr:colOff>
      <xdr:row>78</xdr:row>
      <xdr:rowOff>50800</xdr:rowOff>
    </xdr:to>
    <xdr:cxnSp macro="">
      <xdr:nvCxnSpPr>
        <xdr:cNvPr id="432" name="直線コネクタ 431"/>
        <xdr:cNvCxnSpPr/>
      </xdr:nvCxnSpPr>
      <xdr:spPr>
        <a:xfrm>
          <a:off x="15671800" y="13309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107950</xdr:rowOff>
    </xdr:from>
    <xdr:to>
      <xdr:col>22</xdr:col>
      <xdr:colOff>565150</xdr:colOff>
      <xdr:row>78</xdr:row>
      <xdr:rowOff>1270</xdr:rowOff>
    </xdr:to>
    <xdr:cxnSp macro="">
      <xdr:nvCxnSpPr>
        <xdr:cNvPr id="435" name="直線コネクタ 434"/>
        <xdr:cNvCxnSpPr/>
      </xdr:nvCxnSpPr>
      <xdr:spPr>
        <a:xfrm flipV="1">
          <a:off x="14782800" y="133096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20320</xdr:rowOff>
    </xdr:from>
    <xdr:to>
      <xdr:col>21</xdr:col>
      <xdr:colOff>361950</xdr:colOff>
      <xdr:row>78</xdr:row>
      <xdr:rowOff>1270</xdr:rowOff>
    </xdr:to>
    <xdr:cxnSp macro="">
      <xdr:nvCxnSpPr>
        <xdr:cNvPr id="438" name="直線コネクタ 437"/>
        <xdr:cNvCxnSpPr/>
      </xdr:nvCxnSpPr>
      <xdr:spPr>
        <a:xfrm>
          <a:off x="13893800" y="132219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40" name="テキスト ボックス 439"/>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20320</xdr:rowOff>
    </xdr:from>
    <xdr:to>
      <xdr:col>20</xdr:col>
      <xdr:colOff>158750</xdr:colOff>
      <xdr:row>77</xdr:row>
      <xdr:rowOff>81280</xdr:rowOff>
    </xdr:to>
    <xdr:cxnSp macro="">
      <xdr:nvCxnSpPr>
        <xdr:cNvPr id="441" name="直線コネクタ 440"/>
        <xdr:cNvCxnSpPr/>
      </xdr:nvCxnSpPr>
      <xdr:spPr>
        <a:xfrm flipV="1">
          <a:off x="13004800" y="132219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5" name="テキスト ボックス 444"/>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0</xdr:rowOff>
    </xdr:from>
    <xdr:to>
      <xdr:col>24</xdr:col>
      <xdr:colOff>82550</xdr:colOff>
      <xdr:row>78</xdr:row>
      <xdr:rowOff>101600</xdr:rowOff>
    </xdr:to>
    <xdr:sp macro="" textlink="">
      <xdr:nvSpPr>
        <xdr:cNvPr id="451" name="円/楕円 450"/>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143527</xdr:rowOff>
    </xdr:from>
    <xdr:ext cx="762000" cy="259045"/>
    <xdr:sp macro="" textlink="">
      <xdr:nvSpPr>
        <xdr:cNvPr id="452"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57150</xdr:rowOff>
    </xdr:from>
    <xdr:to>
      <xdr:col>22</xdr:col>
      <xdr:colOff>615950</xdr:colOff>
      <xdr:row>77</xdr:row>
      <xdr:rowOff>158750</xdr:rowOff>
    </xdr:to>
    <xdr:sp macro="" textlink="">
      <xdr:nvSpPr>
        <xdr:cNvPr id="453" name="円/楕円 452"/>
        <xdr:cNvSpPr/>
      </xdr:nvSpPr>
      <xdr:spPr>
        <a:xfrm>
          <a:off x="15621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143527</xdr:rowOff>
    </xdr:from>
    <xdr:ext cx="736600" cy="259045"/>
    <xdr:sp macro="" textlink="">
      <xdr:nvSpPr>
        <xdr:cNvPr id="454" name="テキスト ボックス 453"/>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121920</xdr:rowOff>
    </xdr:from>
    <xdr:to>
      <xdr:col>21</xdr:col>
      <xdr:colOff>412750</xdr:colOff>
      <xdr:row>78</xdr:row>
      <xdr:rowOff>52070</xdr:rowOff>
    </xdr:to>
    <xdr:sp macro="" textlink="">
      <xdr:nvSpPr>
        <xdr:cNvPr id="455" name="円/楕円 454"/>
        <xdr:cNvSpPr/>
      </xdr:nvSpPr>
      <xdr:spPr>
        <a:xfrm>
          <a:off x="14732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36847</xdr:rowOff>
    </xdr:from>
    <xdr:ext cx="762000" cy="259045"/>
    <xdr:sp macro="" textlink="">
      <xdr:nvSpPr>
        <xdr:cNvPr id="456" name="テキスト ボックス 455"/>
        <xdr:cNvSpPr txBox="1"/>
      </xdr:nvSpPr>
      <xdr:spPr>
        <a:xfrm>
          <a:off x="14401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140970</xdr:rowOff>
    </xdr:from>
    <xdr:to>
      <xdr:col>20</xdr:col>
      <xdr:colOff>209550</xdr:colOff>
      <xdr:row>77</xdr:row>
      <xdr:rowOff>71120</xdr:rowOff>
    </xdr:to>
    <xdr:sp macro="" textlink="">
      <xdr:nvSpPr>
        <xdr:cNvPr id="457" name="円/楕円 456"/>
        <xdr:cNvSpPr/>
      </xdr:nvSpPr>
      <xdr:spPr>
        <a:xfrm>
          <a:off x="13843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81297</xdr:rowOff>
    </xdr:from>
    <xdr:ext cx="762000" cy="259045"/>
    <xdr:sp macro="" textlink="">
      <xdr:nvSpPr>
        <xdr:cNvPr id="458" name="テキスト ボックス 457"/>
        <xdr:cNvSpPr txBox="1"/>
      </xdr:nvSpPr>
      <xdr:spPr>
        <a:xfrm>
          <a:off x="13512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30480</xdr:rowOff>
    </xdr:from>
    <xdr:to>
      <xdr:col>19</xdr:col>
      <xdr:colOff>6350</xdr:colOff>
      <xdr:row>77</xdr:row>
      <xdr:rowOff>132080</xdr:rowOff>
    </xdr:to>
    <xdr:sp macro="" textlink="">
      <xdr:nvSpPr>
        <xdr:cNvPr id="459" name="円/楕円 458"/>
        <xdr:cNvSpPr/>
      </xdr:nvSpPr>
      <xdr:spPr>
        <a:xfrm>
          <a:off x="12954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116857</xdr:rowOff>
    </xdr:from>
    <xdr:ext cx="762000" cy="259045"/>
    <xdr:sp macro="" textlink="">
      <xdr:nvSpPr>
        <xdr:cNvPr id="460" name="テキスト ボックス 459"/>
        <xdr:cNvSpPr txBox="1"/>
      </xdr:nvSpPr>
      <xdr:spPr>
        <a:xfrm>
          <a:off x="12623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鹿児島県伊佐市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49784</xdr:rowOff>
    </xdr:from>
    <xdr:to>
      <xdr:col>4</xdr:col>
      <xdr:colOff>1117600</xdr:colOff>
      <xdr:row>17</xdr:row>
      <xdr:rowOff>67780</xdr:rowOff>
    </xdr:to>
    <xdr:cxnSp macro="">
      <xdr:nvCxnSpPr>
        <xdr:cNvPr id="50" name="直線コネクタ 49"/>
        <xdr:cNvCxnSpPr/>
      </xdr:nvCxnSpPr>
      <xdr:spPr bwMode="auto">
        <a:xfrm>
          <a:off x="5003800" y="3012059"/>
          <a:ext cx="647700" cy="17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49784</xdr:rowOff>
    </xdr:from>
    <xdr:to>
      <xdr:col>4</xdr:col>
      <xdr:colOff>469900</xdr:colOff>
      <xdr:row>17</xdr:row>
      <xdr:rowOff>58395</xdr:rowOff>
    </xdr:to>
    <xdr:cxnSp macro="">
      <xdr:nvCxnSpPr>
        <xdr:cNvPr id="53" name="直線コネクタ 52"/>
        <xdr:cNvCxnSpPr/>
      </xdr:nvCxnSpPr>
      <xdr:spPr bwMode="auto">
        <a:xfrm flipV="1">
          <a:off x="4305300" y="3012059"/>
          <a:ext cx="698500" cy="8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58395</xdr:rowOff>
    </xdr:from>
    <xdr:to>
      <xdr:col>3</xdr:col>
      <xdr:colOff>904875</xdr:colOff>
      <xdr:row>17</xdr:row>
      <xdr:rowOff>131064</xdr:rowOff>
    </xdr:to>
    <xdr:cxnSp macro="">
      <xdr:nvCxnSpPr>
        <xdr:cNvPr id="56" name="直線コネクタ 55"/>
        <xdr:cNvCxnSpPr/>
      </xdr:nvCxnSpPr>
      <xdr:spPr bwMode="auto">
        <a:xfrm flipV="1">
          <a:off x="3606800" y="3020670"/>
          <a:ext cx="698500" cy="7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55918</xdr:rowOff>
    </xdr:from>
    <xdr:to>
      <xdr:col>3</xdr:col>
      <xdr:colOff>206375</xdr:colOff>
      <xdr:row>17</xdr:row>
      <xdr:rowOff>131064</xdr:rowOff>
    </xdr:to>
    <xdr:cxnSp macro="">
      <xdr:nvCxnSpPr>
        <xdr:cNvPr id="59" name="直線コネクタ 58"/>
        <xdr:cNvCxnSpPr/>
      </xdr:nvCxnSpPr>
      <xdr:spPr bwMode="auto">
        <a:xfrm>
          <a:off x="2908300" y="3018193"/>
          <a:ext cx="698500" cy="75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16980</xdr:rowOff>
    </xdr:from>
    <xdr:to>
      <xdr:col>5</xdr:col>
      <xdr:colOff>34925</xdr:colOff>
      <xdr:row>17</xdr:row>
      <xdr:rowOff>118580</xdr:rowOff>
    </xdr:to>
    <xdr:sp macro="" textlink="">
      <xdr:nvSpPr>
        <xdr:cNvPr id="69" name="円/楕円 68"/>
        <xdr:cNvSpPr/>
      </xdr:nvSpPr>
      <xdr:spPr bwMode="auto">
        <a:xfrm>
          <a:off x="5600700" y="2979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160507</xdr:rowOff>
    </xdr:from>
    <xdr:ext cx="762000" cy="259045"/>
    <xdr:sp macro="" textlink="">
      <xdr:nvSpPr>
        <xdr:cNvPr id="70" name="人口1人当たり決算額の推移該当値テキスト130"/>
        <xdr:cNvSpPr txBox="1"/>
      </xdr:nvSpPr>
      <xdr:spPr>
        <a:xfrm>
          <a:off x="5740400" y="295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101,413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170434</xdr:rowOff>
    </xdr:from>
    <xdr:to>
      <xdr:col>4</xdr:col>
      <xdr:colOff>520700</xdr:colOff>
      <xdr:row>17</xdr:row>
      <xdr:rowOff>100584</xdr:rowOff>
    </xdr:to>
    <xdr:sp macro="" textlink="">
      <xdr:nvSpPr>
        <xdr:cNvPr id="71" name="円/楕円 70"/>
        <xdr:cNvSpPr/>
      </xdr:nvSpPr>
      <xdr:spPr bwMode="auto">
        <a:xfrm>
          <a:off x="4953000" y="2961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110761</xdr:rowOff>
    </xdr:from>
    <xdr:ext cx="736600" cy="259045"/>
    <xdr:sp macro="" textlink="">
      <xdr:nvSpPr>
        <xdr:cNvPr id="72" name="テキスト ボックス 71"/>
        <xdr:cNvSpPr txBox="1"/>
      </xdr:nvSpPr>
      <xdr:spPr>
        <a:xfrm>
          <a:off x="4622800" y="2730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102,830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7595</xdr:rowOff>
    </xdr:from>
    <xdr:to>
      <xdr:col>3</xdr:col>
      <xdr:colOff>955675</xdr:colOff>
      <xdr:row>17</xdr:row>
      <xdr:rowOff>109195</xdr:rowOff>
    </xdr:to>
    <xdr:sp macro="" textlink="">
      <xdr:nvSpPr>
        <xdr:cNvPr id="73" name="円/楕円 72"/>
        <xdr:cNvSpPr/>
      </xdr:nvSpPr>
      <xdr:spPr bwMode="auto">
        <a:xfrm>
          <a:off x="4254500" y="2969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119372</xdr:rowOff>
    </xdr:from>
    <xdr:ext cx="762000" cy="259045"/>
    <xdr:sp macro="" textlink="">
      <xdr:nvSpPr>
        <xdr:cNvPr id="74" name="テキスト ボックス 73"/>
        <xdr:cNvSpPr txBox="1"/>
      </xdr:nvSpPr>
      <xdr:spPr>
        <a:xfrm>
          <a:off x="3924300" y="273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102,152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80264</xdr:rowOff>
    </xdr:from>
    <xdr:to>
      <xdr:col>3</xdr:col>
      <xdr:colOff>257175</xdr:colOff>
      <xdr:row>18</xdr:row>
      <xdr:rowOff>10414</xdr:rowOff>
    </xdr:to>
    <xdr:sp macro="" textlink="">
      <xdr:nvSpPr>
        <xdr:cNvPr id="75" name="円/楕円 74"/>
        <xdr:cNvSpPr/>
      </xdr:nvSpPr>
      <xdr:spPr bwMode="auto">
        <a:xfrm>
          <a:off x="3556000" y="3042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20591</xdr:rowOff>
    </xdr:from>
    <xdr:ext cx="762000" cy="259045"/>
    <xdr:sp macro="" textlink="">
      <xdr:nvSpPr>
        <xdr:cNvPr id="76" name="テキスト ボックス 75"/>
        <xdr:cNvSpPr txBox="1"/>
      </xdr:nvSpPr>
      <xdr:spPr>
        <a:xfrm>
          <a:off x="3225800" y="281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96,430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5118</xdr:rowOff>
    </xdr:from>
    <xdr:to>
      <xdr:col>2</xdr:col>
      <xdr:colOff>692150</xdr:colOff>
      <xdr:row>17</xdr:row>
      <xdr:rowOff>106718</xdr:rowOff>
    </xdr:to>
    <xdr:sp macro="" textlink="">
      <xdr:nvSpPr>
        <xdr:cNvPr id="77" name="円/楕円 76"/>
        <xdr:cNvSpPr/>
      </xdr:nvSpPr>
      <xdr:spPr bwMode="auto">
        <a:xfrm>
          <a:off x="2857500" y="2967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116895</xdr:rowOff>
    </xdr:from>
    <xdr:ext cx="762000" cy="259045"/>
    <xdr:sp macro="" textlink="">
      <xdr:nvSpPr>
        <xdr:cNvPr id="78" name="テキスト ボックス 77"/>
        <xdr:cNvSpPr txBox="1"/>
      </xdr:nvSpPr>
      <xdr:spPr>
        <a:xfrm>
          <a:off x="2527300" y="273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326412</xdr:rowOff>
    </xdr:from>
    <xdr:to>
      <xdr:col>4</xdr:col>
      <xdr:colOff>1117600</xdr:colOff>
      <xdr:row>37</xdr:row>
      <xdr:rowOff>329315</xdr:rowOff>
    </xdr:to>
    <xdr:cxnSp macro="">
      <xdr:nvCxnSpPr>
        <xdr:cNvPr id="112" name="直線コネクタ 111"/>
        <xdr:cNvCxnSpPr/>
      </xdr:nvCxnSpPr>
      <xdr:spPr bwMode="auto">
        <a:xfrm flipV="1">
          <a:off x="5003800" y="7451112"/>
          <a:ext cx="647700" cy="2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324968</xdr:rowOff>
    </xdr:from>
    <xdr:to>
      <xdr:col>4</xdr:col>
      <xdr:colOff>469900</xdr:colOff>
      <xdr:row>37</xdr:row>
      <xdr:rowOff>329315</xdr:rowOff>
    </xdr:to>
    <xdr:cxnSp macro="">
      <xdr:nvCxnSpPr>
        <xdr:cNvPr id="115" name="直線コネクタ 114"/>
        <xdr:cNvCxnSpPr/>
      </xdr:nvCxnSpPr>
      <xdr:spPr bwMode="auto">
        <a:xfrm>
          <a:off x="4305300" y="7449668"/>
          <a:ext cx="698500" cy="4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308939</xdr:rowOff>
    </xdr:from>
    <xdr:to>
      <xdr:col>3</xdr:col>
      <xdr:colOff>904875</xdr:colOff>
      <xdr:row>37</xdr:row>
      <xdr:rowOff>324968</xdr:rowOff>
    </xdr:to>
    <xdr:cxnSp macro="">
      <xdr:nvCxnSpPr>
        <xdr:cNvPr id="118" name="直線コネクタ 117"/>
        <xdr:cNvCxnSpPr/>
      </xdr:nvCxnSpPr>
      <xdr:spPr bwMode="auto">
        <a:xfrm>
          <a:off x="3606800" y="7433639"/>
          <a:ext cx="698500" cy="16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293081</xdr:rowOff>
    </xdr:from>
    <xdr:to>
      <xdr:col>3</xdr:col>
      <xdr:colOff>206375</xdr:colOff>
      <xdr:row>37</xdr:row>
      <xdr:rowOff>308939</xdr:rowOff>
    </xdr:to>
    <xdr:cxnSp macro="">
      <xdr:nvCxnSpPr>
        <xdr:cNvPr id="121" name="直線コネクタ 120"/>
        <xdr:cNvCxnSpPr/>
      </xdr:nvCxnSpPr>
      <xdr:spPr bwMode="auto">
        <a:xfrm>
          <a:off x="2908300" y="7417781"/>
          <a:ext cx="698500" cy="15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275612</xdr:rowOff>
    </xdr:from>
    <xdr:to>
      <xdr:col>5</xdr:col>
      <xdr:colOff>34925</xdr:colOff>
      <xdr:row>38</xdr:row>
      <xdr:rowOff>34312</xdr:rowOff>
    </xdr:to>
    <xdr:sp macro="" textlink="">
      <xdr:nvSpPr>
        <xdr:cNvPr id="131" name="円/楕円 130"/>
        <xdr:cNvSpPr/>
      </xdr:nvSpPr>
      <xdr:spPr bwMode="auto">
        <a:xfrm>
          <a:off x="5600700" y="7400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57189</xdr:rowOff>
    </xdr:from>
    <xdr:ext cx="762000" cy="259045"/>
    <xdr:sp macro="" textlink="">
      <xdr:nvSpPr>
        <xdr:cNvPr id="132" name="人口1人当たり決算額の推移該当値テキスト445"/>
        <xdr:cNvSpPr txBox="1"/>
      </xdr:nvSpPr>
      <xdr:spPr>
        <a:xfrm>
          <a:off x="5740400" y="71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27,661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278515</xdr:rowOff>
    </xdr:from>
    <xdr:to>
      <xdr:col>4</xdr:col>
      <xdr:colOff>520700</xdr:colOff>
      <xdr:row>38</xdr:row>
      <xdr:rowOff>37215</xdr:rowOff>
    </xdr:to>
    <xdr:sp macro="" textlink="">
      <xdr:nvSpPr>
        <xdr:cNvPr id="133" name="円/楕円 132"/>
        <xdr:cNvSpPr/>
      </xdr:nvSpPr>
      <xdr:spPr bwMode="auto">
        <a:xfrm>
          <a:off x="4953000" y="7403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21992</xdr:rowOff>
    </xdr:from>
    <xdr:ext cx="736600" cy="259045"/>
    <xdr:sp macro="" textlink="">
      <xdr:nvSpPr>
        <xdr:cNvPr id="134" name="テキスト ボックス 133"/>
        <xdr:cNvSpPr txBox="1"/>
      </xdr:nvSpPr>
      <xdr:spPr>
        <a:xfrm>
          <a:off x="4622800" y="7489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26,899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274168</xdr:rowOff>
    </xdr:from>
    <xdr:to>
      <xdr:col>3</xdr:col>
      <xdr:colOff>955675</xdr:colOff>
      <xdr:row>38</xdr:row>
      <xdr:rowOff>32868</xdr:rowOff>
    </xdr:to>
    <xdr:sp macro="" textlink="">
      <xdr:nvSpPr>
        <xdr:cNvPr id="135" name="円/楕円 134"/>
        <xdr:cNvSpPr/>
      </xdr:nvSpPr>
      <xdr:spPr bwMode="auto">
        <a:xfrm>
          <a:off x="4254500" y="739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43045</xdr:rowOff>
    </xdr:from>
    <xdr:ext cx="762000" cy="259045"/>
    <xdr:sp macro="" textlink="">
      <xdr:nvSpPr>
        <xdr:cNvPr id="136" name="テキスト ボックス 135"/>
        <xdr:cNvSpPr txBox="1"/>
      </xdr:nvSpPr>
      <xdr:spPr>
        <a:xfrm>
          <a:off x="3924300" y="716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258139</xdr:rowOff>
    </xdr:from>
    <xdr:to>
      <xdr:col>3</xdr:col>
      <xdr:colOff>257175</xdr:colOff>
      <xdr:row>38</xdr:row>
      <xdr:rowOff>16839</xdr:rowOff>
    </xdr:to>
    <xdr:sp macro="" textlink="">
      <xdr:nvSpPr>
        <xdr:cNvPr id="137" name="円/楕円 136"/>
        <xdr:cNvSpPr/>
      </xdr:nvSpPr>
      <xdr:spPr bwMode="auto">
        <a:xfrm>
          <a:off x="3556000" y="7382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27016</xdr:rowOff>
    </xdr:from>
    <xdr:ext cx="762000" cy="259045"/>
    <xdr:sp macro="" textlink="">
      <xdr:nvSpPr>
        <xdr:cNvPr id="138" name="テキスト ボックス 137"/>
        <xdr:cNvSpPr txBox="1"/>
      </xdr:nvSpPr>
      <xdr:spPr>
        <a:xfrm>
          <a:off x="3225800" y="715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32,247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242281</xdr:rowOff>
    </xdr:from>
    <xdr:to>
      <xdr:col>2</xdr:col>
      <xdr:colOff>692150</xdr:colOff>
      <xdr:row>38</xdr:row>
      <xdr:rowOff>981</xdr:rowOff>
    </xdr:to>
    <xdr:sp macro="" textlink="">
      <xdr:nvSpPr>
        <xdr:cNvPr id="139" name="円/楕円 138"/>
        <xdr:cNvSpPr/>
      </xdr:nvSpPr>
      <xdr:spPr bwMode="auto">
        <a:xfrm>
          <a:off x="2857500" y="7366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11158</xdr:rowOff>
    </xdr:from>
    <xdr:ext cx="762000" cy="259045"/>
    <xdr:sp macro="" textlink="">
      <xdr:nvSpPr>
        <xdr:cNvPr id="140" name="テキスト ボックス 139"/>
        <xdr:cNvSpPr txBox="1"/>
      </xdr:nvSpPr>
      <xdr:spPr>
        <a:xfrm>
          <a:off x="2527300" y="713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36,409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27,070
26,993
392.56
18,067,517
17,477,478
310,255
9,606,739
15,207,271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39802</xdr:rowOff>
    </xdr:from>
    <xdr:to>
      <xdr:col>6</xdr:col>
      <xdr:colOff>511175</xdr:colOff>
      <xdr:row>35</xdr:row>
      <xdr:rowOff>55321</xdr:rowOff>
    </xdr:to>
    <xdr:cxnSp macro="">
      <xdr:nvCxnSpPr>
        <xdr:cNvPr id="61" name="直線コネクタ 60"/>
        <xdr:cNvCxnSpPr/>
      </xdr:nvCxnSpPr>
      <xdr:spPr>
        <a:xfrm flipV="1">
          <a:off x="3797300" y="6040552"/>
          <a:ext cx="838200" cy="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40411</xdr:rowOff>
    </xdr:from>
    <xdr:to>
      <xdr:col>5</xdr:col>
      <xdr:colOff>358775</xdr:colOff>
      <xdr:row>35</xdr:row>
      <xdr:rowOff>55321</xdr:rowOff>
    </xdr:to>
    <xdr:cxnSp macro="">
      <xdr:nvCxnSpPr>
        <xdr:cNvPr id="64" name="直線コネクタ 63"/>
        <xdr:cNvCxnSpPr/>
      </xdr:nvCxnSpPr>
      <xdr:spPr>
        <a:xfrm>
          <a:off x="2908300" y="6041161"/>
          <a:ext cx="889000" cy="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40411</xdr:rowOff>
    </xdr:from>
    <xdr:to>
      <xdr:col>4</xdr:col>
      <xdr:colOff>155575</xdr:colOff>
      <xdr:row>35</xdr:row>
      <xdr:rowOff>57506</xdr:rowOff>
    </xdr:to>
    <xdr:cxnSp macro="">
      <xdr:nvCxnSpPr>
        <xdr:cNvPr id="67" name="直線コネクタ 66"/>
        <xdr:cNvCxnSpPr/>
      </xdr:nvCxnSpPr>
      <xdr:spPr>
        <a:xfrm flipV="1">
          <a:off x="2019300" y="6041161"/>
          <a:ext cx="889000" cy="1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152387</xdr:rowOff>
    </xdr:from>
    <xdr:to>
      <xdr:col>2</xdr:col>
      <xdr:colOff>638175</xdr:colOff>
      <xdr:row>35</xdr:row>
      <xdr:rowOff>57506</xdr:rowOff>
    </xdr:to>
    <xdr:cxnSp macro="">
      <xdr:nvCxnSpPr>
        <xdr:cNvPr id="70" name="直線コネクタ 69"/>
        <xdr:cNvCxnSpPr/>
      </xdr:nvCxnSpPr>
      <xdr:spPr>
        <a:xfrm>
          <a:off x="1130300" y="5981687"/>
          <a:ext cx="889000" cy="7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160452</xdr:rowOff>
    </xdr:from>
    <xdr:to>
      <xdr:col>6</xdr:col>
      <xdr:colOff>561975</xdr:colOff>
      <xdr:row>35</xdr:row>
      <xdr:rowOff>90602</xdr:rowOff>
    </xdr:to>
    <xdr:sp macro="" textlink="">
      <xdr:nvSpPr>
        <xdr:cNvPr id="80" name="円/楕円 79"/>
        <xdr:cNvSpPr/>
      </xdr:nvSpPr>
      <xdr:spPr>
        <a:xfrm>
          <a:off x="4584700" y="59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138879</xdr:rowOff>
    </xdr:from>
    <xdr:ext cx="534377" cy="259045"/>
    <xdr:sp macro="" textlink="">
      <xdr:nvSpPr>
        <xdr:cNvPr id="81" name="人件費該当値テキスト"/>
        <xdr:cNvSpPr txBox="1"/>
      </xdr:nvSpPr>
      <xdr:spPr>
        <a:xfrm>
          <a:off x="4686300" y="596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84,366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4521</xdr:rowOff>
    </xdr:from>
    <xdr:to>
      <xdr:col>5</xdr:col>
      <xdr:colOff>409575</xdr:colOff>
      <xdr:row>35</xdr:row>
      <xdr:rowOff>106121</xdr:rowOff>
    </xdr:to>
    <xdr:sp macro="" textlink="">
      <xdr:nvSpPr>
        <xdr:cNvPr id="82" name="円/楕円 81"/>
        <xdr:cNvSpPr/>
      </xdr:nvSpPr>
      <xdr:spPr>
        <a:xfrm>
          <a:off x="3746500" y="60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97248</xdr:rowOff>
    </xdr:from>
    <xdr:ext cx="534377" cy="259045"/>
    <xdr:sp macro="" textlink="">
      <xdr:nvSpPr>
        <xdr:cNvPr id="83" name="テキスト ボックス 82"/>
        <xdr:cNvSpPr txBox="1"/>
      </xdr:nvSpPr>
      <xdr:spPr>
        <a:xfrm>
          <a:off x="3530111" y="60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83,144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161061</xdr:rowOff>
    </xdr:from>
    <xdr:to>
      <xdr:col>4</xdr:col>
      <xdr:colOff>206375</xdr:colOff>
      <xdr:row>35</xdr:row>
      <xdr:rowOff>91211</xdr:rowOff>
    </xdr:to>
    <xdr:sp macro="" textlink="">
      <xdr:nvSpPr>
        <xdr:cNvPr id="84" name="円/楕円 83"/>
        <xdr:cNvSpPr/>
      </xdr:nvSpPr>
      <xdr:spPr>
        <a:xfrm>
          <a:off x="2857500" y="59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107738</xdr:rowOff>
    </xdr:from>
    <xdr:ext cx="534377" cy="259045"/>
    <xdr:sp macro="" textlink="">
      <xdr:nvSpPr>
        <xdr:cNvPr id="85" name="テキスト ボックス 84"/>
        <xdr:cNvSpPr txBox="1"/>
      </xdr:nvSpPr>
      <xdr:spPr>
        <a:xfrm>
          <a:off x="2641111" y="576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84,318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6706</xdr:rowOff>
    </xdr:from>
    <xdr:to>
      <xdr:col>3</xdr:col>
      <xdr:colOff>3175</xdr:colOff>
      <xdr:row>35</xdr:row>
      <xdr:rowOff>108306</xdr:rowOff>
    </xdr:to>
    <xdr:sp macro="" textlink="">
      <xdr:nvSpPr>
        <xdr:cNvPr id="86" name="円/楕円 85"/>
        <xdr:cNvSpPr/>
      </xdr:nvSpPr>
      <xdr:spPr>
        <a:xfrm>
          <a:off x="1968500" y="60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99433</xdr:rowOff>
    </xdr:from>
    <xdr:ext cx="534377" cy="259045"/>
    <xdr:sp macro="" textlink="">
      <xdr:nvSpPr>
        <xdr:cNvPr id="87" name="テキスト ボックス 86"/>
        <xdr:cNvSpPr txBox="1"/>
      </xdr:nvSpPr>
      <xdr:spPr>
        <a:xfrm>
          <a:off x="1752111" y="61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82,972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101587</xdr:rowOff>
    </xdr:from>
    <xdr:to>
      <xdr:col>1</xdr:col>
      <xdr:colOff>485775</xdr:colOff>
      <xdr:row>35</xdr:row>
      <xdr:rowOff>31737</xdr:rowOff>
    </xdr:to>
    <xdr:sp macro="" textlink="">
      <xdr:nvSpPr>
        <xdr:cNvPr id="88" name="円/楕円 87"/>
        <xdr:cNvSpPr/>
      </xdr:nvSpPr>
      <xdr:spPr>
        <a:xfrm>
          <a:off x="1079500" y="593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48264</xdr:rowOff>
    </xdr:from>
    <xdr:ext cx="534377" cy="259045"/>
    <xdr:sp macro="" textlink="">
      <xdr:nvSpPr>
        <xdr:cNvPr id="89" name="テキスト ボックス 88"/>
        <xdr:cNvSpPr txBox="1"/>
      </xdr:nvSpPr>
      <xdr:spPr>
        <a:xfrm>
          <a:off x="863111" y="570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142608</xdr:rowOff>
    </xdr:from>
    <xdr:to>
      <xdr:col>6</xdr:col>
      <xdr:colOff>511175</xdr:colOff>
      <xdr:row>56</xdr:row>
      <xdr:rowOff>146774</xdr:rowOff>
    </xdr:to>
    <xdr:cxnSp macro="">
      <xdr:nvCxnSpPr>
        <xdr:cNvPr id="119" name="直線コネクタ 118"/>
        <xdr:cNvCxnSpPr/>
      </xdr:nvCxnSpPr>
      <xdr:spPr>
        <a:xfrm flipV="1">
          <a:off x="3797300" y="9743808"/>
          <a:ext cx="8382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146774</xdr:rowOff>
    </xdr:from>
    <xdr:to>
      <xdr:col>5</xdr:col>
      <xdr:colOff>358775</xdr:colOff>
      <xdr:row>57</xdr:row>
      <xdr:rowOff>57480</xdr:rowOff>
    </xdr:to>
    <xdr:cxnSp macro="">
      <xdr:nvCxnSpPr>
        <xdr:cNvPr id="122" name="直線コネクタ 121"/>
        <xdr:cNvCxnSpPr/>
      </xdr:nvCxnSpPr>
      <xdr:spPr>
        <a:xfrm flipV="1">
          <a:off x="2908300" y="9747974"/>
          <a:ext cx="889000" cy="8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57480</xdr:rowOff>
    </xdr:from>
    <xdr:to>
      <xdr:col>4</xdr:col>
      <xdr:colOff>155575</xdr:colOff>
      <xdr:row>58</xdr:row>
      <xdr:rowOff>40399</xdr:rowOff>
    </xdr:to>
    <xdr:cxnSp macro="">
      <xdr:nvCxnSpPr>
        <xdr:cNvPr id="125" name="直線コネクタ 124"/>
        <xdr:cNvCxnSpPr/>
      </xdr:nvCxnSpPr>
      <xdr:spPr>
        <a:xfrm flipV="1">
          <a:off x="2019300" y="9830130"/>
          <a:ext cx="889000" cy="1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32563</xdr:rowOff>
    </xdr:from>
    <xdr:to>
      <xdr:col>2</xdr:col>
      <xdr:colOff>638175</xdr:colOff>
      <xdr:row>58</xdr:row>
      <xdr:rowOff>40399</xdr:rowOff>
    </xdr:to>
    <xdr:cxnSp macro="">
      <xdr:nvCxnSpPr>
        <xdr:cNvPr id="128" name="直線コネクタ 127"/>
        <xdr:cNvCxnSpPr/>
      </xdr:nvCxnSpPr>
      <xdr:spPr>
        <a:xfrm>
          <a:off x="1130300" y="9976663"/>
          <a:ext cx="889000" cy="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91808</xdr:rowOff>
    </xdr:from>
    <xdr:to>
      <xdr:col>6</xdr:col>
      <xdr:colOff>561975</xdr:colOff>
      <xdr:row>57</xdr:row>
      <xdr:rowOff>21958</xdr:rowOff>
    </xdr:to>
    <xdr:sp macro="" textlink="">
      <xdr:nvSpPr>
        <xdr:cNvPr id="138" name="円/楕円 137"/>
        <xdr:cNvSpPr/>
      </xdr:nvSpPr>
      <xdr:spPr>
        <a:xfrm>
          <a:off x="4584700" y="969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70235</xdr:rowOff>
    </xdr:from>
    <xdr:ext cx="534377" cy="259045"/>
    <xdr:sp macro="" textlink="">
      <xdr:nvSpPr>
        <xdr:cNvPr id="139" name="物件費該当値テキスト"/>
        <xdr:cNvSpPr txBox="1"/>
      </xdr:nvSpPr>
      <xdr:spPr>
        <a:xfrm>
          <a:off x="4686300" y="967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62,771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95974</xdr:rowOff>
    </xdr:from>
    <xdr:to>
      <xdr:col>5</xdr:col>
      <xdr:colOff>409575</xdr:colOff>
      <xdr:row>57</xdr:row>
      <xdr:rowOff>26124</xdr:rowOff>
    </xdr:to>
    <xdr:sp macro="" textlink="">
      <xdr:nvSpPr>
        <xdr:cNvPr id="140" name="円/楕円 139"/>
        <xdr:cNvSpPr/>
      </xdr:nvSpPr>
      <xdr:spPr>
        <a:xfrm>
          <a:off x="3746500" y="96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17251</xdr:rowOff>
    </xdr:from>
    <xdr:ext cx="534377" cy="259045"/>
    <xdr:sp macro="" textlink="">
      <xdr:nvSpPr>
        <xdr:cNvPr id="141" name="テキスト ボックス 140"/>
        <xdr:cNvSpPr txBox="1"/>
      </xdr:nvSpPr>
      <xdr:spPr>
        <a:xfrm>
          <a:off x="3530111" y="97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6680</xdr:rowOff>
    </xdr:from>
    <xdr:to>
      <xdr:col>4</xdr:col>
      <xdr:colOff>206375</xdr:colOff>
      <xdr:row>57</xdr:row>
      <xdr:rowOff>108280</xdr:rowOff>
    </xdr:to>
    <xdr:sp macro="" textlink="">
      <xdr:nvSpPr>
        <xdr:cNvPr id="142" name="円/楕円 141"/>
        <xdr:cNvSpPr/>
      </xdr:nvSpPr>
      <xdr:spPr>
        <a:xfrm>
          <a:off x="2857500" y="97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99407</xdr:rowOff>
    </xdr:from>
    <xdr:ext cx="534377" cy="259045"/>
    <xdr:sp macro="" textlink="">
      <xdr:nvSpPr>
        <xdr:cNvPr id="143" name="テキスト ボックス 142"/>
        <xdr:cNvSpPr txBox="1"/>
      </xdr:nvSpPr>
      <xdr:spPr>
        <a:xfrm>
          <a:off x="2641111" y="98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161049</xdr:rowOff>
    </xdr:from>
    <xdr:to>
      <xdr:col>3</xdr:col>
      <xdr:colOff>3175</xdr:colOff>
      <xdr:row>58</xdr:row>
      <xdr:rowOff>91199</xdr:rowOff>
    </xdr:to>
    <xdr:sp macro="" textlink="">
      <xdr:nvSpPr>
        <xdr:cNvPr id="144" name="円/楕円 143"/>
        <xdr:cNvSpPr/>
      </xdr:nvSpPr>
      <xdr:spPr>
        <a:xfrm>
          <a:off x="1968500" y="99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82326</xdr:rowOff>
    </xdr:from>
    <xdr:ext cx="534377" cy="259045"/>
    <xdr:sp macro="" textlink="">
      <xdr:nvSpPr>
        <xdr:cNvPr id="145" name="テキスト ボックス 144"/>
        <xdr:cNvSpPr txBox="1"/>
      </xdr:nvSpPr>
      <xdr:spPr>
        <a:xfrm>
          <a:off x="1752111" y="1002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153213</xdr:rowOff>
    </xdr:from>
    <xdr:to>
      <xdr:col>1</xdr:col>
      <xdr:colOff>485775</xdr:colOff>
      <xdr:row>58</xdr:row>
      <xdr:rowOff>83363</xdr:rowOff>
    </xdr:to>
    <xdr:sp macro="" textlink="">
      <xdr:nvSpPr>
        <xdr:cNvPr id="146" name="円/楕円 145"/>
        <xdr:cNvSpPr/>
      </xdr:nvSpPr>
      <xdr:spPr>
        <a:xfrm>
          <a:off x="1079500" y="992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74490</xdr:rowOff>
    </xdr:from>
    <xdr:ext cx="534377" cy="259045"/>
    <xdr:sp macro="" textlink="">
      <xdr:nvSpPr>
        <xdr:cNvPr id="147" name="テキスト ボックス 146"/>
        <xdr:cNvSpPr txBox="1"/>
      </xdr:nvSpPr>
      <xdr:spPr>
        <a:xfrm>
          <a:off x="863111" y="100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125592</xdr:rowOff>
    </xdr:from>
    <xdr:to>
      <xdr:col>6</xdr:col>
      <xdr:colOff>511175</xdr:colOff>
      <xdr:row>78</xdr:row>
      <xdr:rowOff>154005</xdr:rowOff>
    </xdr:to>
    <xdr:cxnSp macro="">
      <xdr:nvCxnSpPr>
        <xdr:cNvPr id="178" name="直線コネクタ 177"/>
        <xdr:cNvCxnSpPr/>
      </xdr:nvCxnSpPr>
      <xdr:spPr>
        <a:xfrm>
          <a:off x="3797300" y="13498692"/>
          <a:ext cx="838200" cy="2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111158</xdr:rowOff>
    </xdr:from>
    <xdr:to>
      <xdr:col>5</xdr:col>
      <xdr:colOff>358775</xdr:colOff>
      <xdr:row>78</xdr:row>
      <xdr:rowOff>125592</xdr:rowOff>
    </xdr:to>
    <xdr:cxnSp macro="">
      <xdr:nvCxnSpPr>
        <xdr:cNvPr id="181" name="直線コネクタ 180"/>
        <xdr:cNvCxnSpPr/>
      </xdr:nvCxnSpPr>
      <xdr:spPr>
        <a:xfrm>
          <a:off x="2908300" y="13484258"/>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111158</xdr:rowOff>
    </xdr:from>
    <xdr:to>
      <xdr:col>4</xdr:col>
      <xdr:colOff>155575</xdr:colOff>
      <xdr:row>78</xdr:row>
      <xdr:rowOff>138295</xdr:rowOff>
    </xdr:to>
    <xdr:cxnSp macro="">
      <xdr:nvCxnSpPr>
        <xdr:cNvPr id="184" name="直線コネクタ 183"/>
        <xdr:cNvCxnSpPr/>
      </xdr:nvCxnSpPr>
      <xdr:spPr>
        <a:xfrm flipV="1">
          <a:off x="2019300" y="13484258"/>
          <a:ext cx="889000" cy="2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138295</xdr:rowOff>
    </xdr:from>
    <xdr:to>
      <xdr:col>2</xdr:col>
      <xdr:colOff>638175</xdr:colOff>
      <xdr:row>79</xdr:row>
      <xdr:rowOff>2507</xdr:rowOff>
    </xdr:to>
    <xdr:cxnSp macro="">
      <xdr:nvCxnSpPr>
        <xdr:cNvPr id="187" name="直線コネクタ 186"/>
        <xdr:cNvCxnSpPr/>
      </xdr:nvCxnSpPr>
      <xdr:spPr>
        <a:xfrm flipV="1">
          <a:off x="1130300" y="13511395"/>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103205</xdr:rowOff>
    </xdr:from>
    <xdr:to>
      <xdr:col>6</xdr:col>
      <xdr:colOff>561975</xdr:colOff>
      <xdr:row>79</xdr:row>
      <xdr:rowOff>33355</xdr:rowOff>
    </xdr:to>
    <xdr:sp macro="" textlink="">
      <xdr:nvSpPr>
        <xdr:cNvPr id="197" name="円/楕円 196"/>
        <xdr:cNvSpPr/>
      </xdr:nvSpPr>
      <xdr:spPr>
        <a:xfrm>
          <a:off x="4584700" y="1347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18132</xdr:rowOff>
    </xdr:from>
    <xdr:ext cx="469744" cy="259045"/>
    <xdr:sp macro="" textlink="">
      <xdr:nvSpPr>
        <xdr:cNvPr id="198" name="維持補修費該当値テキスト"/>
        <xdr:cNvSpPr txBox="1"/>
      </xdr:nvSpPr>
      <xdr:spPr>
        <a:xfrm>
          <a:off x="4686300" y="1339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74792</xdr:rowOff>
    </xdr:from>
    <xdr:to>
      <xdr:col>5</xdr:col>
      <xdr:colOff>409575</xdr:colOff>
      <xdr:row>79</xdr:row>
      <xdr:rowOff>4942</xdr:rowOff>
    </xdr:to>
    <xdr:sp macro="" textlink="">
      <xdr:nvSpPr>
        <xdr:cNvPr id="199" name="円/楕円 198"/>
        <xdr:cNvSpPr/>
      </xdr:nvSpPr>
      <xdr:spPr>
        <a:xfrm>
          <a:off x="3746500" y="134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167519</xdr:rowOff>
    </xdr:from>
    <xdr:ext cx="469744" cy="259045"/>
    <xdr:sp macro="" textlink="">
      <xdr:nvSpPr>
        <xdr:cNvPr id="200" name="テキスト ボックス 199"/>
        <xdr:cNvSpPr txBox="1"/>
      </xdr:nvSpPr>
      <xdr:spPr>
        <a:xfrm>
          <a:off x="3562427" y="1354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60358</xdr:rowOff>
    </xdr:from>
    <xdr:to>
      <xdr:col>4</xdr:col>
      <xdr:colOff>206375</xdr:colOff>
      <xdr:row>78</xdr:row>
      <xdr:rowOff>161958</xdr:rowOff>
    </xdr:to>
    <xdr:sp macro="" textlink="">
      <xdr:nvSpPr>
        <xdr:cNvPr id="201" name="円/楕円 200"/>
        <xdr:cNvSpPr/>
      </xdr:nvSpPr>
      <xdr:spPr>
        <a:xfrm>
          <a:off x="2857500" y="134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153085</xdr:rowOff>
    </xdr:from>
    <xdr:ext cx="469744" cy="259045"/>
    <xdr:sp macro="" textlink="">
      <xdr:nvSpPr>
        <xdr:cNvPr id="202" name="テキスト ボックス 201"/>
        <xdr:cNvSpPr txBox="1"/>
      </xdr:nvSpPr>
      <xdr:spPr>
        <a:xfrm>
          <a:off x="2673427" y="1352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87495</xdr:rowOff>
    </xdr:from>
    <xdr:to>
      <xdr:col>3</xdr:col>
      <xdr:colOff>3175</xdr:colOff>
      <xdr:row>79</xdr:row>
      <xdr:rowOff>17645</xdr:rowOff>
    </xdr:to>
    <xdr:sp macro="" textlink="">
      <xdr:nvSpPr>
        <xdr:cNvPr id="203" name="円/楕円 202"/>
        <xdr:cNvSpPr/>
      </xdr:nvSpPr>
      <xdr:spPr>
        <a:xfrm>
          <a:off x="1968500" y="134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8772</xdr:rowOff>
    </xdr:from>
    <xdr:ext cx="469744" cy="259045"/>
    <xdr:sp macro="" textlink="">
      <xdr:nvSpPr>
        <xdr:cNvPr id="204" name="テキスト ボックス 203"/>
        <xdr:cNvSpPr txBox="1"/>
      </xdr:nvSpPr>
      <xdr:spPr>
        <a:xfrm>
          <a:off x="1784427" y="1355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123157</xdr:rowOff>
    </xdr:from>
    <xdr:to>
      <xdr:col>1</xdr:col>
      <xdr:colOff>485775</xdr:colOff>
      <xdr:row>79</xdr:row>
      <xdr:rowOff>53307</xdr:rowOff>
    </xdr:to>
    <xdr:sp macro="" textlink="">
      <xdr:nvSpPr>
        <xdr:cNvPr id="205" name="円/楕円 204"/>
        <xdr:cNvSpPr/>
      </xdr:nvSpPr>
      <xdr:spPr>
        <a:xfrm>
          <a:off x="1079500" y="134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44434</xdr:rowOff>
    </xdr:from>
    <xdr:ext cx="469744" cy="259045"/>
    <xdr:sp macro="" textlink="">
      <xdr:nvSpPr>
        <xdr:cNvPr id="206" name="テキスト ボックス 205"/>
        <xdr:cNvSpPr txBox="1"/>
      </xdr:nvSpPr>
      <xdr:spPr>
        <a:xfrm>
          <a:off x="895427" y="1358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162294</xdr:rowOff>
    </xdr:from>
    <xdr:to>
      <xdr:col>6</xdr:col>
      <xdr:colOff>511175</xdr:colOff>
      <xdr:row>93</xdr:row>
      <xdr:rowOff>102896</xdr:rowOff>
    </xdr:to>
    <xdr:cxnSp macro="">
      <xdr:nvCxnSpPr>
        <xdr:cNvPr id="236" name="直線コネクタ 235"/>
        <xdr:cNvCxnSpPr/>
      </xdr:nvCxnSpPr>
      <xdr:spPr>
        <a:xfrm flipV="1">
          <a:off x="3797300" y="15935694"/>
          <a:ext cx="838200" cy="1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10304</xdr:rowOff>
    </xdr:from>
    <xdr:ext cx="534377" cy="259045"/>
    <xdr:sp macro="" textlink="">
      <xdr:nvSpPr>
        <xdr:cNvPr id="237" name="扶助費平均値テキスト"/>
        <xdr:cNvSpPr txBox="1"/>
      </xdr:nvSpPr>
      <xdr:spPr>
        <a:xfrm>
          <a:off x="4686300" y="16469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102896</xdr:rowOff>
    </xdr:from>
    <xdr:to>
      <xdr:col>5</xdr:col>
      <xdr:colOff>358775</xdr:colOff>
      <xdr:row>94</xdr:row>
      <xdr:rowOff>35407</xdr:rowOff>
    </xdr:to>
    <xdr:cxnSp macro="">
      <xdr:nvCxnSpPr>
        <xdr:cNvPr id="239" name="直線コネクタ 238"/>
        <xdr:cNvCxnSpPr/>
      </xdr:nvCxnSpPr>
      <xdr:spPr>
        <a:xfrm flipV="1">
          <a:off x="2908300" y="16047746"/>
          <a:ext cx="889000" cy="10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33165</xdr:rowOff>
    </xdr:from>
    <xdr:ext cx="534377" cy="259045"/>
    <xdr:sp macro="" textlink="">
      <xdr:nvSpPr>
        <xdr:cNvPr id="241" name="テキスト ボックス 240"/>
        <xdr:cNvSpPr txBox="1"/>
      </xdr:nvSpPr>
      <xdr:spPr>
        <a:xfrm>
          <a:off x="3530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35407</xdr:rowOff>
    </xdr:from>
    <xdr:to>
      <xdr:col>4</xdr:col>
      <xdr:colOff>155575</xdr:colOff>
      <xdr:row>94</xdr:row>
      <xdr:rowOff>136207</xdr:rowOff>
    </xdr:to>
    <xdr:cxnSp macro="">
      <xdr:nvCxnSpPr>
        <xdr:cNvPr id="242" name="直線コネクタ 241"/>
        <xdr:cNvCxnSpPr/>
      </xdr:nvCxnSpPr>
      <xdr:spPr>
        <a:xfrm flipV="1">
          <a:off x="2019300" y="16151707"/>
          <a:ext cx="889000" cy="10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136207</xdr:rowOff>
    </xdr:from>
    <xdr:to>
      <xdr:col>2</xdr:col>
      <xdr:colOff>638175</xdr:colOff>
      <xdr:row>95</xdr:row>
      <xdr:rowOff>14263</xdr:rowOff>
    </xdr:to>
    <xdr:cxnSp macro="">
      <xdr:nvCxnSpPr>
        <xdr:cNvPr id="245" name="直線コネクタ 244"/>
        <xdr:cNvCxnSpPr/>
      </xdr:nvCxnSpPr>
      <xdr:spPr>
        <a:xfrm flipV="1">
          <a:off x="1130300" y="16252507"/>
          <a:ext cx="889000" cy="4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111494</xdr:rowOff>
    </xdr:from>
    <xdr:to>
      <xdr:col>6</xdr:col>
      <xdr:colOff>561975</xdr:colOff>
      <xdr:row>93</xdr:row>
      <xdr:rowOff>41644</xdr:rowOff>
    </xdr:to>
    <xdr:sp macro="" textlink="">
      <xdr:nvSpPr>
        <xdr:cNvPr id="255" name="円/楕円 254"/>
        <xdr:cNvSpPr/>
      </xdr:nvSpPr>
      <xdr:spPr>
        <a:xfrm>
          <a:off x="4584700" y="1588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134371</xdr:rowOff>
    </xdr:from>
    <xdr:ext cx="599010" cy="259045"/>
    <xdr:sp macro="" textlink="">
      <xdr:nvSpPr>
        <xdr:cNvPr id="256" name="扶助費該当値テキスト"/>
        <xdr:cNvSpPr txBox="1"/>
      </xdr:nvSpPr>
      <xdr:spPr>
        <a:xfrm>
          <a:off x="4686300" y="15736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145,221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52096</xdr:rowOff>
    </xdr:from>
    <xdr:to>
      <xdr:col>5</xdr:col>
      <xdr:colOff>409575</xdr:colOff>
      <xdr:row>93</xdr:row>
      <xdr:rowOff>153696</xdr:rowOff>
    </xdr:to>
    <xdr:sp macro="" textlink="">
      <xdr:nvSpPr>
        <xdr:cNvPr id="257" name="円/楕円 256"/>
        <xdr:cNvSpPr/>
      </xdr:nvSpPr>
      <xdr:spPr>
        <a:xfrm>
          <a:off x="3746500" y="1599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170223</xdr:rowOff>
    </xdr:from>
    <xdr:ext cx="599010" cy="259045"/>
    <xdr:sp macro="" textlink="">
      <xdr:nvSpPr>
        <xdr:cNvPr id="258" name="テキスト ボックス 257"/>
        <xdr:cNvSpPr txBox="1"/>
      </xdr:nvSpPr>
      <xdr:spPr>
        <a:xfrm>
          <a:off x="3497794" y="1577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136,398</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156057</xdr:rowOff>
    </xdr:from>
    <xdr:to>
      <xdr:col>4</xdr:col>
      <xdr:colOff>206375</xdr:colOff>
      <xdr:row>94</xdr:row>
      <xdr:rowOff>86207</xdr:rowOff>
    </xdr:to>
    <xdr:sp macro="" textlink="">
      <xdr:nvSpPr>
        <xdr:cNvPr id="259" name="円/楕円 258"/>
        <xdr:cNvSpPr/>
      </xdr:nvSpPr>
      <xdr:spPr>
        <a:xfrm>
          <a:off x="2857500" y="161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102734</xdr:rowOff>
    </xdr:from>
    <xdr:ext cx="599010" cy="259045"/>
    <xdr:sp macro="" textlink="">
      <xdr:nvSpPr>
        <xdr:cNvPr id="260" name="テキスト ボックス 259"/>
        <xdr:cNvSpPr txBox="1"/>
      </xdr:nvSpPr>
      <xdr:spPr>
        <a:xfrm>
          <a:off x="2608794" y="1587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128,212</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85407</xdr:rowOff>
    </xdr:from>
    <xdr:to>
      <xdr:col>3</xdr:col>
      <xdr:colOff>3175</xdr:colOff>
      <xdr:row>95</xdr:row>
      <xdr:rowOff>15557</xdr:rowOff>
    </xdr:to>
    <xdr:sp macro="" textlink="">
      <xdr:nvSpPr>
        <xdr:cNvPr id="261" name="円/楕円 260"/>
        <xdr:cNvSpPr/>
      </xdr:nvSpPr>
      <xdr:spPr>
        <a:xfrm>
          <a:off x="1968500" y="162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32084</xdr:rowOff>
    </xdr:from>
    <xdr:ext cx="599010" cy="259045"/>
    <xdr:sp macro="" textlink="">
      <xdr:nvSpPr>
        <xdr:cNvPr id="262" name="テキスト ボックス 261"/>
        <xdr:cNvSpPr txBox="1"/>
      </xdr:nvSpPr>
      <xdr:spPr>
        <a:xfrm>
          <a:off x="1719794" y="1597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120,275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134913</xdr:rowOff>
    </xdr:from>
    <xdr:to>
      <xdr:col>1</xdr:col>
      <xdr:colOff>485775</xdr:colOff>
      <xdr:row>95</xdr:row>
      <xdr:rowOff>65063</xdr:rowOff>
    </xdr:to>
    <xdr:sp macro="" textlink="">
      <xdr:nvSpPr>
        <xdr:cNvPr id="263" name="円/楕円 262"/>
        <xdr:cNvSpPr/>
      </xdr:nvSpPr>
      <xdr:spPr>
        <a:xfrm>
          <a:off x="1079500" y="1625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81590</xdr:rowOff>
    </xdr:from>
    <xdr:ext cx="599010" cy="259045"/>
    <xdr:sp macro="" textlink="">
      <xdr:nvSpPr>
        <xdr:cNvPr id="264" name="テキスト ボックス 263"/>
        <xdr:cNvSpPr txBox="1"/>
      </xdr:nvSpPr>
      <xdr:spPr>
        <a:xfrm>
          <a:off x="830794" y="1602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120564</xdr:rowOff>
    </xdr:from>
    <xdr:to>
      <xdr:col>15</xdr:col>
      <xdr:colOff>180975</xdr:colOff>
      <xdr:row>35</xdr:row>
      <xdr:rowOff>129051</xdr:rowOff>
    </xdr:to>
    <xdr:cxnSp macro="">
      <xdr:nvCxnSpPr>
        <xdr:cNvPr id="297" name="直線コネクタ 296"/>
        <xdr:cNvCxnSpPr/>
      </xdr:nvCxnSpPr>
      <xdr:spPr>
        <a:xfrm>
          <a:off x="9639300" y="6121314"/>
          <a:ext cx="838200" cy="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120564</xdr:rowOff>
    </xdr:from>
    <xdr:to>
      <xdr:col>14</xdr:col>
      <xdr:colOff>28575</xdr:colOff>
      <xdr:row>35</xdr:row>
      <xdr:rowOff>155997</xdr:rowOff>
    </xdr:to>
    <xdr:cxnSp macro="">
      <xdr:nvCxnSpPr>
        <xdr:cNvPr id="300" name="直線コネクタ 299"/>
        <xdr:cNvCxnSpPr/>
      </xdr:nvCxnSpPr>
      <xdr:spPr>
        <a:xfrm flipV="1">
          <a:off x="8750300" y="6121314"/>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155997</xdr:rowOff>
    </xdr:from>
    <xdr:to>
      <xdr:col>12</xdr:col>
      <xdr:colOff>511175</xdr:colOff>
      <xdr:row>36</xdr:row>
      <xdr:rowOff>67834</xdr:rowOff>
    </xdr:to>
    <xdr:cxnSp macro="">
      <xdr:nvCxnSpPr>
        <xdr:cNvPr id="303" name="直線コネクタ 302"/>
        <xdr:cNvCxnSpPr/>
      </xdr:nvCxnSpPr>
      <xdr:spPr>
        <a:xfrm flipV="1">
          <a:off x="7861300" y="6156747"/>
          <a:ext cx="889000" cy="8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67834</xdr:rowOff>
    </xdr:from>
    <xdr:to>
      <xdr:col>11</xdr:col>
      <xdr:colOff>307975</xdr:colOff>
      <xdr:row>36</xdr:row>
      <xdr:rowOff>106048</xdr:rowOff>
    </xdr:to>
    <xdr:cxnSp macro="">
      <xdr:nvCxnSpPr>
        <xdr:cNvPr id="306" name="直線コネクタ 305"/>
        <xdr:cNvCxnSpPr/>
      </xdr:nvCxnSpPr>
      <xdr:spPr>
        <a:xfrm flipV="1">
          <a:off x="6972300" y="6240034"/>
          <a:ext cx="8890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78251</xdr:rowOff>
    </xdr:from>
    <xdr:to>
      <xdr:col>15</xdr:col>
      <xdr:colOff>231775</xdr:colOff>
      <xdr:row>36</xdr:row>
      <xdr:rowOff>8401</xdr:rowOff>
    </xdr:to>
    <xdr:sp macro="" textlink="">
      <xdr:nvSpPr>
        <xdr:cNvPr id="316" name="円/楕円 315"/>
        <xdr:cNvSpPr/>
      </xdr:nvSpPr>
      <xdr:spPr>
        <a:xfrm>
          <a:off x="10426700" y="607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101128</xdr:rowOff>
    </xdr:from>
    <xdr:ext cx="534377" cy="259045"/>
    <xdr:sp macro="" textlink="">
      <xdr:nvSpPr>
        <xdr:cNvPr id="317" name="補助費等該当値テキスト"/>
        <xdr:cNvSpPr txBox="1"/>
      </xdr:nvSpPr>
      <xdr:spPr>
        <a:xfrm>
          <a:off x="10528300" y="593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73,118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69764</xdr:rowOff>
    </xdr:from>
    <xdr:to>
      <xdr:col>14</xdr:col>
      <xdr:colOff>79375</xdr:colOff>
      <xdr:row>35</xdr:row>
      <xdr:rowOff>171364</xdr:rowOff>
    </xdr:to>
    <xdr:sp macro="" textlink="">
      <xdr:nvSpPr>
        <xdr:cNvPr id="318" name="円/楕円 317"/>
        <xdr:cNvSpPr/>
      </xdr:nvSpPr>
      <xdr:spPr>
        <a:xfrm>
          <a:off x="9588500" y="607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16441</xdr:rowOff>
    </xdr:from>
    <xdr:ext cx="534377" cy="259045"/>
    <xdr:sp macro="" textlink="">
      <xdr:nvSpPr>
        <xdr:cNvPr id="319" name="テキスト ボックス 318"/>
        <xdr:cNvSpPr txBox="1"/>
      </xdr:nvSpPr>
      <xdr:spPr>
        <a:xfrm>
          <a:off x="9372111" y="584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74,009</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105197</xdr:rowOff>
    </xdr:from>
    <xdr:to>
      <xdr:col>12</xdr:col>
      <xdr:colOff>561975</xdr:colOff>
      <xdr:row>36</xdr:row>
      <xdr:rowOff>35347</xdr:rowOff>
    </xdr:to>
    <xdr:sp macro="" textlink="">
      <xdr:nvSpPr>
        <xdr:cNvPr id="320" name="円/楕円 319"/>
        <xdr:cNvSpPr/>
      </xdr:nvSpPr>
      <xdr:spPr>
        <a:xfrm>
          <a:off x="8699500" y="61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51874</xdr:rowOff>
    </xdr:from>
    <xdr:ext cx="534377" cy="259045"/>
    <xdr:sp macro="" textlink="">
      <xdr:nvSpPr>
        <xdr:cNvPr id="321" name="テキスト ボックス 320"/>
        <xdr:cNvSpPr txBox="1"/>
      </xdr:nvSpPr>
      <xdr:spPr>
        <a:xfrm>
          <a:off x="8483111" y="588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70,289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17034</xdr:rowOff>
    </xdr:from>
    <xdr:to>
      <xdr:col>11</xdr:col>
      <xdr:colOff>358775</xdr:colOff>
      <xdr:row>36</xdr:row>
      <xdr:rowOff>118634</xdr:rowOff>
    </xdr:to>
    <xdr:sp macro="" textlink="">
      <xdr:nvSpPr>
        <xdr:cNvPr id="322" name="円/楕円 321"/>
        <xdr:cNvSpPr/>
      </xdr:nvSpPr>
      <xdr:spPr>
        <a:xfrm>
          <a:off x="7810500" y="61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135161</xdr:rowOff>
    </xdr:from>
    <xdr:ext cx="534377" cy="259045"/>
    <xdr:sp macro="" textlink="">
      <xdr:nvSpPr>
        <xdr:cNvPr id="323" name="テキスト ボックス 322"/>
        <xdr:cNvSpPr txBox="1"/>
      </xdr:nvSpPr>
      <xdr:spPr>
        <a:xfrm>
          <a:off x="7594111" y="596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55248</xdr:rowOff>
    </xdr:from>
    <xdr:to>
      <xdr:col>10</xdr:col>
      <xdr:colOff>155575</xdr:colOff>
      <xdr:row>36</xdr:row>
      <xdr:rowOff>156848</xdr:rowOff>
    </xdr:to>
    <xdr:sp macro="" textlink="">
      <xdr:nvSpPr>
        <xdr:cNvPr id="324" name="円/楕円 323"/>
        <xdr:cNvSpPr/>
      </xdr:nvSpPr>
      <xdr:spPr>
        <a:xfrm>
          <a:off x="6921500" y="6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1925</xdr:rowOff>
    </xdr:from>
    <xdr:ext cx="534377" cy="259045"/>
    <xdr:sp macro="" textlink="">
      <xdr:nvSpPr>
        <xdr:cNvPr id="325" name="テキスト ボックス 324"/>
        <xdr:cNvSpPr txBox="1"/>
      </xdr:nvSpPr>
      <xdr:spPr>
        <a:xfrm>
          <a:off x="6705111" y="600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71792</xdr:rowOff>
    </xdr:from>
    <xdr:to>
      <xdr:col>15</xdr:col>
      <xdr:colOff>180975</xdr:colOff>
      <xdr:row>55</xdr:row>
      <xdr:rowOff>159017</xdr:rowOff>
    </xdr:to>
    <xdr:cxnSp macro="">
      <xdr:nvCxnSpPr>
        <xdr:cNvPr id="352" name="直線コネクタ 351"/>
        <xdr:cNvCxnSpPr/>
      </xdr:nvCxnSpPr>
      <xdr:spPr>
        <a:xfrm>
          <a:off x="9639300" y="9501542"/>
          <a:ext cx="838200" cy="8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71792</xdr:rowOff>
    </xdr:from>
    <xdr:to>
      <xdr:col>14</xdr:col>
      <xdr:colOff>28575</xdr:colOff>
      <xdr:row>56</xdr:row>
      <xdr:rowOff>32290</xdr:rowOff>
    </xdr:to>
    <xdr:cxnSp macro="">
      <xdr:nvCxnSpPr>
        <xdr:cNvPr id="355" name="直線コネクタ 354"/>
        <xdr:cNvCxnSpPr/>
      </xdr:nvCxnSpPr>
      <xdr:spPr>
        <a:xfrm flipV="1">
          <a:off x="8750300" y="9501542"/>
          <a:ext cx="889000" cy="13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32290</xdr:rowOff>
    </xdr:from>
    <xdr:to>
      <xdr:col>12</xdr:col>
      <xdr:colOff>511175</xdr:colOff>
      <xdr:row>56</xdr:row>
      <xdr:rowOff>139060</xdr:rowOff>
    </xdr:to>
    <xdr:cxnSp macro="">
      <xdr:nvCxnSpPr>
        <xdr:cNvPr id="358" name="直線コネクタ 357"/>
        <xdr:cNvCxnSpPr/>
      </xdr:nvCxnSpPr>
      <xdr:spPr>
        <a:xfrm flipV="1">
          <a:off x="7861300" y="9633490"/>
          <a:ext cx="889000" cy="10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139060</xdr:rowOff>
    </xdr:from>
    <xdr:to>
      <xdr:col>11</xdr:col>
      <xdr:colOff>307975</xdr:colOff>
      <xdr:row>57</xdr:row>
      <xdr:rowOff>1991</xdr:rowOff>
    </xdr:to>
    <xdr:cxnSp macro="">
      <xdr:nvCxnSpPr>
        <xdr:cNvPr id="361" name="直線コネクタ 360"/>
        <xdr:cNvCxnSpPr/>
      </xdr:nvCxnSpPr>
      <xdr:spPr>
        <a:xfrm flipV="1">
          <a:off x="6972300" y="9740260"/>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108217</xdr:rowOff>
    </xdr:from>
    <xdr:to>
      <xdr:col>15</xdr:col>
      <xdr:colOff>231775</xdr:colOff>
      <xdr:row>56</xdr:row>
      <xdr:rowOff>38367</xdr:rowOff>
    </xdr:to>
    <xdr:sp macro="" textlink="">
      <xdr:nvSpPr>
        <xdr:cNvPr id="371" name="円/楕円 370"/>
        <xdr:cNvSpPr/>
      </xdr:nvSpPr>
      <xdr:spPr>
        <a:xfrm>
          <a:off x="10426700" y="95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131094</xdr:rowOff>
    </xdr:from>
    <xdr:ext cx="599010" cy="259045"/>
    <xdr:sp macro="" textlink="">
      <xdr:nvSpPr>
        <xdr:cNvPr id="372" name="普通建設事業費該当値テキスト"/>
        <xdr:cNvSpPr txBox="1"/>
      </xdr:nvSpPr>
      <xdr:spPr>
        <a:xfrm>
          <a:off x="10528300" y="938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108,275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20992</xdr:rowOff>
    </xdr:from>
    <xdr:to>
      <xdr:col>14</xdr:col>
      <xdr:colOff>79375</xdr:colOff>
      <xdr:row>55</xdr:row>
      <xdr:rowOff>122592</xdr:rowOff>
    </xdr:to>
    <xdr:sp macro="" textlink="">
      <xdr:nvSpPr>
        <xdr:cNvPr id="373" name="円/楕円 372"/>
        <xdr:cNvSpPr/>
      </xdr:nvSpPr>
      <xdr:spPr>
        <a:xfrm>
          <a:off x="9588500" y="94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139119</xdr:rowOff>
    </xdr:from>
    <xdr:ext cx="599010" cy="259045"/>
    <xdr:sp macro="" textlink="">
      <xdr:nvSpPr>
        <xdr:cNvPr id="374" name="テキスト ボックス 373"/>
        <xdr:cNvSpPr txBox="1"/>
      </xdr:nvSpPr>
      <xdr:spPr>
        <a:xfrm>
          <a:off x="9339794" y="922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127,353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152940</xdr:rowOff>
    </xdr:from>
    <xdr:to>
      <xdr:col>12</xdr:col>
      <xdr:colOff>561975</xdr:colOff>
      <xdr:row>56</xdr:row>
      <xdr:rowOff>83090</xdr:rowOff>
    </xdr:to>
    <xdr:sp macro="" textlink="">
      <xdr:nvSpPr>
        <xdr:cNvPr id="375" name="円/楕円 374"/>
        <xdr:cNvSpPr/>
      </xdr:nvSpPr>
      <xdr:spPr>
        <a:xfrm>
          <a:off x="8699500" y="95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74217</xdr:rowOff>
    </xdr:from>
    <xdr:ext cx="534377" cy="259045"/>
    <xdr:sp macro="" textlink="">
      <xdr:nvSpPr>
        <xdr:cNvPr id="376" name="テキスト ボックス 375"/>
        <xdr:cNvSpPr txBox="1"/>
      </xdr:nvSpPr>
      <xdr:spPr>
        <a:xfrm>
          <a:off x="8483111" y="96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98,493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88260</xdr:rowOff>
    </xdr:from>
    <xdr:to>
      <xdr:col>11</xdr:col>
      <xdr:colOff>358775</xdr:colOff>
      <xdr:row>57</xdr:row>
      <xdr:rowOff>18410</xdr:rowOff>
    </xdr:to>
    <xdr:sp macro="" textlink="">
      <xdr:nvSpPr>
        <xdr:cNvPr id="377" name="円/楕円 376"/>
        <xdr:cNvSpPr/>
      </xdr:nvSpPr>
      <xdr:spPr>
        <a:xfrm>
          <a:off x="7810500" y="96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9537</xdr:rowOff>
    </xdr:from>
    <xdr:ext cx="534377" cy="259045"/>
    <xdr:sp macro="" textlink="">
      <xdr:nvSpPr>
        <xdr:cNvPr id="378" name="テキスト ボックス 377"/>
        <xdr:cNvSpPr txBox="1"/>
      </xdr:nvSpPr>
      <xdr:spPr>
        <a:xfrm>
          <a:off x="7594111" y="978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122641</xdr:rowOff>
    </xdr:from>
    <xdr:to>
      <xdr:col>10</xdr:col>
      <xdr:colOff>155575</xdr:colOff>
      <xdr:row>57</xdr:row>
      <xdr:rowOff>52791</xdr:rowOff>
    </xdr:to>
    <xdr:sp macro="" textlink="">
      <xdr:nvSpPr>
        <xdr:cNvPr id="379" name="円/楕円 378"/>
        <xdr:cNvSpPr/>
      </xdr:nvSpPr>
      <xdr:spPr>
        <a:xfrm>
          <a:off x="6921500" y="972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43918</xdr:rowOff>
    </xdr:from>
    <xdr:ext cx="534377" cy="259045"/>
    <xdr:sp macro="" textlink="">
      <xdr:nvSpPr>
        <xdr:cNvPr id="380" name="テキスト ボックス 379"/>
        <xdr:cNvSpPr txBox="1"/>
      </xdr:nvSpPr>
      <xdr:spPr>
        <a:xfrm>
          <a:off x="6705111" y="981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5824</xdr:rowOff>
    </xdr:from>
    <xdr:to>
      <xdr:col>15</xdr:col>
      <xdr:colOff>180975</xdr:colOff>
      <xdr:row>77</xdr:row>
      <xdr:rowOff>23557</xdr:rowOff>
    </xdr:to>
    <xdr:cxnSp macro="">
      <xdr:nvCxnSpPr>
        <xdr:cNvPr id="409" name="直線コネクタ 408"/>
        <xdr:cNvCxnSpPr/>
      </xdr:nvCxnSpPr>
      <xdr:spPr>
        <a:xfrm>
          <a:off x="9639300" y="13207474"/>
          <a:ext cx="838200" cy="1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121534</xdr:rowOff>
    </xdr:from>
    <xdr:to>
      <xdr:col>14</xdr:col>
      <xdr:colOff>28575</xdr:colOff>
      <xdr:row>77</xdr:row>
      <xdr:rowOff>5824</xdr:rowOff>
    </xdr:to>
    <xdr:cxnSp macro="">
      <xdr:nvCxnSpPr>
        <xdr:cNvPr id="412" name="直線コネクタ 411"/>
        <xdr:cNvCxnSpPr/>
      </xdr:nvCxnSpPr>
      <xdr:spPr>
        <a:xfrm>
          <a:off x="8750300" y="13151734"/>
          <a:ext cx="889000" cy="5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31894</xdr:rowOff>
    </xdr:from>
    <xdr:ext cx="534377" cy="259045"/>
    <xdr:sp macro="" textlink="">
      <xdr:nvSpPr>
        <xdr:cNvPr id="416" name="テキスト ボックス 415"/>
        <xdr:cNvSpPr txBox="1"/>
      </xdr:nvSpPr>
      <xdr:spPr>
        <a:xfrm>
          <a:off x="8483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144207</xdr:rowOff>
    </xdr:from>
    <xdr:to>
      <xdr:col>15</xdr:col>
      <xdr:colOff>231775</xdr:colOff>
      <xdr:row>77</xdr:row>
      <xdr:rowOff>74357</xdr:rowOff>
    </xdr:to>
    <xdr:sp macro="" textlink="">
      <xdr:nvSpPr>
        <xdr:cNvPr id="422" name="円/楕円 421"/>
        <xdr:cNvSpPr/>
      </xdr:nvSpPr>
      <xdr:spPr>
        <a:xfrm>
          <a:off x="10426700" y="1317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167084</xdr:rowOff>
    </xdr:from>
    <xdr:ext cx="534377" cy="259045"/>
    <xdr:sp macro="" textlink="">
      <xdr:nvSpPr>
        <xdr:cNvPr id="423" name="普通建設事業費 （ うち新規整備　）該当値テキスト"/>
        <xdr:cNvSpPr txBox="1"/>
      </xdr:nvSpPr>
      <xdr:spPr>
        <a:xfrm>
          <a:off x="10528300" y="1302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47,742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126474</xdr:rowOff>
    </xdr:from>
    <xdr:to>
      <xdr:col>14</xdr:col>
      <xdr:colOff>79375</xdr:colOff>
      <xdr:row>77</xdr:row>
      <xdr:rowOff>56624</xdr:rowOff>
    </xdr:to>
    <xdr:sp macro="" textlink="">
      <xdr:nvSpPr>
        <xdr:cNvPr id="424" name="円/楕円 423"/>
        <xdr:cNvSpPr/>
      </xdr:nvSpPr>
      <xdr:spPr>
        <a:xfrm>
          <a:off x="9588500" y="131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73151</xdr:rowOff>
    </xdr:from>
    <xdr:ext cx="534377" cy="259045"/>
    <xdr:sp macro="" textlink="">
      <xdr:nvSpPr>
        <xdr:cNvPr id="425" name="テキスト ボックス 424"/>
        <xdr:cNvSpPr txBox="1"/>
      </xdr:nvSpPr>
      <xdr:spPr>
        <a:xfrm>
          <a:off x="9372111" y="1293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70734</xdr:rowOff>
    </xdr:from>
    <xdr:to>
      <xdr:col>12</xdr:col>
      <xdr:colOff>561975</xdr:colOff>
      <xdr:row>77</xdr:row>
      <xdr:rowOff>884</xdr:rowOff>
    </xdr:to>
    <xdr:sp macro="" textlink="">
      <xdr:nvSpPr>
        <xdr:cNvPr id="426" name="円/楕円 425"/>
        <xdr:cNvSpPr/>
      </xdr:nvSpPr>
      <xdr:spPr>
        <a:xfrm>
          <a:off x="8699500" y="131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17411</xdr:rowOff>
    </xdr:from>
    <xdr:ext cx="534377" cy="259045"/>
    <xdr:sp macro="" textlink="">
      <xdr:nvSpPr>
        <xdr:cNvPr id="427" name="テキスト ボックス 426"/>
        <xdr:cNvSpPr txBox="1"/>
      </xdr:nvSpPr>
      <xdr:spPr>
        <a:xfrm>
          <a:off x="8483111" y="1287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44683</xdr:rowOff>
    </xdr:from>
    <xdr:to>
      <xdr:col>15</xdr:col>
      <xdr:colOff>180975</xdr:colOff>
      <xdr:row>97</xdr:row>
      <xdr:rowOff>12827</xdr:rowOff>
    </xdr:to>
    <xdr:cxnSp macro="">
      <xdr:nvCxnSpPr>
        <xdr:cNvPr id="452" name="直線コネクタ 451"/>
        <xdr:cNvCxnSpPr/>
      </xdr:nvCxnSpPr>
      <xdr:spPr>
        <a:xfrm>
          <a:off x="9639300" y="16503883"/>
          <a:ext cx="838200" cy="13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44683</xdr:rowOff>
    </xdr:from>
    <xdr:to>
      <xdr:col>14</xdr:col>
      <xdr:colOff>28575</xdr:colOff>
      <xdr:row>97</xdr:row>
      <xdr:rowOff>57387</xdr:rowOff>
    </xdr:to>
    <xdr:cxnSp macro="">
      <xdr:nvCxnSpPr>
        <xdr:cNvPr id="455" name="直線コネクタ 454"/>
        <xdr:cNvCxnSpPr/>
      </xdr:nvCxnSpPr>
      <xdr:spPr>
        <a:xfrm flipV="1">
          <a:off x="8750300" y="16503883"/>
          <a:ext cx="889000" cy="18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133477</xdr:rowOff>
    </xdr:from>
    <xdr:to>
      <xdr:col>15</xdr:col>
      <xdr:colOff>231775</xdr:colOff>
      <xdr:row>97</xdr:row>
      <xdr:rowOff>63627</xdr:rowOff>
    </xdr:to>
    <xdr:sp macro="" textlink="">
      <xdr:nvSpPr>
        <xdr:cNvPr id="465" name="円/楕円 464"/>
        <xdr:cNvSpPr/>
      </xdr:nvSpPr>
      <xdr:spPr>
        <a:xfrm>
          <a:off x="10426700" y="165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111904</xdr:rowOff>
    </xdr:from>
    <xdr:ext cx="534377" cy="259045"/>
    <xdr:sp macro="" textlink="">
      <xdr:nvSpPr>
        <xdr:cNvPr id="466" name="普通建設事業費 （ うち更新整備　）該当値テキスト"/>
        <xdr:cNvSpPr txBox="1"/>
      </xdr:nvSpPr>
      <xdr:spPr>
        <a:xfrm>
          <a:off x="10528300" y="1657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32,200</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165333</xdr:rowOff>
    </xdr:from>
    <xdr:to>
      <xdr:col>14</xdr:col>
      <xdr:colOff>79375</xdr:colOff>
      <xdr:row>96</xdr:row>
      <xdr:rowOff>95483</xdr:rowOff>
    </xdr:to>
    <xdr:sp macro="" textlink="">
      <xdr:nvSpPr>
        <xdr:cNvPr id="467" name="円/楕円 466"/>
        <xdr:cNvSpPr/>
      </xdr:nvSpPr>
      <xdr:spPr>
        <a:xfrm>
          <a:off x="9588500" y="1645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112010</xdr:rowOff>
    </xdr:from>
    <xdr:ext cx="534377" cy="259045"/>
    <xdr:sp macro="" textlink="">
      <xdr:nvSpPr>
        <xdr:cNvPr id="468" name="テキスト ボックス 467"/>
        <xdr:cNvSpPr txBox="1"/>
      </xdr:nvSpPr>
      <xdr:spPr>
        <a:xfrm>
          <a:off x="9372111" y="1622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6587</xdr:rowOff>
    </xdr:from>
    <xdr:to>
      <xdr:col>12</xdr:col>
      <xdr:colOff>561975</xdr:colOff>
      <xdr:row>97</xdr:row>
      <xdr:rowOff>108187</xdr:rowOff>
    </xdr:to>
    <xdr:sp macro="" textlink="">
      <xdr:nvSpPr>
        <xdr:cNvPr id="469" name="円/楕円 468"/>
        <xdr:cNvSpPr/>
      </xdr:nvSpPr>
      <xdr:spPr>
        <a:xfrm>
          <a:off x="8699500" y="1663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99314</xdr:rowOff>
    </xdr:from>
    <xdr:ext cx="534377" cy="259045"/>
    <xdr:sp macro="" textlink="">
      <xdr:nvSpPr>
        <xdr:cNvPr id="470" name="テキスト ボックス 469"/>
        <xdr:cNvSpPr txBox="1"/>
      </xdr:nvSpPr>
      <xdr:spPr>
        <a:xfrm>
          <a:off x="8483111" y="1672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157736</xdr:rowOff>
    </xdr:from>
    <xdr:to>
      <xdr:col>23</xdr:col>
      <xdr:colOff>517525</xdr:colOff>
      <xdr:row>38</xdr:row>
      <xdr:rowOff>63736</xdr:rowOff>
    </xdr:to>
    <xdr:cxnSp macro="">
      <xdr:nvCxnSpPr>
        <xdr:cNvPr id="497" name="直線コネクタ 496"/>
        <xdr:cNvCxnSpPr/>
      </xdr:nvCxnSpPr>
      <xdr:spPr>
        <a:xfrm>
          <a:off x="15481300" y="6501386"/>
          <a:ext cx="838200" cy="7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157736</xdr:rowOff>
    </xdr:from>
    <xdr:to>
      <xdr:col>22</xdr:col>
      <xdr:colOff>365125</xdr:colOff>
      <xdr:row>38</xdr:row>
      <xdr:rowOff>69886</xdr:rowOff>
    </xdr:to>
    <xdr:cxnSp macro="">
      <xdr:nvCxnSpPr>
        <xdr:cNvPr id="500" name="直線コネクタ 499"/>
        <xdr:cNvCxnSpPr/>
      </xdr:nvCxnSpPr>
      <xdr:spPr>
        <a:xfrm flipV="1">
          <a:off x="14592300" y="6501386"/>
          <a:ext cx="889000" cy="8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502" name="テキスト ボックス 501"/>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38544</xdr:rowOff>
    </xdr:from>
    <xdr:to>
      <xdr:col>21</xdr:col>
      <xdr:colOff>161925</xdr:colOff>
      <xdr:row>38</xdr:row>
      <xdr:rowOff>69886</xdr:rowOff>
    </xdr:to>
    <xdr:cxnSp macro="">
      <xdr:nvCxnSpPr>
        <xdr:cNvPr id="503" name="直線コネクタ 502"/>
        <xdr:cNvCxnSpPr/>
      </xdr:nvCxnSpPr>
      <xdr:spPr>
        <a:xfrm>
          <a:off x="13703300" y="6553644"/>
          <a:ext cx="889000" cy="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95923</xdr:rowOff>
    </xdr:from>
    <xdr:to>
      <xdr:col>19</xdr:col>
      <xdr:colOff>644525</xdr:colOff>
      <xdr:row>38</xdr:row>
      <xdr:rowOff>38544</xdr:rowOff>
    </xdr:to>
    <xdr:cxnSp macro="">
      <xdr:nvCxnSpPr>
        <xdr:cNvPr id="506" name="直線コネクタ 505"/>
        <xdr:cNvCxnSpPr/>
      </xdr:nvCxnSpPr>
      <xdr:spPr>
        <a:xfrm>
          <a:off x="12814300" y="6439573"/>
          <a:ext cx="889000" cy="11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12936</xdr:rowOff>
    </xdr:from>
    <xdr:to>
      <xdr:col>23</xdr:col>
      <xdr:colOff>568325</xdr:colOff>
      <xdr:row>38</xdr:row>
      <xdr:rowOff>114536</xdr:rowOff>
    </xdr:to>
    <xdr:sp macro="" textlink="">
      <xdr:nvSpPr>
        <xdr:cNvPr id="516" name="円/楕円 515"/>
        <xdr:cNvSpPr/>
      </xdr:nvSpPr>
      <xdr:spPr>
        <a:xfrm>
          <a:off x="16268700" y="65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142810</xdr:rowOff>
    </xdr:from>
    <xdr:ext cx="469744" cy="259045"/>
    <xdr:sp macro="" textlink="">
      <xdr:nvSpPr>
        <xdr:cNvPr id="517" name="災害復旧事業費該当値テキスト"/>
        <xdr:cNvSpPr txBox="1"/>
      </xdr:nvSpPr>
      <xdr:spPr>
        <a:xfrm>
          <a:off x="16370300" y="648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106936</xdr:rowOff>
    </xdr:from>
    <xdr:to>
      <xdr:col>22</xdr:col>
      <xdr:colOff>415925</xdr:colOff>
      <xdr:row>38</xdr:row>
      <xdr:rowOff>37086</xdr:rowOff>
    </xdr:to>
    <xdr:sp macro="" textlink="">
      <xdr:nvSpPr>
        <xdr:cNvPr id="518" name="円/楕円 517"/>
        <xdr:cNvSpPr/>
      </xdr:nvSpPr>
      <xdr:spPr>
        <a:xfrm>
          <a:off x="15430500" y="64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53613</xdr:rowOff>
    </xdr:from>
    <xdr:ext cx="469744" cy="259045"/>
    <xdr:sp macro="" textlink="">
      <xdr:nvSpPr>
        <xdr:cNvPr id="519" name="テキスト ボックス 518"/>
        <xdr:cNvSpPr txBox="1"/>
      </xdr:nvSpPr>
      <xdr:spPr>
        <a:xfrm>
          <a:off x="15246427" y="622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19086</xdr:rowOff>
    </xdr:from>
    <xdr:to>
      <xdr:col>21</xdr:col>
      <xdr:colOff>212725</xdr:colOff>
      <xdr:row>38</xdr:row>
      <xdr:rowOff>120686</xdr:rowOff>
    </xdr:to>
    <xdr:sp macro="" textlink="">
      <xdr:nvSpPr>
        <xdr:cNvPr id="520" name="円/楕円 519"/>
        <xdr:cNvSpPr/>
      </xdr:nvSpPr>
      <xdr:spPr>
        <a:xfrm>
          <a:off x="14541500" y="653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111813</xdr:rowOff>
    </xdr:from>
    <xdr:ext cx="469744" cy="259045"/>
    <xdr:sp macro="" textlink="">
      <xdr:nvSpPr>
        <xdr:cNvPr id="521" name="テキスト ボックス 520"/>
        <xdr:cNvSpPr txBox="1"/>
      </xdr:nvSpPr>
      <xdr:spPr>
        <a:xfrm>
          <a:off x="14357427" y="662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159194</xdr:rowOff>
    </xdr:from>
    <xdr:to>
      <xdr:col>20</xdr:col>
      <xdr:colOff>9525</xdr:colOff>
      <xdr:row>38</xdr:row>
      <xdr:rowOff>89344</xdr:rowOff>
    </xdr:to>
    <xdr:sp macro="" textlink="">
      <xdr:nvSpPr>
        <xdr:cNvPr id="522" name="円/楕円 521"/>
        <xdr:cNvSpPr/>
      </xdr:nvSpPr>
      <xdr:spPr>
        <a:xfrm>
          <a:off x="13652500" y="65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80471</xdr:rowOff>
    </xdr:from>
    <xdr:ext cx="469744" cy="259045"/>
    <xdr:sp macro="" textlink="">
      <xdr:nvSpPr>
        <xdr:cNvPr id="523" name="テキスト ボックス 522"/>
        <xdr:cNvSpPr txBox="1"/>
      </xdr:nvSpPr>
      <xdr:spPr>
        <a:xfrm>
          <a:off x="13468427" y="65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45123</xdr:rowOff>
    </xdr:from>
    <xdr:to>
      <xdr:col>18</xdr:col>
      <xdr:colOff>492125</xdr:colOff>
      <xdr:row>37</xdr:row>
      <xdr:rowOff>146723</xdr:rowOff>
    </xdr:to>
    <xdr:sp macro="" textlink="">
      <xdr:nvSpPr>
        <xdr:cNvPr id="524" name="円/楕円 523"/>
        <xdr:cNvSpPr/>
      </xdr:nvSpPr>
      <xdr:spPr>
        <a:xfrm>
          <a:off x="12763500" y="63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137850</xdr:rowOff>
    </xdr:from>
    <xdr:ext cx="469744" cy="259045"/>
    <xdr:sp macro="" textlink="">
      <xdr:nvSpPr>
        <xdr:cNvPr id="525" name="テキスト ボックス 524"/>
        <xdr:cNvSpPr txBox="1"/>
      </xdr:nvSpPr>
      <xdr:spPr>
        <a:xfrm>
          <a:off x="12579427" y="648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163779</xdr:rowOff>
    </xdr:from>
    <xdr:to>
      <xdr:col>23</xdr:col>
      <xdr:colOff>517525</xdr:colOff>
      <xdr:row>78</xdr:row>
      <xdr:rowOff>6164</xdr:rowOff>
    </xdr:to>
    <xdr:cxnSp macro="">
      <xdr:nvCxnSpPr>
        <xdr:cNvPr id="611" name="直線コネクタ 610"/>
        <xdr:cNvCxnSpPr/>
      </xdr:nvCxnSpPr>
      <xdr:spPr>
        <a:xfrm flipV="1">
          <a:off x="15481300" y="13365429"/>
          <a:ext cx="8382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2"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169197</xdr:rowOff>
    </xdr:from>
    <xdr:to>
      <xdr:col>22</xdr:col>
      <xdr:colOff>365125</xdr:colOff>
      <xdr:row>78</xdr:row>
      <xdr:rowOff>6164</xdr:rowOff>
    </xdr:to>
    <xdr:cxnSp macro="">
      <xdr:nvCxnSpPr>
        <xdr:cNvPr id="614" name="直線コネクタ 613"/>
        <xdr:cNvCxnSpPr/>
      </xdr:nvCxnSpPr>
      <xdr:spPr>
        <a:xfrm>
          <a:off x="14592300" y="13370847"/>
          <a:ext cx="889000" cy="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6" name="テキスト ボックス 615"/>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166103</xdr:rowOff>
    </xdr:from>
    <xdr:to>
      <xdr:col>21</xdr:col>
      <xdr:colOff>161925</xdr:colOff>
      <xdr:row>77</xdr:row>
      <xdr:rowOff>169197</xdr:rowOff>
    </xdr:to>
    <xdr:cxnSp macro="">
      <xdr:nvCxnSpPr>
        <xdr:cNvPr id="617" name="直線コネクタ 616"/>
        <xdr:cNvCxnSpPr/>
      </xdr:nvCxnSpPr>
      <xdr:spPr>
        <a:xfrm>
          <a:off x="13703300" y="13367753"/>
          <a:ext cx="889000" cy="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19" name="テキスト ボックス 618"/>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160781</xdr:rowOff>
    </xdr:from>
    <xdr:to>
      <xdr:col>19</xdr:col>
      <xdr:colOff>644525</xdr:colOff>
      <xdr:row>77</xdr:row>
      <xdr:rowOff>166103</xdr:rowOff>
    </xdr:to>
    <xdr:cxnSp macro="">
      <xdr:nvCxnSpPr>
        <xdr:cNvPr id="620" name="直線コネクタ 619"/>
        <xdr:cNvCxnSpPr/>
      </xdr:nvCxnSpPr>
      <xdr:spPr>
        <a:xfrm>
          <a:off x="12814300" y="13362431"/>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2" name="テキスト ボックス 621"/>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4" name="テキスト ボックス 623"/>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112979</xdr:rowOff>
    </xdr:from>
    <xdr:to>
      <xdr:col>23</xdr:col>
      <xdr:colOff>568325</xdr:colOff>
      <xdr:row>78</xdr:row>
      <xdr:rowOff>43129</xdr:rowOff>
    </xdr:to>
    <xdr:sp macro="" textlink="">
      <xdr:nvSpPr>
        <xdr:cNvPr id="630" name="円/楕円 629"/>
        <xdr:cNvSpPr/>
      </xdr:nvSpPr>
      <xdr:spPr>
        <a:xfrm>
          <a:off x="16268700" y="1331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91406</xdr:rowOff>
    </xdr:from>
    <xdr:ext cx="534377" cy="259045"/>
    <xdr:sp macro="" textlink="">
      <xdr:nvSpPr>
        <xdr:cNvPr id="631" name="公債費該当値テキスト"/>
        <xdr:cNvSpPr txBox="1"/>
      </xdr:nvSpPr>
      <xdr:spPr>
        <a:xfrm>
          <a:off x="16370300" y="1329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58,680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126814</xdr:rowOff>
    </xdr:from>
    <xdr:to>
      <xdr:col>22</xdr:col>
      <xdr:colOff>415925</xdr:colOff>
      <xdr:row>78</xdr:row>
      <xdr:rowOff>56964</xdr:rowOff>
    </xdr:to>
    <xdr:sp macro="" textlink="">
      <xdr:nvSpPr>
        <xdr:cNvPr id="632" name="円/楕円 631"/>
        <xdr:cNvSpPr/>
      </xdr:nvSpPr>
      <xdr:spPr>
        <a:xfrm>
          <a:off x="15430500" y="1332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48091</xdr:rowOff>
    </xdr:from>
    <xdr:ext cx="534377" cy="259045"/>
    <xdr:sp macro="" textlink="">
      <xdr:nvSpPr>
        <xdr:cNvPr id="633" name="テキスト ボックス 632"/>
        <xdr:cNvSpPr txBox="1"/>
      </xdr:nvSpPr>
      <xdr:spPr>
        <a:xfrm>
          <a:off x="15214111" y="1342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118397</xdr:rowOff>
    </xdr:from>
    <xdr:to>
      <xdr:col>21</xdr:col>
      <xdr:colOff>212725</xdr:colOff>
      <xdr:row>78</xdr:row>
      <xdr:rowOff>48547</xdr:rowOff>
    </xdr:to>
    <xdr:sp macro="" textlink="">
      <xdr:nvSpPr>
        <xdr:cNvPr id="634" name="円/楕円 633"/>
        <xdr:cNvSpPr/>
      </xdr:nvSpPr>
      <xdr:spPr>
        <a:xfrm>
          <a:off x="14541500" y="133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39674</xdr:rowOff>
    </xdr:from>
    <xdr:ext cx="534377" cy="259045"/>
    <xdr:sp macro="" textlink="">
      <xdr:nvSpPr>
        <xdr:cNvPr id="635" name="テキスト ボックス 634"/>
        <xdr:cNvSpPr txBox="1"/>
      </xdr:nvSpPr>
      <xdr:spPr>
        <a:xfrm>
          <a:off x="14325111" y="134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115303</xdr:rowOff>
    </xdr:from>
    <xdr:to>
      <xdr:col>20</xdr:col>
      <xdr:colOff>9525</xdr:colOff>
      <xdr:row>78</xdr:row>
      <xdr:rowOff>45453</xdr:rowOff>
    </xdr:to>
    <xdr:sp macro="" textlink="">
      <xdr:nvSpPr>
        <xdr:cNvPr id="636" name="円/楕円 635"/>
        <xdr:cNvSpPr/>
      </xdr:nvSpPr>
      <xdr:spPr>
        <a:xfrm>
          <a:off x="13652500" y="133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36580</xdr:rowOff>
    </xdr:from>
    <xdr:ext cx="534377" cy="259045"/>
    <xdr:sp macro="" textlink="">
      <xdr:nvSpPr>
        <xdr:cNvPr id="637" name="テキスト ボックス 636"/>
        <xdr:cNvSpPr txBox="1"/>
      </xdr:nvSpPr>
      <xdr:spPr>
        <a:xfrm>
          <a:off x="13436111" y="1340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109981</xdr:rowOff>
    </xdr:from>
    <xdr:to>
      <xdr:col>18</xdr:col>
      <xdr:colOff>492125</xdr:colOff>
      <xdr:row>78</xdr:row>
      <xdr:rowOff>40131</xdr:rowOff>
    </xdr:to>
    <xdr:sp macro="" textlink="">
      <xdr:nvSpPr>
        <xdr:cNvPr id="638" name="円/楕円 637"/>
        <xdr:cNvSpPr/>
      </xdr:nvSpPr>
      <xdr:spPr>
        <a:xfrm>
          <a:off x="12763500" y="1331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31258</xdr:rowOff>
    </xdr:from>
    <xdr:ext cx="534377" cy="259045"/>
    <xdr:sp macro="" textlink="">
      <xdr:nvSpPr>
        <xdr:cNvPr id="639" name="テキスト ボックス 638"/>
        <xdr:cNvSpPr txBox="1"/>
      </xdr:nvSpPr>
      <xdr:spPr>
        <a:xfrm>
          <a:off x="12547111" y="1340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108054</xdr:rowOff>
    </xdr:from>
    <xdr:to>
      <xdr:col>23</xdr:col>
      <xdr:colOff>517525</xdr:colOff>
      <xdr:row>98</xdr:row>
      <xdr:rowOff>107063</xdr:rowOff>
    </xdr:to>
    <xdr:cxnSp macro="">
      <xdr:nvCxnSpPr>
        <xdr:cNvPr id="668" name="直線コネクタ 667"/>
        <xdr:cNvCxnSpPr/>
      </xdr:nvCxnSpPr>
      <xdr:spPr>
        <a:xfrm flipV="1">
          <a:off x="15481300" y="16738704"/>
          <a:ext cx="838200" cy="1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107063</xdr:rowOff>
    </xdr:from>
    <xdr:to>
      <xdr:col>22</xdr:col>
      <xdr:colOff>365125</xdr:colOff>
      <xdr:row>98</xdr:row>
      <xdr:rowOff>107353</xdr:rowOff>
    </xdr:to>
    <xdr:cxnSp macro="">
      <xdr:nvCxnSpPr>
        <xdr:cNvPr id="671" name="直線コネクタ 670"/>
        <xdr:cNvCxnSpPr/>
      </xdr:nvCxnSpPr>
      <xdr:spPr>
        <a:xfrm flipV="1">
          <a:off x="14592300" y="16909163"/>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146208</xdr:rowOff>
    </xdr:from>
    <xdr:to>
      <xdr:col>21</xdr:col>
      <xdr:colOff>161925</xdr:colOff>
      <xdr:row>98</xdr:row>
      <xdr:rowOff>107353</xdr:rowOff>
    </xdr:to>
    <xdr:cxnSp macro="">
      <xdr:nvCxnSpPr>
        <xdr:cNvPr id="674" name="直線コネクタ 673"/>
        <xdr:cNvCxnSpPr/>
      </xdr:nvCxnSpPr>
      <xdr:spPr>
        <a:xfrm>
          <a:off x="13703300" y="16776858"/>
          <a:ext cx="889000" cy="13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146208</xdr:rowOff>
    </xdr:from>
    <xdr:to>
      <xdr:col>19</xdr:col>
      <xdr:colOff>644525</xdr:colOff>
      <xdr:row>98</xdr:row>
      <xdr:rowOff>19929</xdr:rowOff>
    </xdr:to>
    <xdr:cxnSp macro="">
      <xdr:nvCxnSpPr>
        <xdr:cNvPr id="677" name="直線コネクタ 676"/>
        <xdr:cNvCxnSpPr/>
      </xdr:nvCxnSpPr>
      <xdr:spPr>
        <a:xfrm flipV="1">
          <a:off x="12814300" y="16776858"/>
          <a:ext cx="889000" cy="4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9" name="テキスト ボックス 678"/>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57254</xdr:rowOff>
    </xdr:from>
    <xdr:to>
      <xdr:col>23</xdr:col>
      <xdr:colOff>568325</xdr:colOff>
      <xdr:row>97</xdr:row>
      <xdr:rowOff>158854</xdr:rowOff>
    </xdr:to>
    <xdr:sp macro="" textlink="">
      <xdr:nvSpPr>
        <xdr:cNvPr id="687" name="円/楕円 686"/>
        <xdr:cNvSpPr/>
      </xdr:nvSpPr>
      <xdr:spPr>
        <a:xfrm>
          <a:off x="16268700" y="166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80131</xdr:rowOff>
    </xdr:from>
    <xdr:ext cx="534377" cy="259045"/>
    <xdr:sp macro="" textlink="">
      <xdr:nvSpPr>
        <xdr:cNvPr id="688" name="積立金該当値テキスト"/>
        <xdr:cNvSpPr txBox="1"/>
      </xdr:nvSpPr>
      <xdr:spPr>
        <a:xfrm>
          <a:off x="16370300" y="1653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36,653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56263</xdr:rowOff>
    </xdr:from>
    <xdr:to>
      <xdr:col>22</xdr:col>
      <xdr:colOff>415925</xdr:colOff>
      <xdr:row>98</xdr:row>
      <xdr:rowOff>157863</xdr:rowOff>
    </xdr:to>
    <xdr:sp macro="" textlink="">
      <xdr:nvSpPr>
        <xdr:cNvPr id="689" name="円/楕円 688"/>
        <xdr:cNvSpPr/>
      </xdr:nvSpPr>
      <xdr:spPr>
        <a:xfrm>
          <a:off x="15430500" y="1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148990</xdr:rowOff>
    </xdr:from>
    <xdr:ext cx="534377" cy="259045"/>
    <xdr:sp macro="" textlink="">
      <xdr:nvSpPr>
        <xdr:cNvPr id="690" name="テキスト ボックス 689"/>
        <xdr:cNvSpPr txBox="1"/>
      </xdr:nvSpPr>
      <xdr:spPr>
        <a:xfrm>
          <a:off x="15214111" y="1695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56553</xdr:rowOff>
    </xdr:from>
    <xdr:to>
      <xdr:col>21</xdr:col>
      <xdr:colOff>212725</xdr:colOff>
      <xdr:row>98</xdr:row>
      <xdr:rowOff>158153</xdr:rowOff>
    </xdr:to>
    <xdr:sp macro="" textlink="">
      <xdr:nvSpPr>
        <xdr:cNvPr id="691" name="円/楕円 690"/>
        <xdr:cNvSpPr/>
      </xdr:nvSpPr>
      <xdr:spPr>
        <a:xfrm>
          <a:off x="14541500" y="168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149280</xdr:rowOff>
    </xdr:from>
    <xdr:ext cx="534377" cy="259045"/>
    <xdr:sp macro="" textlink="">
      <xdr:nvSpPr>
        <xdr:cNvPr id="692" name="テキスト ボックス 691"/>
        <xdr:cNvSpPr txBox="1"/>
      </xdr:nvSpPr>
      <xdr:spPr>
        <a:xfrm>
          <a:off x="14325111" y="1695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95408</xdr:rowOff>
    </xdr:from>
    <xdr:to>
      <xdr:col>20</xdr:col>
      <xdr:colOff>9525</xdr:colOff>
      <xdr:row>98</xdr:row>
      <xdr:rowOff>25558</xdr:rowOff>
    </xdr:to>
    <xdr:sp macro="" textlink="">
      <xdr:nvSpPr>
        <xdr:cNvPr id="693" name="円/楕円 692"/>
        <xdr:cNvSpPr/>
      </xdr:nvSpPr>
      <xdr:spPr>
        <a:xfrm>
          <a:off x="13652500" y="1672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42085</xdr:rowOff>
    </xdr:from>
    <xdr:ext cx="534377" cy="259045"/>
    <xdr:sp macro="" textlink="">
      <xdr:nvSpPr>
        <xdr:cNvPr id="694" name="テキスト ボックス 693"/>
        <xdr:cNvSpPr txBox="1"/>
      </xdr:nvSpPr>
      <xdr:spPr>
        <a:xfrm>
          <a:off x="13436111" y="1650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140579</xdr:rowOff>
    </xdr:from>
    <xdr:to>
      <xdr:col>18</xdr:col>
      <xdr:colOff>492125</xdr:colOff>
      <xdr:row>98</xdr:row>
      <xdr:rowOff>70729</xdr:rowOff>
    </xdr:to>
    <xdr:sp macro="" textlink="">
      <xdr:nvSpPr>
        <xdr:cNvPr id="695" name="円/楕円 694"/>
        <xdr:cNvSpPr/>
      </xdr:nvSpPr>
      <xdr:spPr>
        <a:xfrm>
          <a:off x="12763500" y="1677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61856</xdr:rowOff>
    </xdr:from>
    <xdr:ext cx="534377" cy="259045"/>
    <xdr:sp macro="" textlink="">
      <xdr:nvSpPr>
        <xdr:cNvPr id="696" name="テキスト ボックス 695"/>
        <xdr:cNvSpPr txBox="1"/>
      </xdr:nvSpPr>
      <xdr:spPr>
        <a:xfrm>
          <a:off x="12547111" y="1686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165608</xdr:rowOff>
    </xdr:from>
    <xdr:to>
      <xdr:col>32</xdr:col>
      <xdr:colOff>187325</xdr:colOff>
      <xdr:row>39</xdr:row>
      <xdr:rowOff>23914</xdr:rowOff>
    </xdr:to>
    <xdr:cxnSp macro="">
      <xdr:nvCxnSpPr>
        <xdr:cNvPr id="725" name="直線コネクタ 724"/>
        <xdr:cNvCxnSpPr/>
      </xdr:nvCxnSpPr>
      <xdr:spPr>
        <a:xfrm flipV="1">
          <a:off x="21323300" y="6680708"/>
          <a:ext cx="8382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6"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23914</xdr:rowOff>
    </xdr:from>
    <xdr:to>
      <xdr:col>31</xdr:col>
      <xdr:colOff>34925</xdr:colOff>
      <xdr:row>39</xdr:row>
      <xdr:rowOff>25686</xdr:rowOff>
    </xdr:to>
    <xdr:cxnSp macro="">
      <xdr:nvCxnSpPr>
        <xdr:cNvPr id="728" name="直線コネクタ 727"/>
        <xdr:cNvCxnSpPr/>
      </xdr:nvCxnSpPr>
      <xdr:spPr>
        <a:xfrm flipV="1">
          <a:off x="20434300" y="6710464"/>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25686</xdr:rowOff>
    </xdr:from>
    <xdr:to>
      <xdr:col>29</xdr:col>
      <xdr:colOff>517525</xdr:colOff>
      <xdr:row>39</xdr:row>
      <xdr:rowOff>26562</xdr:rowOff>
    </xdr:to>
    <xdr:cxnSp macro="">
      <xdr:nvCxnSpPr>
        <xdr:cNvPr id="731" name="直線コネクタ 730"/>
        <xdr:cNvCxnSpPr/>
      </xdr:nvCxnSpPr>
      <xdr:spPr>
        <a:xfrm flipV="1">
          <a:off x="19545300" y="6712236"/>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26562</xdr:rowOff>
    </xdr:from>
    <xdr:to>
      <xdr:col>28</xdr:col>
      <xdr:colOff>314325</xdr:colOff>
      <xdr:row>39</xdr:row>
      <xdr:rowOff>36487</xdr:rowOff>
    </xdr:to>
    <xdr:cxnSp macro="">
      <xdr:nvCxnSpPr>
        <xdr:cNvPr id="734" name="直線コネクタ 733"/>
        <xdr:cNvCxnSpPr/>
      </xdr:nvCxnSpPr>
      <xdr:spPr>
        <a:xfrm flipV="1">
          <a:off x="18656300" y="6713112"/>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44" name="円/楕円 743"/>
        <xdr:cNvSpPr/>
      </xdr:nvSpPr>
      <xdr:spPr>
        <a:xfrm>
          <a:off x="22110700" y="66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74185</xdr:rowOff>
    </xdr:from>
    <xdr:ext cx="469744" cy="259045"/>
    <xdr:sp macro="" textlink="">
      <xdr:nvSpPr>
        <xdr:cNvPr id="745" name="投資及び出資金該当値テキスト"/>
        <xdr:cNvSpPr txBox="1"/>
      </xdr:nvSpPr>
      <xdr:spPr>
        <a:xfrm>
          <a:off x="22212300" y="64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144564</xdr:rowOff>
    </xdr:from>
    <xdr:to>
      <xdr:col>31</xdr:col>
      <xdr:colOff>85725</xdr:colOff>
      <xdr:row>39</xdr:row>
      <xdr:rowOff>74714</xdr:rowOff>
    </xdr:to>
    <xdr:sp macro="" textlink="">
      <xdr:nvSpPr>
        <xdr:cNvPr id="746" name="円/楕円 745"/>
        <xdr:cNvSpPr/>
      </xdr:nvSpPr>
      <xdr:spPr>
        <a:xfrm>
          <a:off x="21272500" y="665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65841</xdr:rowOff>
    </xdr:from>
    <xdr:ext cx="469744" cy="259045"/>
    <xdr:sp macro="" textlink="">
      <xdr:nvSpPr>
        <xdr:cNvPr id="747" name="テキスト ボックス 746"/>
        <xdr:cNvSpPr txBox="1"/>
      </xdr:nvSpPr>
      <xdr:spPr>
        <a:xfrm>
          <a:off x="21088427" y="675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146336</xdr:rowOff>
    </xdr:from>
    <xdr:to>
      <xdr:col>29</xdr:col>
      <xdr:colOff>568325</xdr:colOff>
      <xdr:row>39</xdr:row>
      <xdr:rowOff>76486</xdr:rowOff>
    </xdr:to>
    <xdr:sp macro="" textlink="">
      <xdr:nvSpPr>
        <xdr:cNvPr id="748" name="円/楕円 747"/>
        <xdr:cNvSpPr/>
      </xdr:nvSpPr>
      <xdr:spPr>
        <a:xfrm>
          <a:off x="20383500" y="666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67613</xdr:rowOff>
    </xdr:from>
    <xdr:ext cx="378565" cy="259045"/>
    <xdr:sp macro="" textlink="">
      <xdr:nvSpPr>
        <xdr:cNvPr id="749" name="テキスト ボックス 748"/>
        <xdr:cNvSpPr txBox="1"/>
      </xdr:nvSpPr>
      <xdr:spPr>
        <a:xfrm>
          <a:off x="20245017" y="6754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147212</xdr:rowOff>
    </xdr:from>
    <xdr:to>
      <xdr:col>28</xdr:col>
      <xdr:colOff>365125</xdr:colOff>
      <xdr:row>39</xdr:row>
      <xdr:rowOff>77362</xdr:rowOff>
    </xdr:to>
    <xdr:sp macro="" textlink="">
      <xdr:nvSpPr>
        <xdr:cNvPr id="750" name="円/楕円 749"/>
        <xdr:cNvSpPr/>
      </xdr:nvSpPr>
      <xdr:spPr>
        <a:xfrm>
          <a:off x="19494500" y="666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68489</xdr:rowOff>
    </xdr:from>
    <xdr:ext cx="378565" cy="259045"/>
    <xdr:sp macro="" textlink="">
      <xdr:nvSpPr>
        <xdr:cNvPr id="751" name="テキスト ボックス 750"/>
        <xdr:cNvSpPr txBox="1"/>
      </xdr:nvSpPr>
      <xdr:spPr>
        <a:xfrm>
          <a:off x="19356017" y="6755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157137</xdr:rowOff>
    </xdr:from>
    <xdr:to>
      <xdr:col>27</xdr:col>
      <xdr:colOff>161925</xdr:colOff>
      <xdr:row>39</xdr:row>
      <xdr:rowOff>87287</xdr:rowOff>
    </xdr:to>
    <xdr:sp macro="" textlink="">
      <xdr:nvSpPr>
        <xdr:cNvPr id="752" name="円/楕円 751"/>
        <xdr:cNvSpPr/>
      </xdr:nvSpPr>
      <xdr:spPr>
        <a:xfrm>
          <a:off x="18605500" y="66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78414</xdr:rowOff>
    </xdr:from>
    <xdr:ext cx="378565" cy="259045"/>
    <xdr:sp macro="" textlink="">
      <xdr:nvSpPr>
        <xdr:cNvPr id="753" name="テキスト ボックス 752"/>
        <xdr:cNvSpPr txBox="1"/>
      </xdr:nvSpPr>
      <xdr:spPr>
        <a:xfrm>
          <a:off x="18467017" y="676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73863</xdr:rowOff>
    </xdr:from>
    <xdr:to>
      <xdr:col>32</xdr:col>
      <xdr:colOff>187325</xdr:colOff>
      <xdr:row>59</xdr:row>
      <xdr:rowOff>75431</xdr:rowOff>
    </xdr:to>
    <xdr:cxnSp macro="">
      <xdr:nvCxnSpPr>
        <xdr:cNvPr id="784" name="直線コネクタ 783"/>
        <xdr:cNvCxnSpPr/>
      </xdr:nvCxnSpPr>
      <xdr:spPr>
        <a:xfrm flipV="1">
          <a:off x="21323300" y="10189413"/>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75431</xdr:rowOff>
    </xdr:from>
    <xdr:to>
      <xdr:col>31</xdr:col>
      <xdr:colOff>34925</xdr:colOff>
      <xdr:row>59</xdr:row>
      <xdr:rowOff>81309</xdr:rowOff>
    </xdr:to>
    <xdr:cxnSp macro="">
      <xdr:nvCxnSpPr>
        <xdr:cNvPr id="787" name="直線コネクタ 786"/>
        <xdr:cNvCxnSpPr/>
      </xdr:nvCxnSpPr>
      <xdr:spPr>
        <a:xfrm flipV="1">
          <a:off x="20434300" y="10190981"/>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81309</xdr:rowOff>
    </xdr:from>
    <xdr:to>
      <xdr:col>29</xdr:col>
      <xdr:colOff>517525</xdr:colOff>
      <xdr:row>59</xdr:row>
      <xdr:rowOff>88233</xdr:rowOff>
    </xdr:to>
    <xdr:cxnSp macro="">
      <xdr:nvCxnSpPr>
        <xdr:cNvPr id="790" name="直線コネクタ 789"/>
        <xdr:cNvCxnSpPr/>
      </xdr:nvCxnSpPr>
      <xdr:spPr>
        <a:xfrm flipV="1">
          <a:off x="19545300" y="10196859"/>
          <a:ext cx="889000" cy="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88233</xdr:rowOff>
    </xdr:from>
    <xdr:to>
      <xdr:col>28</xdr:col>
      <xdr:colOff>314325</xdr:colOff>
      <xdr:row>59</xdr:row>
      <xdr:rowOff>90681</xdr:rowOff>
    </xdr:to>
    <xdr:cxnSp macro="">
      <xdr:nvCxnSpPr>
        <xdr:cNvPr id="793" name="直線コネクタ 792"/>
        <xdr:cNvCxnSpPr/>
      </xdr:nvCxnSpPr>
      <xdr:spPr>
        <a:xfrm flipV="1">
          <a:off x="18656300" y="10203783"/>
          <a:ext cx="889000" cy="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23063</xdr:rowOff>
    </xdr:from>
    <xdr:to>
      <xdr:col>32</xdr:col>
      <xdr:colOff>238125</xdr:colOff>
      <xdr:row>59</xdr:row>
      <xdr:rowOff>124663</xdr:rowOff>
    </xdr:to>
    <xdr:sp macro="" textlink="">
      <xdr:nvSpPr>
        <xdr:cNvPr id="803" name="円/楕円 802"/>
        <xdr:cNvSpPr/>
      </xdr:nvSpPr>
      <xdr:spPr>
        <a:xfrm>
          <a:off x="22110700" y="1013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109440</xdr:rowOff>
    </xdr:from>
    <xdr:ext cx="378565" cy="259045"/>
    <xdr:sp macro="" textlink="">
      <xdr:nvSpPr>
        <xdr:cNvPr id="804" name="貸付金該当値テキスト"/>
        <xdr:cNvSpPr txBox="1"/>
      </xdr:nvSpPr>
      <xdr:spPr>
        <a:xfrm>
          <a:off x="22212300" y="1005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24631</xdr:rowOff>
    </xdr:from>
    <xdr:to>
      <xdr:col>31</xdr:col>
      <xdr:colOff>85725</xdr:colOff>
      <xdr:row>59</xdr:row>
      <xdr:rowOff>126231</xdr:rowOff>
    </xdr:to>
    <xdr:sp macro="" textlink="">
      <xdr:nvSpPr>
        <xdr:cNvPr id="805" name="円/楕円 804"/>
        <xdr:cNvSpPr/>
      </xdr:nvSpPr>
      <xdr:spPr>
        <a:xfrm>
          <a:off x="21272500" y="101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117358</xdr:rowOff>
    </xdr:from>
    <xdr:ext cx="378565" cy="259045"/>
    <xdr:sp macro="" textlink="">
      <xdr:nvSpPr>
        <xdr:cNvPr id="806" name="テキスト ボックス 805"/>
        <xdr:cNvSpPr txBox="1"/>
      </xdr:nvSpPr>
      <xdr:spPr>
        <a:xfrm>
          <a:off x="21134017" y="10232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30509</xdr:rowOff>
    </xdr:from>
    <xdr:to>
      <xdr:col>29</xdr:col>
      <xdr:colOff>568325</xdr:colOff>
      <xdr:row>59</xdr:row>
      <xdr:rowOff>132109</xdr:rowOff>
    </xdr:to>
    <xdr:sp macro="" textlink="">
      <xdr:nvSpPr>
        <xdr:cNvPr id="807" name="円/楕円 806"/>
        <xdr:cNvSpPr/>
      </xdr:nvSpPr>
      <xdr:spPr>
        <a:xfrm>
          <a:off x="20383500" y="1014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123236</xdr:rowOff>
    </xdr:from>
    <xdr:ext cx="378565" cy="259045"/>
    <xdr:sp macro="" textlink="">
      <xdr:nvSpPr>
        <xdr:cNvPr id="808" name="テキスト ボックス 807"/>
        <xdr:cNvSpPr txBox="1"/>
      </xdr:nvSpPr>
      <xdr:spPr>
        <a:xfrm>
          <a:off x="20245017" y="10238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37433</xdr:rowOff>
    </xdr:from>
    <xdr:to>
      <xdr:col>28</xdr:col>
      <xdr:colOff>365125</xdr:colOff>
      <xdr:row>59</xdr:row>
      <xdr:rowOff>139033</xdr:rowOff>
    </xdr:to>
    <xdr:sp macro="" textlink="">
      <xdr:nvSpPr>
        <xdr:cNvPr id="809" name="円/楕円 808"/>
        <xdr:cNvSpPr/>
      </xdr:nvSpPr>
      <xdr:spPr>
        <a:xfrm>
          <a:off x="19494500" y="1015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130160</xdr:rowOff>
    </xdr:from>
    <xdr:ext cx="378565" cy="259045"/>
    <xdr:sp macro="" textlink="">
      <xdr:nvSpPr>
        <xdr:cNvPr id="810" name="テキスト ボックス 809"/>
        <xdr:cNvSpPr txBox="1"/>
      </xdr:nvSpPr>
      <xdr:spPr>
        <a:xfrm>
          <a:off x="19356017" y="10245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39881</xdr:rowOff>
    </xdr:from>
    <xdr:to>
      <xdr:col>27</xdr:col>
      <xdr:colOff>161925</xdr:colOff>
      <xdr:row>59</xdr:row>
      <xdr:rowOff>141481</xdr:rowOff>
    </xdr:to>
    <xdr:sp macro="" textlink="">
      <xdr:nvSpPr>
        <xdr:cNvPr id="811" name="円/楕円 810"/>
        <xdr:cNvSpPr/>
      </xdr:nvSpPr>
      <xdr:spPr>
        <a:xfrm>
          <a:off x="18605500" y="1015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132608</xdr:rowOff>
    </xdr:from>
    <xdr:ext cx="378565" cy="259045"/>
    <xdr:sp macro="" textlink="">
      <xdr:nvSpPr>
        <xdr:cNvPr id="812" name="テキスト ボックス 811"/>
        <xdr:cNvSpPr txBox="1"/>
      </xdr:nvSpPr>
      <xdr:spPr>
        <a:xfrm>
          <a:off x="18467017" y="10248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49762</xdr:rowOff>
    </xdr:from>
    <xdr:to>
      <xdr:col>32</xdr:col>
      <xdr:colOff>187325</xdr:colOff>
      <xdr:row>75</xdr:row>
      <xdr:rowOff>29253</xdr:rowOff>
    </xdr:to>
    <xdr:cxnSp macro="">
      <xdr:nvCxnSpPr>
        <xdr:cNvPr id="844" name="直線コネクタ 843"/>
        <xdr:cNvCxnSpPr/>
      </xdr:nvCxnSpPr>
      <xdr:spPr>
        <a:xfrm>
          <a:off x="21323300" y="12737062"/>
          <a:ext cx="838200" cy="1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49762</xdr:rowOff>
    </xdr:from>
    <xdr:to>
      <xdr:col>31</xdr:col>
      <xdr:colOff>34925</xdr:colOff>
      <xdr:row>75</xdr:row>
      <xdr:rowOff>62841</xdr:rowOff>
    </xdr:to>
    <xdr:cxnSp macro="">
      <xdr:nvCxnSpPr>
        <xdr:cNvPr id="847" name="直線コネクタ 846"/>
        <xdr:cNvCxnSpPr/>
      </xdr:nvCxnSpPr>
      <xdr:spPr>
        <a:xfrm flipV="1">
          <a:off x="20434300" y="12737062"/>
          <a:ext cx="889000" cy="18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62841</xdr:rowOff>
    </xdr:from>
    <xdr:to>
      <xdr:col>29</xdr:col>
      <xdr:colOff>517525</xdr:colOff>
      <xdr:row>75</xdr:row>
      <xdr:rowOff>91841</xdr:rowOff>
    </xdr:to>
    <xdr:cxnSp macro="">
      <xdr:nvCxnSpPr>
        <xdr:cNvPr id="850" name="直線コネクタ 849"/>
        <xdr:cNvCxnSpPr/>
      </xdr:nvCxnSpPr>
      <xdr:spPr>
        <a:xfrm flipV="1">
          <a:off x="19545300" y="12921591"/>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91841</xdr:rowOff>
    </xdr:from>
    <xdr:to>
      <xdr:col>28</xdr:col>
      <xdr:colOff>314325</xdr:colOff>
      <xdr:row>75</xdr:row>
      <xdr:rowOff>144500</xdr:rowOff>
    </xdr:to>
    <xdr:cxnSp macro="">
      <xdr:nvCxnSpPr>
        <xdr:cNvPr id="853" name="直線コネクタ 852"/>
        <xdr:cNvCxnSpPr/>
      </xdr:nvCxnSpPr>
      <xdr:spPr>
        <a:xfrm flipV="1">
          <a:off x="18656300" y="12950591"/>
          <a:ext cx="889000" cy="5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149903</xdr:rowOff>
    </xdr:from>
    <xdr:to>
      <xdr:col>32</xdr:col>
      <xdr:colOff>238125</xdr:colOff>
      <xdr:row>75</xdr:row>
      <xdr:rowOff>80053</xdr:rowOff>
    </xdr:to>
    <xdr:sp macro="" textlink="">
      <xdr:nvSpPr>
        <xdr:cNvPr id="863" name="円/楕円 862"/>
        <xdr:cNvSpPr/>
      </xdr:nvSpPr>
      <xdr:spPr>
        <a:xfrm>
          <a:off x="22110700" y="128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1330</xdr:rowOff>
    </xdr:from>
    <xdr:ext cx="534377" cy="259045"/>
    <xdr:sp macro="" textlink="">
      <xdr:nvSpPr>
        <xdr:cNvPr id="864" name="繰出金該当値テキスト"/>
        <xdr:cNvSpPr txBox="1"/>
      </xdr:nvSpPr>
      <xdr:spPr>
        <a:xfrm>
          <a:off x="22212300" y="1268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66,264</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170412</xdr:rowOff>
    </xdr:from>
    <xdr:to>
      <xdr:col>31</xdr:col>
      <xdr:colOff>85725</xdr:colOff>
      <xdr:row>74</xdr:row>
      <xdr:rowOff>100562</xdr:rowOff>
    </xdr:to>
    <xdr:sp macro="" textlink="">
      <xdr:nvSpPr>
        <xdr:cNvPr id="865" name="円/楕円 864"/>
        <xdr:cNvSpPr/>
      </xdr:nvSpPr>
      <xdr:spPr>
        <a:xfrm>
          <a:off x="21272500" y="126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117089</xdr:rowOff>
    </xdr:from>
    <xdr:ext cx="534377" cy="259045"/>
    <xdr:sp macro="" textlink="">
      <xdr:nvSpPr>
        <xdr:cNvPr id="866" name="テキスト ボックス 865"/>
        <xdr:cNvSpPr txBox="1"/>
      </xdr:nvSpPr>
      <xdr:spPr>
        <a:xfrm>
          <a:off x="21056111" y="1246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75,508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12041</xdr:rowOff>
    </xdr:from>
    <xdr:to>
      <xdr:col>29</xdr:col>
      <xdr:colOff>568325</xdr:colOff>
      <xdr:row>75</xdr:row>
      <xdr:rowOff>113641</xdr:rowOff>
    </xdr:to>
    <xdr:sp macro="" textlink="">
      <xdr:nvSpPr>
        <xdr:cNvPr id="867" name="円/楕円 866"/>
        <xdr:cNvSpPr/>
      </xdr:nvSpPr>
      <xdr:spPr>
        <a:xfrm>
          <a:off x="20383500" y="1287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130168</xdr:rowOff>
    </xdr:from>
    <xdr:ext cx="534377" cy="259045"/>
    <xdr:sp macro="" textlink="">
      <xdr:nvSpPr>
        <xdr:cNvPr id="868" name="テキスト ボックス 867"/>
        <xdr:cNvSpPr txBox="1"/>
      </xdr:nvSpPr>
      <xdr:spPr>
        <a:xfrm>
          <a:off x="20167111" y="1264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64,207</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41041</xdr:rowOff>
    </xdr:from>
    <xdr:to>
      <xdr:col>28</xdr:col>
      <xdr:colOff>365125</xdr:colOff>
      <xdr:row>75</xdr:row>
      <xdr:rowOff>142641</xdr:rowOff>
    </xdr:to>
    <xdr:sp macro="" textlink="">
      <xdr:nvSpPr>
        <xdr:cNvPr id="869" name="円/楕円 868"/>
        <xdr:cNvSpPr/>
      </xdr:nvSpPr>
      <xdr:spPr>
        <a:xfrm>
          <a:off x="19494500" y="1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159168</xdr:rowOff>
    </xdr:from>
    <xdr:ext cx="534377" cy="259045"/>
    <xdr:sp macro="" textlink="">
      <xdr:nvSpPr>
        <xdr:cNvPr id="870" name="テキスト ボックス 869"/>
        <xdr:cNvSpPr txBox="1"/>
      </xdr:nvSpPr>
      <xdr:spPr>
        <a:xfrm>
          <a:off x="19278111" y="1267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62,431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93700</xdr:rowOff>
    </xdr:from>
    <xdr:to>
      <xdr:col>27</xdr:col>
      <xdr:colOff>161925</xdr:colOff>
      <xdr:row>76</xdr:row>
      <xdr:rowOff>23850</xdr:rowOff>
    </xdr:to>
    <xdr:sp macro="" textlink="">
      <xdr:nvSpPr>
        <xdr:cNvPr id="871" name="円/楕円 870"/>
        <xdr:cNvSpPr/>
      </xdr:nvSpPr>
      <xdr:spPr>
        <a:xfrm>
          <a:off x="18605500" y="1295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40377</xdr:rowOff>
    </xdr:from>
    <xdr:ext cx="534377" cy="259045"/>
    <xdr:sp macro="" textlink="">
      <xdr:nvSpPr>
        <xdr:cNvPr id="872" name="テキスト ボックス 871"/>
        <xdr:cNvSpPr txBox="1"/>
      </xdr:nvSpPr>
      <xdr:spPr>
        <a:xfrm>
          <a:off x="18389111" y="1272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59,206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mn-lt"/>
              <a:ea typeface="+mn-ea"/>
              <a:cs typeface="+mn-cs"/>
            </a:rPr>
            <a:t>扶助費：一人当たり経費が多いものは、①障害者介護給付費</a:t>
          </a:r>
          <a:r>
            <a:rPr kumimoji="1" lang="en-US" altLang="ja-JP" sz="1100">
              <a:solidFill>
                <a:schemeClr val="dk1"/>
              </a:solidFill>
              <a:latin typeface="+mn-lt"/>
              <a:ea typeface="+mn-ea"/>
              <a:cs typeface="+mn-cs"/>
            </a:rPr>
            <a:t>28,916</a:t>
          </a:r>
          <a:r>
            <a:rPr kumimoji="1" lang="ja-JP" altLang="ja-JP" sz="1100">
              <a:solidFill>
                <a:schemeClr val="dk1"/>
              </a:solidFill>
              <a:latin typeface="+mn-lt"/>
              <a:ea typeface="+mn-ea"/>
              <a:cs typeface="+mn-cs"/>
            </a:rPr>
            <a:t>円、②老人措置費</a:t>
          </a:r>
          <a:r>
            <a:rPr kumimoji="1" lang="en-US" altLang="ja-JP" sz="1100">
              <a:solidFill>
                <a:schemeClr val="dk1"/>
              </a:solidFill>
              <a:latin typeface="+mn-lt"/>
              <a:ea typeface="+mn-ea"/>
              <a:cs typeface="+mn-cs"/>
            </a:rPr>
            <a:t>9,050</a:t>
          </a:r>
          <a:r>
            <a:rPr kumimoji="1" lang="ja-JP" altLang="ja-JP" sz="1100">
              <a:solidFill>
                <a:schemeClr val="dk1"/>
              </a:solidFill>
              <a:latin typeface="+mn-lt"/>
              <a:ea typeface="+mn-ea"/>
              <a:cs typeface="+mn-cs"/>
            </a:rPr>
            <a:t>円、③保育所運営費</a:t>
          </a:r>
          <a:r>
            <a:rPr kumimoji="1" lang="en-US" altLang="ja-JP" sz="1100">
              <a:solidFill>
                <a:schemeClr val="dk1"/>
              </a:solidFill>
              <a:latin typeface="+mn-lt"/>
              <a:ea typeface="+mn-ea"/>
              <a:cs typeface="+mn-cs"/>
            </a:rPr>
            <a:t>41,724</a:t>
          </a:r>
          <a:r>
            <a:rPr kumimoji="1" lang="ja-JP" altLang="ja-JP" sz="1100">
              <a:solidFill>
                <a:schemeClr val="dk1"/>
              </a:solidFill>
              <a:latin typeface="+mn-lt"/>
              <a:ea typeface="+mn-ea"/>
              <a:cs typeface="+mn-cs"/>
            </a:rPr>
            <a:t>円、④生活保護費</a:t>
          </a:r>
          <a:r>
            <a:rPr kumimoji="1" lang="en-US" altLang="ja-JP" sz="1100">
              <a:solidFill>
                <a:schemeClr val="dk1"/>
              </a:solidFill>
              <a:latin typeface="+mn-lt"/>
              <a:ea typeface="+mn-ea"/>
              <a:cs typeface="+mn-cs"/>
            </a:rPr>
            <a:t>21,769</a:t>
          </a:r>
          <a:r>
            <a:rPr kumimoji="1" lang="ja-JP" altLang="ja-JP" sz="1100">
              <a:solidFill>
                <a:schemeClr val="dk1"/>
              </a:solidFill>
              <a:latin typeface="+mn-lt"/>
              <a:ea typeface="+mn-ea"/>
              <a:cs typeface="+mn-cs"/>
            </a:rPr>
            <a:t>円である。この合計額</a:t>
          </a:r>
          <a:r>
            <a:rPr kumimoji="1" lang="en-US" altLang="ja-JP" sz="1100">
              <a:solidFill>
                <a:schemeClr val="dk1"/>
              </a:solidFill>
              <a:latin typeface="+mn-lt"/>
              <a:ea typeface="+mn-ea"/>
              <a:cs typeface="+mn-cs"/>
            </a:rPr>
            <a:t>101,458</a:t>
          </a:r>
          <a:r>
            <a:rPr kumimoji="1" lang="ja-JP" altLang="ja-JP" sz="1100">
              <a:solidFill>
                <a:schemeClr val="dk1"/>
              </a:solidFill>
              <a:latin typeface="+mn-lt"/>
              <a:ea typeface="+mn-ea"/>
              <a:cs typeface="+mn-cs"/>
            </a:rPr>
            <a:t>円だけでも類似団体の平均値を超えている。児童手当や臨時福祉給付金、ひとり親家庭医療費などのその他の扶助費を加えると、</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総計</a:t>
          </a:r>
          <a:r>
            <a:rPr kumimoji="1" lang="en-US" altLang="ja-JP" sz="1100">
              <a:solidFill>
                <a:schemeClr val="dk1"/>
              </a:solidFill>
              <a:latin typeface="+mn-lt"/>
              <a:ea typeface="+mn-ea"/>
              <a:cs typeface="+mn-cs"/>
            </a:rPr>
            <a:t>145,221</a:t>
          </a:r>
          <a:r>
            <a:rPr kumimoji="1" lang="ja-JP" altLang="ja-JP" sz="1100">
              <a:solidFill>
                <a:schemeClr val="dk1"/>
              </a:solidFill>
              <a:latin typeface="+mn-lt"/>
              <a:ea typeface="+mn-ea"/>
              <a:cs typeface="+mn-cs"/>
            </a:rPr>
            <a:t>円となり、類似団体平均より</a:t>
          </a:r>
          <a:r>
            <a:rPr kumimoji="1" lang="en-US" altLang="ja-JP" sz="1100">
              <a:solidFill>
                <a:schemeClr val="dk1"/>
              </a:solidFill>
              <a:latin typeface="+mn-lt"/>
              <a:ea typeface="+mn-ea"/>
              <a:cs typeface="+mn-cs"/>
            </a:rPr>
            <a:t>47,731</a:t>
          </a:r>
          <a:r>
            <a:rPr kumimoji="1" lang="ja-JP" altLang="ja-JP" sz="1100">
              <a:solidFill>
                <a:schemeClr val="dk1"/>
              </a:solidFill>
              <a:latin typeface="+mn-lt"/>
              <a:ea typeface="+mn-ea"/>
              <a:cs typeface="+mn-cs"/>
            </a:rPr>
            <a:t>円多くなっている。①②④については抑制が難しく、③の保育所については、待機児童</a:t>
          </a:r>
          <a:r>
            <a:rPr kumimoji="1" lang="ja-JP" altLang="en-US" sz="1100">
              <a:solidFill>
                <a:schemeClr val="dk1"/>
              </a:solidFill>
              <a:latin typeface="+mn-lt"/>
              <a:ea typeface="+mn-ea"/>
              <a:cs typeface="+mn-cs"/>
            </a:rPr>
            <a:t>０</a:t>
          </a:r>
          <a:r>
            <a:rPr kumimoji="1" lang="ja-JP" altLang="ja-JP" sz="1100">
              <a:solidFill>
                <a:schemeClr val="dk1"/>
              </a:solidFill>
              <a:latin typeface="+mn-lt"/>
              <a:ea typeface="+mn-ea"/>
              <a:cs typeface="+mn-cs"/>
            </a:rPr>
            <a:t>人であり、女性の社会進出を下支え</a:t>
          </a:r>
          <a:r>
            <a:rPr kumimoji="1" lang="ja-JP" altLang="en-US" sz="1100">
              <a:solidFill>
                <a:schemeClr val="dk1"/>
              </a:solidFill>
              <a:latin typeface="+mn-lt"/>
              <a:ea typeface="+mn-ea"/>
              <a:cs typeface="+mn-cs"/>
            </a:rPr>
            <a:t>する経費である</a:t>
          </a:r>
          <a:r>
            <a:rPr kumimoji="1" lang="ja-JP" altLang="ja-JP" sz="1100">
              <a:solidFill>
                <a:schemeClr val="dk1"/>
              </a:solidFill>
              <a:latin typeface="+mn-lt"/>
              <a:ea typeface="+mn-ea"/>
              <a:cs typeface="+mn-cs"/>
            </a:rPr>
            <a:t>ことから、今後も同額の支援を続けていく。そのため、類似団体より多い負担は</a:t>
          </a:r>
          <a:r>
            <a:rPr kumimoji="1" lang="ja-JP" altLang="en-US" sz="1100">
              <a:solidFill>
                <a:schemeClr val="dk1"/>
              </a:solidFill>
              <a:latin typeface="+mn-lt"/>
              <a:ea typeface="+mn-ea"/>
              <a:cs typeface="+mn-cs"/>
            </a:rPr>
            <a:t>今後も</a:t>
          </a:r>
          <a:r>
            <a:rPr kumimoji="1" lang="ja-JP" altLang="ja-JP" sz="1100">
              <a:solidFill>
                <a:schemeClr val="dk1"/>
              </a:solidFill>
              <a:latin typeface="+mn-lt"/>
              <a:ea typeface="+mn-ea"/>
              <a:cs typeface="+mn-cs"/>
            </a:rPr>
            <a:t>継続する</a:t>
          </a:r>
          <a:r>
            <a:rPr kumimoji="1" lang="ja-JP" altLang="en-US" sz="1100">
              <a:solidFill>
                <a:schemeClr val="dk1"/>
              </a:solidFill>
              <a:latin typeface="+mn-lt"/>
              <a:ea typeface="+mn-ea"/>
              <a:cs typeface="+mn-cs"/>
            </a:rPr>
            <a:t>が、過大とならないように努める。</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補助費等：一部事務組合負担金は前年度比</a:t>
          </a:r>
          <a:r>
            <a:rPr kumimoji="1" lang="en-US" altLang="ja-JP" sz="1100">
              <a:solidFill>
                <a:schemeClr val="dk1"/>
              </a:solidFill>
              <a:latin typeface="+mn-lt"/>
              <a:ea typeface="+mn-ea"/>
              <a:cs typeface="+mn-cs"/>
            </a:rPr>
            <a:t>1,600</a:t>
          </a:r>
          <a:r>
            <a:rPr kumimoji="1" lang="ja-JP" altLang="ja-JP" sz="1100">
              <a:solidFill>
                <a:schemeClr val="dk1"/>
              </a:solidFill>
              <a:latin typeface="+mn-lt"/>
              <a:ea typeface="+mn-ea"/>
              <a:cs typeface="+mn-cs"/>
            </a:rPr>
            <a:t>万円増であったものの、補助費等としては前年度比▲</a:t>
          </a:r>
          <a:r>
            <a:rPr kumimoji="1" lang="en-US" altLang="ja-JP" sz="1100">
              <a:solidFill>
                <a:schemeClr val="dk1"/>
              </a:solidFill>
              <a:latin typeface="+mn-lt"/>
              <a:ea typeface="+mn-ea"/>
              <a:cs typeface="+mn-cs"/>
            </a:rPr>
            <a:t>6,200</a:t>
          </a:r>
          <a:r>
            <a:rPr kumimoji="1" lang="ja-JP" altLang="ja-JP" sz="1100">
              <a:solidFill>
                <a:schemeClr val="dk1"/>
              </a:solidFill>
              <a:latin typeface="+mn-lt"/>
              <a:ea typeface="+mn-ea"/>
              <a:cs typeface="+mn-cs"/>
            </a:rPr>
            <a:t>万円となったことから、一人当たり経費は前年度比▲</a:t>
          </a:r>
          <a:r>
            <a:rPr kumimoji="1" lang="en-US" altLang="ja-JP" sz="1100">
              <a:solidFill>
                <a:schemeClr val="dk1"/>
              </a:solidFill>
              <a:latin typeface="+mn-lt"/>
              <a:ea typeface="+mn-ea"/>
              <a:cs typeface="+mn-cs"/>
            </a:rPr>
            <a:t>891</a:t>
          </a:r>
          <a:r>
            <a:rPr kumimoji="1" lang="ja-JP" altLang="ja-JP" sz="1100">
              <a:solidFill>
                <a:schemeClr val="dk1"/>
              </a:solidFill>
              <a:latin typeface="+mn-lt"/>
              <a:ea typeface="+mn-ea"/>
              <a:cs typeface="+mn-cs"/>
            </a:rPr>
            <a:t>円となったが、なお類似団体の平均値を超えている。一部事務組合についても経費削減に向けた取り組みを強化するよう要請したい。</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普通建設事業費：主な事業は汚泥再生処理センター４億</a:t>
          </a:r>
          <a:r>
            <a:rPr kumimoji="1" lang="en-US" altLang="ja-JP" sz="1100">
              <a:solidFill>
                <a:schemeClr val="dk1"/>
              </a:solidFill>
              <a:latin typeface="+mn-lt"/>
              <a:ea typeface="+mn-ea"/>
              <a:cs typeface="+mn-cs"/>
            </a:rPr>
            <a:t>3,500</a:t>
          </a:r>
          <a:r>
            <a:rPr kumimoji="1" lang="ja-JP" altLang="ja-JP" sz="1100">
              <a:solidFill>
                <a:schemeClr val="dk1"/>
              </a:solidFill>
              <a:latin typeface="+mn-lt"/>
              <a:ea typeface="+mn-ea"/>
              <a:cs typeface="+mn-cs"/>
            </a:rPr>
            <a:t>万円（</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年目）、小水流団地</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億</a:t>
          </a:r>
          <a:r>
            <a:rPr kumimoji="1" lang="en-US" altLang="ja-JP" sz="1100">
              <a:solidFill>
                <a:schemeClr val="dk1"/>
              </a:solidFill>
              <a:latin typeface="+mn-lt"/>
              <a:ea typeface="+mn-ea"/>
              <a:cs typeface="+mn-cs"/>
            </a:rPr>
            <a:t>6,600</a:t>
          </a:r>
          <a:r>
            <a:rPr kumimoji="1" lang="ja-JP" altLang="ja-JP" sz="1100">
              <a:solidFill>
                <a:schemeClr val="dk1"/>
              </a:solidFill>
              <a:latin typeface="+mn-lt"/>
              <a:ea typeface="+mn-ea"/>
              <a:cs typeface="+mn-cs"/>
            </a:rPr>
            <a:t>万円、畜産クラスター事業</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億</a:t>
          </a:r>
          <a:r>
            <a:rPr kumimoji="1" lang="en-US" altLang="ja-JP" sz="1100">
              <a:solidFill>
                <a:schemeClr val="dk1"/>
              </a:solidFill>
              <a:latin typeface="+mn-lt"/>
              <a:ea typeface="+mn-ea"/>
              <a:cs typeface="+mn-cs"/>
            </a:rPr>
            <a:t>600</a:t>
          </a:r>
          <a:r>
            <a:rPr kumimoji="1" lang="ja-JP" altLang="ja-JP" sz="1100">
              <a:solidFill>
                <a:schemeClr val="dk1"/>
              </a:solidFill>
              <a:latin typeface="+mn-lt"/>
              <a:ea typeface="+mn-ea"/>
              <a:cs typeface="+mn-cs"/>
            </a:rPr>
            <a:t>万円、橋梁長寿命化修繕１億</a:t>
          </a:r>
          <a:r>
            <a:rPr kumimoji="1" lang="en-US" altLang="ja-JP" sz="1100">
              <a:solidFill>
                <a:schemeClr val="dk1"/>
              </a:solidFill>
              <a:latin typeface="+mn-lt"/>
              <a:ea typeface="+mn-ea"/>
              <a:cs typeface="+mn-cs"/>
            </a:rPr>
            <a:t>7,200</a:t>
          </a:r>
          <a:r>
            <a:rPr kumimoji="1" lang="ja-JP" altLang="ja-JP" sz="1100">
              <a:solidFill>
                <a:schemeClr val="dk1"/>
              </a:solidFill>
              <a:latin typeface="+mn-lt"/>
              <a:ea typeface="+mn-ea"/>
              <a:cs typeface="+mn-cs"/>
            </a:rPr>
            <a:t>万円等である。</a:t>
          </a:r>
          <a:r>
            <a:rPr kumimoji="1" lang="ja-JP" altLang="en-US" sz="1100">
              <a:solidFill>
                <a:schemeClr val="dk1"/>
              </a:solidFill>
              <a:latin typeface="+mn-lt"/>
              <a:ea typeface="+mn-ea"/>
              <a:cs typeface="+mn-cs"/>
            </a:rPr>
            <a:t>来年度は汚泥再生処理センターの建設最終年度であることから事業費が大幅増加し、その後も老朽化した施設の更新等もあり、増加する見込。</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積立金：老朽化した施設の更新等の課題が山積しており、後年度に公債費の増が見込まれていることから、年度間の平準化を図るため、減債基金への積立を行ったことによるもの。</a:t>
          </a:r>
          <a:r>
            <a:rPr kumimoji="1" lang="ja-JP" altLang="en-US" sz="1100">
              <a:solidFill>
                <a:schemeClr val="dk1"/>
              </a:solidFill>
              <a:latin typeface="+mn-lt"/>
              <a:ea typeface="+mn-ea"/>
              <a:cs typeface="+mn-cs"/>
            </a:rPr>
            <a:t>今後も財源の確保等により剰余金が見込める場合、積極的に基金積立を行っていきたい。</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繰出金：国保の法定外繰出が前年度比▲２億</a:t>
          </a:r>
          <a:r>
            <a:rPr kumimoji="1" lang="en-US" altLang="ja-JP" sz="1100">
              <a:solidFill>
                <a:schemeClr val="dk1"/>
              </a:solidFill>
              <a:latin typeface="+mn-lt"/>
              <a:ea typeface="+mn-ea"/>
              <a:cs typeface="+mn-cs"/>
            </a:rPr>
            <a:t>1,400</a:t>
          </a:r>
          <a:r>
            <a:rPr kumimoji="1" lang="ja-JP" altLang="ja-JP" sz="1100">
              <a:solidFill>
                <a:schemeClr val="dk1"/>
              </a:solidFill>
              <a:latin typeface="+mn-lt"/>
              <a:ea typeface="+mn-ea"/>
              <a:cs typeface="+mn-cs"/>
            </a:rPr>
            <a:t>万円となったことから、一人当たり経費についても▲</a:t>
          </a:r>
          <a:r>
            <a:rPr kumimoji="1" lang="en-US" altLang="ja-JP" sz="1100">
              <a:solidFill>
                <a:schemeClr val="dk1"/>
              </a:solidFill>
              <a:latin typeface="+mn-lt"/>
              <a:ea typeface="+mn-ea"/>
              <a:cs typeface="+mn-cs"/>
            </a:rPr>
            <a:t>9,244</a:t>
          </a:r>
          <a:r>
            <a:rPr kumimoji="1" lang="ja-JP" altLang="ja-JP" sz="1100">
              <a:solidFill>
                <a:schemeClr val="dk1"/>
              </a:solidFill>
              <a:latin typeface="+mn-lt"/>
              <a:ea typeface="+mn-ea"/>
              <a:cs typeface="+mn-cs"/>
            </a:rPr>
            <a:t>円となった。</a:t>
          </a:r>
          <a:r>
            <a:rPr kumimoji="1" lang="ja-JP" altLang="en-US" sz="1100">
              <a:solidFill>
                <a:schemeClr val="dk1"/>
              </a:solidFill>
              <a:latin typeface="+mn-lt"/>
              <a:ea typeface="+mn-ea"/>
              <a:cs typeface="+mn-cs"/>
            </a:rPr>
            <a:t>今後は国保税の税率改正等を行いながら、法定外繰出を削減していく。</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latin typeface="+mn-lt"/>
            <a:ea typeface="+mn-ea"/>
            <a:cs typeface="+mn-cs"/>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鹿児島県伊佐市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27,070
26,993
392.56
18,067,517
17,477,478
310,255
9,606,739
15,207,271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14732</xdr:rowOff>
    </xdr:from>
    <xdr:to>
      <xdr:col>6</xdr:col>
      <xdr:colOff>511175</xdr:colOff>
      <xdr:row>35</xdr:row>
      <xdr:rowOff>93218</xdr:rowOff>
    </xdr:to>
    <xdr:cxnSp macro="">
      <xdr:nvCxnSpPr>
        <xdr:cNvPr id="61" name="直線コネクタ 60"/>
        <xdr:cNvCxnSpPr/>
      </xdr:nvCxnSpPr>
      <xdr:spPr>
        <a:xfrm>
          <a:off x="3797300" y="6015482"/>
          <a:ext cx="8382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70947</xdr:rowOff>
    </xdr:from>
    <xdr:ext cx="469744" cy="259045"/>
    <xdr:sp macro="" textlink="">
      <xdr:nvSpPr>
        <xdr:cNvPr id="62" name="議会費平均値テキスト"/>
        <xdr:cNvSpPr txBox="1"/>
      </xdr:nvSpPr>
      <xdr:spPr>
        <a:xfrm>
          <a:off x="4686300" y="6071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14732</xdr:rowOff>
    </xdr:from>
    <xdr:to>
      <xdr:col>5</xdr:col>
      <xdr:colOff>358775</xdr:colOff>
      <xdr:row>35</xdr:row>
      <xdr:rowOff>96076</xdr:rowOff>
    </xdr:to>
    <xdr:cxnSp macro="">
      <xdr:nvCxnSpPr>
        <xdr:cNvPr id="64" name="直線コネクタ 63"/>
        <xdr:cNvCxnSpPr/>
      </xdr:nvCxnSpPr>
      <xdr:spPr>
        <a:xfrm flipV="1">
          <a:off x="2908300" y="6015482"/>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99712</xdr:rowOff>
    </xdr:from>
    <xdr:ext cx="469744" cy="259045"/>
    <xdr:sp macro="" textlink="">
      <xdr:nvSpPr>
        <xdr:cNvPr id="66" name="テキスト ボックス 65"/>
        <xdr:cNvSpPr txBox="1"/>
      </xdr:nvSpPr>
      <xdr:spPr>
        <a:xfrm>
          <a:off x="3562427"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96076</xdr:rowOff>
    </xdr:from>
    <xdr:to>
      <xdr:col>4</xdr:col>
      <xdr:colOff>155575</xdr:colOff>
      <xdr:row>35</xdr:row>
      <xdr:rowOff>127127</xdr:rowOff>
    </xdr:to>
    <xdr:cxnSp macro="">
      <xdr:nvCxnSpPr>
        <xdr:cNvPr id="67" name="直線コネクタ 66"/>
        <xdr:cNvCxnSpPr/>
      </xdr:nvCxnSpPr>
      <xdr:spPr>
        <a:xfrm flipV="1">
          <a:off x="2019300" y="6096826"/>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144670</xdr:rowOff>
    </xdr:from>
    <xdr:ext cx="469744" cy="259045"/>
    <xdr:sp macro="" textlink="">
      <xdr:nvSpPr>
        <xdr:cNvPr id="69" name="テキスト ボックス 68"/>
        <xdr:cNvSpPr txBox="1"/>
      </xdr:nvSpPr>
      <xdr:spPr>
        <a:xfrm>
          <a:off x="2673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159322</xdr:rowOff>
    </xdr:from>
    <xdr:to>
      <xdr:col>2</xdr:col>
      <xdr:colOff>638175</xdr:colOff>
      <xdr:row>35</xdr:row>
      <xdr:rowOff>127127</xdr:rowOff>
    </xdr:to>
    <xdr:cxnSp macro="">
      <xdr:nvCxnSpPr>
        <xdr:cNvPr id="70" name="直線コネクタ 69"/>
        <xdr:cNvCxnSpPr/>
      </xdr:nvCxnSpPr>
      <xdr:spPr>
        <a:xfrm>
          <a:off x="1130300" y="5988622"/>
          <a:ext cx="889000" cy="1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121429</xdr:rowOff>
    </xdr:from>
    <xdr:ext cx="469744" cy="259045"/>
    <xdr:sp macro="" textlink="">
      <xdr:nvSpPr>
        <xdr:cNvPr id="74" name="テキスト ボックス 73"/>
        <xdr:cNvSpPr txBox="1"/>
      </xdr:nvSpPr>
      <xdr:spPr>
        <a:xfrm>
          <a:off x="895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80" name="円/楕円 79"/>
        <xdr:cNvSpPr/>
      </xdr:nvSpPr>
      <xdr:spPr>
        <a:xfrm>
          <a:off x="4584700" y="60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65295</xdr:rowOff>
    </xdr:from>
    <xdr:ext cx="469744" cy="259045"/>
    <xdr:sp macro="" textlink="">
      <xdr:nvSpPr>
        <xdr:cNvPr id="81" name="議会費該当値テキスト"/>
        <xdr:cNvSpPr txBox="1"/>
      </xdr:nvSpPr>
      <xdr:spPr>
        <a:xfrm>
          <a:off x="4686300" y="58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135382</xdr:rowOff>
    </xdr:from>
    <xdr:to>
      <xdr:col>5</xdr:col>
      <xdr:colOff>409575</xdr:colOff>
      <xdr:row>35</xdr:row>
      <xdr:rowOff>65532</xdr:rowOff>
    </xdr:to>
    <xdr:sp macro="" textlink="">
      <xdr:nvSpPr>
        <xdr:cNvPr id="82" name="円/楕円 81"/>
        <xdr:cNvSpPr/>
      </xdr:nvSpPr>
      <xdr:spPr>
        <a:xfrm>
          <a:off x="3746500" y="59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82059</xdr:rowOff>
    </xdr:from>
    <xdr:ext cx="469744" cy="259045"/>
    <xdr:sp macro="" textlink="">
      <xdr:nvSpPr>
        <xdr:cNvPr id="83" name="テキスト ボックス 82"/>
        <xdr:cNvSpPr txBox="1"/>
      </xdr:nvSpPr>
      <xdr:spPr>
        <a:xfrm>
          <a:off x="3562427" y="57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45276</xdr:rowOff>
    </xdr:from>
    <xdr:to>
      <xdr:col>4</xdr:col>
      <xdr:colOff>206375</xdr:colOff>
      <xdr:row>35</xdr:row>
      <xdr:rowOff>146876</xdr:rowOff>
    </xdr:to>
    <xdr:sp macro="" textlink="">
      <xdr:nvSpPr>
        <xdr:cNvPr id="84" name="円/楕円 83"/>
        <xdr:cNvSpPr/>
      </xdr:nvSpPr>
      <xdr:spPr>
        <a:xfrm>
          <a:off x="2857500" y="60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163403</xdr:rowOff>
    </xdr:from>
    <xdr:ext cx="469744" cy="259045"/>
    <xdr:sp macro="" textlink="">
      <xdr:nvSpPr>
        <xdr:cNvPr id="85" name="テキスト ボックス 84"/>
        <xdr:cNvSpPr txBox="1"/>
      </xdr:nvSpPr>
      <xdr:spPr>
        <a:xfrm>
          <a:off x="2673427" y="582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76327</xdr:rowOff>
    </xdr:from>
    <xdr:to>
      <xdr:col>3</xdr:col>
      <xdr:colOff>3175</xdr:colOff>
      <xdr:row>36</xdr:row>
      <xdr:rowOff>6477</xdr:rowOff>
    </xdr:to>
    <xdr:sp macro="" textlink="">
      <xdr:nvSpPr>
        <xdr:cNvPr id="86" name="円/楕円 85"/>
        <xdr:cNvSpPr/>
      </xdr:nvSpPr>
      <xdr:spPr>
        <a:xfrm>
          <a:off x="1968500" y="60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169054</xdr:rowOff>
    </xdr:from>
    <xdr:ext cx="469744" cy="259045"/>
    <xdr:sp macro="" textlink="">
      <xdr:nvSpPr>
        <xdr:cNvPr id="87" name="テキスト ボックス 86"/>
        <xdr:cNvSpPr txBox="1"/>
      </xdr:nvSpPr>
      <xdr:spPr>
        <a:xfrm>
          <a:off x="1784427" y="61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108522</xdr:rowOff>
    </xdr:from>
    <xdr:to>
      <xdr:col>1</xdr:col>
      <xdr:colOff>485775</xdr:colOff>
      <xdr:row>35</xdr:row>
      <xdr:rowOff>38672</xdr:rowOff>
    </xdr:to>
    <xdr:sp macro="" textlink="">
      <xdr:nvSpPr>
        <xdr:cNvPr id="88" name="円/楕円 87"/>
        <xdr:cNvSpPr/>
      </xdr:nvSpPr>
      <xdr:spPr>
        <a:xfrm>
          <a:off x="1079500" y="593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55199</xdr:rowOff>
    </xdr:from>
    <xdr:ext cx="469744" cy="259045"/>
    <xdr:sp macro="" textlink="">
      <xdr:nvSpPr>
        <xdr:cNvPr id="89" name="テキスト ボックス 88"/>
        <xdr:cNvSpPr txBox="1"/>
      </xdr:nvSpPr>
      <xdr:spPr>
        <a:xfrm>
          <a:off x="895427" y="571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45562</xdr:rowOff>
    </xdr:from>
    <xdr:to>
      <xdr:col>6</xdr:col>
      <xdr:colOff>511175</xdr:colOff>
      <xdr:row>56</xdr:row>
      <xdr:rowOff>157183</xdr:rowOff>
    </xdr:to>
    <xdr:cxnSp macro="">
      <xdr:nvCxnSpPr>
        <xdr:cNvPr id="116" name="直線コネクタ 115"/>
        <xdr:cNvCxnSpPr/>
      </xdr:nvCxnSpPr>
      <xdr:spPr>
        <a:xfrm flipV="1">
          <a:off x="3797300" y="9646762"/>
          <a:ext cx="838200" cy="1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157183</xdr:rowOff>
    </xdr:from>
    <xdr:to>
      <xdr:col>5</xdr:col>
      <xdr:colOff>358775</xdr:colOff>
      <xdr:row>57</xdr:row>
      <xdr:rowOff>10724</xdr:rowOff>
    </xdr:to>
    <xdr:cxnSp macro="">
      <xdr:nvCxnSpPr>
        <xdr:cNvPr id="119" name="直線コネクタ 118"/>
        <xdr:cNvCxnSpPr/>
      </xdr:nvCxnSpPr>
      <xdr:spPr>
        <a:xfrm flipV="1">
          <a:off x="2908300" y="9758383"/>
          <a:ext cx="889000" cy="2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125824</xdr:rowOff>
    </xdr:from>
    <xdr:to>
      <xdr:col>4</xdr:col>
      <xdr:colOff>155575</xdr:colOff>
      <xdr:row>57</xdr:row>
      <xdr:rowOff>10724</xdr:rowOff>
    </xdr:to>
    <xdr:cxnSp macro="">
      <xdr:nvCxnSpPr>
        <xdr:cNvPr id="122" name="直線コネクタ 121"/>
        <xdr:cNvCxnSpPr/>
      </xdr:nvCxnSpPr>
      <xdr:spPr>
        <a:xfrm>
          <a:off x="2019300" y="9727024"/>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117096</xdr:rowOff>
    </xdr:from>
    <xdr:to>
      <xdr:col>2</xdr:col>
      <xdr:colOff>638175</xdr:colOff>
      <xdr:row>56</xdr:row>
      <xdr:rowOff>125824</xdr:rowOff>
    </xdr:to>
    <xdr:cxnSp macro="">
      <xdr:nvCxnSpPr>
        <xdr:cNvPr id="125" name="直線コネクタ 124"/>
        <xdr:cNvCxnSpPr/>
      </xdr:nvCxnSpPr>
      <xdr:spPr>
        <a:xfrm>
          <a:off x="1130300" y="9718296"/>
          <a:ext cx="889000" cy="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166212</xdr:rowOff>
    </xdr:from>
    <xdr:to>
      <xdr:col>6</xdr:col>
      <xdr:colOff>561975</xdr:colOff>
      <xdr:row>56</xdr:row>
      <xdr:rowOff>96362</xdr:rowOff>
    </xdr:to>
    <xdr:sp macro="" textlink="">
      <xdr:nvSpPr>
        <xdr:cNvPr id="135" name="円/楕円 134"/>
        <xdr:cNvSpPr/>
      </xdr:nvSpPr>
      <xdr:spPr>
        <a:xfrm>
          <a:off x="4584700" y="959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17639</xdr:rowOff>
    </xdr:from>
    <xdr:ext cx="534377" cy="259045"/>
    <xdr:sp macro="" textlink="">
      <xdr:nvSpPr>
        <xdr:cNvPr id="136" name="総務費該当値テキスト"/>
        <xdr:cNvSpPr txBox="1"/>
      </xdr:nvSpPr>
      <xdr:spPr>
        <a:xfrm>
          <a:off x="4686300" y="944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95,590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106383</xdr:rowOff>
    </xdr:from>
    <xdr:to>
      <xdr:col>5</xdr:col>
      <xdr:colOff>409575</xdr:colOff>
      <xdr:row>57</xdr:row>
      <xdr:rowOff>36533</xdr:rowOff>
    </xdr:to>
    <xdr:sp macro="" textlink="">
      <xdr:nvSpPr>
        <xdr:cNvPr id="137" name="円/楕円 136"/>
        <xdr:cNvSpPr/>
      </xdr:nvSpPr>
      <xdr:spPr>
        <a:xfrm>
          <a:off x="3746500" y="97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27660</xdr:rowOff>
    </xdr:from>
    <xdr:ext cx="534377" cy="259045"/>
    <xdr:sp macro="" textlink="">
      <xdr:nvSpPr>
        <xdr:cNvPr id="138" name="テキスト ボックス 137"/>
        <xdr:cNvSpPr txBox="1"/>
      </xdr:nvSpPr>
      <xdr:spPr>
        <a:xfrm>
          <a:off x="3530111" y="980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71,176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131374</xdr:rowOff>
    </xdr:from>
    <xdr:to>
      <xdr:col>4</xdr:col>
      <xdr:colOff>206375</xdr:colOff>
      <xdr:row>57</xdr:row>
      <xdr:rowOff>61524</xdr:rowOff>
    </xdr:to>
    <xdr:sp macro="" textlink="">
      <xdr:nvSpPr>
        <xdr:cNvPr id="139" name="円/楕円 138"/>
        <xdr:cNvSpPr/>
      </xdr:nvSpPr>
      <xdr:spPr>
        <a:xfrm>
          <a:off x="2857500" y="97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52651</xdr:rowOff>
    </xdr:from>
    <xdr:ext cx="534377" cy="259045"/>
    <xdr:sp macro="" textlink="">
      <xdr:nvSpPr>
        <xdr:cNvPr id="140" name="テキスト ボックス 139"/>
        <xdr:cNvSpPr txBox="1"/>
      </xdr:nvSpPr>
      <xdr:spPr>
        <a:xfrm>
          <a:off x="2641111" y="982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75024</xdr:rowOff>
    </xdr:from>
    <xdr:to>
      <xdr:col>3</xdr:col>
      <xdr:colOff>3175</xdr:colOff>
      <xdr:row>57</xdr:row>
      <xdr:rowOff>5174</xdr:rowOff>
    </xdr:to>
    <xdr:sp macro="" textlink="">
      <xdr:nvSpPr>
        <xdr:cNvPr id="141" name="円/楕円 140"/>
        <xdr:cNvSpPr/>
      </xdr:nvSpPr>
      <xdr:spPr>
        <a:xfrm>
          <a:off x="1968500" y="96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167751</xdr:rowOff>
    </xdr:from>
    <xdr:ext cx="534377" cy="259045"/>
    <xdr:sp macro="" textlink="">
      <xdr:nvSpPr>
        <xdr:cNvPr id="142" name="テキスト ボックス 141"/>
        <xdr:cNvSpPr txBox="1"/>
      </xdr:nvSpPr>
      <xdr:spPr>
        <a:xfrm>
          <a:off x="1752111" y="976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78,035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66296</xdr:rowOff>
    </xdr:from>
    <xdr:to>
      <xdr:col>1</xdr:col>
      <xdr:colOff>485775</xdr:colOff>
      <xdr:row>56</xdr:row>
      <xdr:rowOff>167896</xdr:rowOff>
    </xdr:to>
    <xdr:sp macro="" textlink="">
      <xdr:nvSpPr>
        <xdr:cNvPr id="143" name="円/楕円 142"/>
        <xdr:cNvSpPr/>
      </xdr:nvSpPr>
      <xdr:spPr>
        <a:xfrm>
          <a:off x="1079500" y="966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159023</xdr:rowOff>
    </xdr:from>
    <xdr:ext cx="534377" cy="259045"/>
    <xdr:sp macro="" textlink="">
      <xdr:nvSpPr>
        <xdr:cNvPr id="144" name="テキスト ボックス 143"/>
        <xdr:cNvSpPr txBox="1"/>
      </xdr:nvSpPr>
      <xdr:spPr>
        <a:xfrm>
          <a:off x="863111" y="976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60334</xdr:rowOff>
    </xdr:from>
    <xdr:to>
      <xdr:col>6</xdr:col>
      <xdr:colOff>511175</xdr:colOff>
      <xdr:row>75</xdr:row>
      <xdr:rowOff>63197</xdr:rowOff>
    </xdr:to>
    <xdr:cxnSp macro="">
      <xdr:nvCxnSpPr>
        <xdr:cNvPr id="172" name="直線コネクタ 171"/>
        <xdr:cNvCxnSpPr/>
      </xdr:nvCxnSpPr>
      <xdr:spPr>
        <a:xfrm>
          <a:off x="3797300" y="12919084"/>
          <a:ext cx="838200" cy="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60334</xdr:rowOff>
    </xdr:from>
    <xdr:to>
      <xdr:col>5</xdr:col>
      <xdr:colOff>358775</xdr:colOff>
      <xdr:row>75</xdr:row>
      <xdr:rowOff>137940</xdr:rowOff>
    </xdr:to>
    <xdr:cxnSp macro="">
      <xdr:nvCxnSpPr>
        <xdr:cNvPr id="175" name="直線コネクタ 174"/>
        <xdr:cNvCxnSpPr/>
      </xdr:nvCxnSpPr>
      <xdr:spPr>
        <a:xfrm flipV="1">
          <a:off x="2908300" y="12919084"/>
          <a:ext cx="889000" cy="7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137940</xdr:rowOff>
    </xdr:from>
    <xdr:to>
      <xdr:col>4</xdr:col>
      <xdr:colOff>155575</xdr:colOff>
      <xdr:row>76</xdr:row>
      <xdr:rowOff>26894</xdr:rowOff>
    </xdr:to>
    <xdr:cxnSp macro="">
      <xdr:nvCxnSpPr>
        <xdr:cNvPr id="178" name="直線コネクタ 177"/>
        <xdr:cNvCxnSpPr/>
      </xdr:nvCxnSpPr>
      <xdr:spPr>
        <a:xfrm flipV="1">
          <a:off x="2019300" y="12996690"/>
          <a:ext cx="889000" cy="6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26894</xdr:rowOff>
    </xdr:from>
    <xdr:to>
      <xdr:col>2</xdr:col>
      <xdr:colOff>638175</xdr:colOff>
      <xdr:row>76</xdr:row>
      <xdr:rowOff>81708</xdr:rowOff>
    </xdr:to>
    <xdr:cxnSp macro="">
      <xdr:nvCxnSpPr>
        <xdr:cNvPr id="181" name="直線コネクタ 180"/>
        <xdr:cNvCxnSpPr/>
      </xdr:nvCxnSpPr>
      <xdr:spPr>
        <a:xfrm flipV="1">
          <a:off x="1130300" y="13057094"/>
          <a:ext cx="889000" cy="5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12397</xdr:rowOff>
    </xdr:from>
    <xdr:to>
      <xdr:col>6</xdr:col>
      <xdr:colOff>561975</xdr:colOff>
      <xdr:row>75</xdr:row>
      <xdr:rowOff>113997</xdr:rowOff>
    </xdr:to>
    <xdr:sp macro="" textlink="">
      <xdr:nvSpPr>
        <xdr:cNvPr id="191" name="円/楕円 190"/>
        <xdr:cNvSpPr/>
      </xdr:nvSpPr>
      <xdr:spPr>
        <a:xfrm>
          <a:off x="4584700" y="1287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35274</xdr:rowOff>
    </xdr:from>
    <xdr:ext cx="599010" cy="259045"/>
    <xdr:sp macro="" textlink="">
      <xdr:nvSpPr>
        <xdr:cNvPr id="192" name="民生費該当値テキスト"/>
        <xdr:cNvSpPr txBox="1"/>
      </xdr:nvSpPr>
      <xdr:spPr>
        <a:xfrm>
          <a:off x="4686300" y="12722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229,233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9534</xdr:rowOff>
    </xdr:from>
    <xdr:to>
      <xdr:col>5</xdr:col>
      <xdr:colOff>409575</xdr:colOff>
      <xdr:row>75</xdr:row>
      <xdr:rowOff>111134</xdr:rowOff>
    </xdr:to>
    <xdr:sp macro="" textlink="">
      <xdr:nvSpPr>
        <xdr:cNvPr id="193" name="円/楕円 192"/>
        <xdr:cNvSpPr/>
      </xdr:nvSpPr>
      <xdr:spPr>
        <a:xfrm>
          <a:off x="3746500" y="1286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127661</xdr:rowOff>
    </xdr:from>
    <xdr:ext cx="599010" cy="259045"/>
    <xdr:sp macro="" textlink="">
      <xdr:nvSpPr>
        <xdr:cNvPr id="194" name="テキスト ボックス 193"/>
        <xdr:cNvSpPr txBox="1"/>
      </xdr:nvSpPr>
      <xdr:spPr>
        <a:xfrm>
          <a:off x="3497794" y="1264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229,859</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87140</xdr:rowOff>
    </xdr:from>
    <xdr:to>
      <xdr:col>4</xdr:col>
      <xdr:colOff>206375</xdr:colOff>
      <xdr:row>76</xdr:row>
      <xdr:rowOff>17289</xdr:rowOff>
    </xdr:to>
    <xdr:sp macro="" textlink="">
      <xdr:nvSpPr>
        <xdr:cNvPr id="195" name="円/楕円 194"/>
        <xdr:cNvSpPr/>
      </xdr:nvSpPr>
      <xdr:spPr>
        <a:xfrm>
          <a:off x="2857500" y="129458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33817</xdr:rowOff>
    </xdr:from>
    <xdr:ext cx="599010" cy="259045"/>
    <xdr:sp macro="" textlink="">
      <xdr:nvSpPr>
        <xdr:cNvPr id="196" name="テキスト ボックス 195"/>
        <xdr:cNvSpPr txBox="1"/>
      </xdr:nvSpPr>
      <xdr:spPr>
        <a:xfrm>
          <a:off x="2608794" y="1272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212,885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147544</xdr:rowOff>
    </xdr:from>
    <xdr:to>
      <xdr:col>3</xdr:col>
      <xdr:colOff>3175</xdr:colOff>
      <xdr:row>76</xdr:row>
      <xdr:rowOff>77694</xdr:rowOff>
    </xdr:to>
    <xdr:sp macro="" textlink="">
      <xdr:nvSpPr>
        <xdr:cNvPr id="197" name="円/楕円 196"/>
        <xdr:cNvSpPr/>
      </xdr:nvSpPr>
      <xdr:spPr>
        <a:xfrm>
          <a:off x="1968500" y="1300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94222</xdr:rowOff>
    </xdr:from>
    <xdr:ext cx="599010" cy="259045"/>
    <xdr:sp macro="" textlink="">
      <xdr:nvSpPr>
        <xdr:cNvPr id="198" name="テキスト ボックス 197"/>
        <xdr:cNvSpPr txBox="1"/>
      </xdr:nvSpPr>
      <xdr:spPr>
        <a:xfrm>
          <a:off x="1719794" y="1278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199,673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30908</xdr:rowOff>
    </xdr:from>
    <xdr:to>
      <xdr:col>1</xdr:col>
      <xdr:colOff>485775</xdr:colOff>
      <xdr:row>76</xdr:row>
      <xdr:rowOff>132508</xdr:rowOff>
    </xdr:to>
    <xdr:sp macro="" textlink="">
      <xdr:nvSpPr>
        <xdr:cNvPr id="199" name="円/楕円 198"/>
        <xdr:cNvSpPr/>
      </xdr:nvSpPr>
      <xdr:spPr>
        <a:xfrm>
          <a:off x="1079500" y="1306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149036</xdr:rowOff>
    </xdr:from>
    <xdr:ext cx="599010" cy="259045"/>
    <xdr:sp macro="" textlink="">
      <xdr:nvSpPr>
        <xdr:cNvPr id="200" name="テキスト ボックス 199"/>
        <xdr:cNvSpPr txBox="1"/>
      </xdr:nvSpPr>
      <xdr:spPr>
        <a:xfrm>
          <a:off x="830794" y="12836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149805</xdr:rowOff>
    </xdr:from>
    <xdr:to>
      <xdr:col>6</xdr:col>
      <xdr:colOff>511175</xdr:colOff>
      <xdr:row>96</xdr:row>
      <xdr:rowOff>11776</xdr:rowOff>
    </xdr:to>
    <xdr:cxnSp macro="">
      <xdr:nvCxnSpPr>
        <xdr:cNvPr id="225" name="直線コネクタ 224"/>
        <xdr:cNvCxnSpPr/>
      </xdr:nvCxnSpPr>
      <xdr:spPr>
        <a:xfrm flipV="1">
          <a:off x="3797300" y="16437555"/>
          <a:ext cx="838200" cy="3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161247</xdr:rowOff>
    </xdr:from>
    <xdr:ext cx="534377" cy="259045"/>
    <xdr:sp macro="" textlink="">
      <xdr:nvSpPr>
        <xdr:cNvPr id="226" name="衛生費平均値テキスト"/>
        <xdr:cNvSpPr txBox="1"/>
      </xdr:nvSpPr>
      <xdr:spPr>
        <a:xfrm>
          <a:off x="4686300" y="16448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11776</xdr:rowOff>
    </xdr:from>
    <xdr:to>
      <xdr:col>5</xdr:col>
      <xdr:colOff>358775</xdr:colOff>
      <xdr:row>96</xdr:row>
      <xdr:rowOff>87443</xdr:rowOff>
    </xdr:to>
    <xdr:cxnSp macro="">
      <xdr:nvCxnSpPr>
        <xdr:cNvPr id="228" name="直線コネクタ 227"/>
        <xdr:cNvCxnSpPr/>
      </xdr:nvCxnSpPr>
      <xdr:spPr>
        <a:xfrm flipV="1">
          <a:off x="2908300" y="16470976"/>
          <a:ext cx="889000" cy="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87443</xdr:rowOff>
    </xdr:from>
    <xdr:to>
      <xdr:col>4</xdr:col>
      <xdr:colOff>155575</xdr:colOff>
      <xdr:row>96</xdr:row>
      <xdr:rowOff>114903</xdr:rowOff>
    </xdr:to>
    <xdr:cxnSp macro="">
      <xdr:nvCxnSpPr>
        <xdr:cNvPr id="231" name="直線コネクタ 230"/>
        <xdr:cNvCxnSpPr/>
      </xdr:nvCxnSpPr>
      <xdr:spPr>
        <a:xfrm flipV="1">
          <a:off x="2019300" y="16546643"/>
          <a:ext cx="889000" cy="2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101826</xdr:rowOff>
    </xdr:from>
    <xdr:to>
      <xdr:col>2</xdr:col>
      <xdr:colOff>638175</xdr:colOff>
      <xdr:row>96</xdr:row>
      <xdr:rowOff>114903</xdr:rowOff>
    </xdr:to>
    <xdr:cxnSp macro="">
      <xdr:nvCxnSpPr>
        <xdr:cNvPr id="234" name="直線コネクタ 233"/>
        <xdr:cNvCxnSpPr/>
      </xdr:nvCxnSpPr>
      <xdr:spPr>
        <a:xfrm>
          <a:off x="1130300" y="16561026"/>
          <a:ext cx="889000" cy="1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99005</xdr:rowOff>
    </xdr:from>
    <xdr:to>
      <xdr:col>6</xdr:col>
      <xdr:colOff>561975</xdr:colOff>
      <xdr:row>96</xdr:row>
      <xdr:rowOff>29155</xdr:rowOff>
    </xdr:to>
    <xdr:sp macro="" textlink="">
      <xdr:nvSpPr>
        <xdr:cNvPr id="244" name="円/楕円 243"/>
        <xdr:cNvSpPr/>
      </xdr:nvSpPr>
      <xdr:spPr>
        <a:xfrm>
          <a:off x="4584700" y="163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121882</xdr:rowOff>
    </xdr:from>
    <xdr:ext cx="534377" cy="259045"/>
    <xdr:sp macro="" textlink="">
      <xdr:nvSpPr>
        <xdr:cNvPr id="245" name="衛生費該当値テキスト"/>
        <xdr:cNvSpPr txBox="1"/>
      </xdr:nvSpPr>
      <xdr:spPr>
        <a:xfrm>
          <a:off x="4686300" y="1623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68,232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132426</xdr:rowOff>
    </xdr:from>
    <xdr:to>
      <xdr:col>5</xdr:col>
      <xdr:colOff>409575</xdr:colOff>
      <xdr:row>96</xdr:row>
      <xdr:rowOff>62576</xdr:rowOff>
    </xdr:to>
    <xdr:sp macro="" textlink="">
      <xdr:nvSpPr>
        <xdr:cNvPr id="246" name="円/楕円 245"/>
        <xdr:cNvSpPr/>
      </xdr:nvSpPr>
      <xdr:spPr>
        <a:xfrm>
          <a:off x="3746500" y="1642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79103</xdr:rowOff>
    </xdr:from>
    <xdr:ext cx="534377" cy="259045"/>
    <xdr:sp macro="" textlink="">
      <xdr:nvSpPr>
        <xdr:cNvPr id="247" name="テキスト ボックス 246"/>
        <xdr:cNvSpPr txBox="1"/>
      </xdr:nvSpPr>
      <xdr:spPr>
        <a:xfrm>
          <a:off x="3530111" y="1619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62,384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36643</xdr:rowOff>
    </xdr:from>
    <xdr:to>
      <xdr:col>4</xdr:col>
      <xdr:colOff>206375</xdr:colOff>
      <xdr:row>96</xdr:row>
      <xdr:rowOff>138243</xdr:rowOff>
    </xdr:to>
    <xdr:sp macro="" textlink="">
      <xdr:nvSpPr>
        <xdr:cNvPr id="248" name="円/楕円 247"/>
        <xdr:cNvSpPr/>
      </xdr:nvSpPr>
      <xdr:spPr>
        <a:xfrm>
          <a:off x="2857500" y="1649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129370</xdr:rowOff>
    </xdr:from>
    <xdr:ext cx="534377" cy="259045"/>
    <xdr:sp macro="" textlink="">
      <xdr:nvSpPr>
        <xdr:cNvPr id="249" name="テキスト ボックス 248"/>
        <xdr:cNvSpPr txBox="1"/>
      </xdr:nvSpPr>
      <xdr:spPr>
        <a:xfrm>
          <a:off x="2641111" y="1658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49,144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64103</xdr:rowOff>
    </xdr:from>
    <xdr:to>
      <xdr:col>3</xdr:col>
      <xdr:colOff>3175</xdr:colOff>
      <xdr:row>96</xdr:row>
      <xdr:rowOff>165703</xdr:rowOff>
    </xdr:to>
    <xdr:sp macro="" textlink="">
      <xdr:nvSpPr>
        <xdr:cNvPr id="250" name="円/楕円 249"/>
        <xdr:cNvSpPr/>
      </xdr:nvSpPr>
      <xdr:spPr>
        <a:xfrm>
          <a:off x="1968500" y="1652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156830</xdr:rowOff>
    </xdr:from>
    <xdr:ext cx="534377" cy="259045"/>
    <xdr:sp macro="" textlink="">
      <xdr:nvSpPr>
        <xdr:cNvPr id="251" name="テキスト ボックス 250"/>
        <xdr:cNvSpPr txBox="1"/>
      </xdr:nvSpPr>
      <xdr:spPr>
        <a:xfrm>
          <a:off x="1752111" y="1661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51026</xdr:rowOff>
    </xdr:from>
    <xdr:to>
      <xdr:col>1</xdr:col>
      <xdr:colOff>485775</xdr:colOff>
      <xdr:row>96</xdr:row>
      <xdr:rowOff>152626</xdr:rowOff>
    </xdr:to>
    <xdr:sp macro="" textlink="">
      <xdr:nvSpPr>
        <xdr:cNvPr id="252" name="円/楕円 251"/>
        <xdr:cNvSpPr/>
      </xdr:nvSpPr>
      <xdr:spPr>
        <a:xfrm>
          <a:off x="1079500" y="1651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169153</xdr:rowOff>
    </xdr:from>
    <xdr:ext cx="534377" cy="259045"/>
    <xdr:sp macro="" textlink="">
      <xdr:nvSpPr>
        <xdr:cNvPr id="253" name="テキスト ボックス 252"/>
        <xdr:cNvSpPr txBox="1"/>
      </xdr:nvSpPr>
      <xdr:spPr>
        <a:xfrm>
          <a:off x="863111" y="1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43688</xdr:rowOff>
    </xdr:from>
    <xdr:to>
      <xdr:col>15</xdr:col>
      <xdr:colOff>180975</xdr:colOff>
      <xdr:row>36</xdr:row>
      <xdr:rowOff>148844</xdr:rowOff>
    </xdr:to>
    <xdr:cxnSp macro="">
      <xdr:nvCxnSpPr>
        <xdr:cNvPr id="284" name="直線コネクタ 283"/>
        <xdr:cNvCxnSpPr/>
      </xdr:nvCxnSpPr>
      <xdr:spPr>
        <a:xfrm>
          <a:off x="9639300" y="6215888"/>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120558</xdr:rowOff>
    </xdr:from>
    <xdr:ext cx="378565" cy="259045"/>
    <xdr:sp macro="" textlink="">
      <xdr:nvSpPr>
        <xdr:cNvPr id="285" name="労働費平均値テキスト"/>
        <xdr:cNvSpPr txBox="1"/>
      </xdr:nvSpPr>
      <xdr:spPr>
        <a:xfrm>
          <a:off x="10528300" y="6464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64262</xdr:rowOff>
    </xdr:from>
    <xdr:to>
      <xdr:col>14</xdr:col>
      <xdr:colOff>28575</xdr:colOff>
      <xdr:row>36</xdr:row>
      <xdr:rowOff>43688</xdr:rowOff>
    </xdr:to>
    <xdr:cxnSp macro="">
      <xdr:nvCxnSpPr>
        <xdr:cNvPr id="287" name="直線コネクタ 286"/>
        <xdr:cNvCxnSpPr/>
      </xdr:nvCxnSpPr>
      <xdr:spPr>
        <a:xfrm>
          <a:off x="8750300" y="5893562"/>
          <a:ext cx="8890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64262</xdr:rowOff>
    </xdr:from>
    <xdr:to>
      <xdr:col>12</xdr:col>
      <xdr:colOff>511175</xdr:colOff>
      <xdr:row>36</xdr:row>
      <xdr:rowOff>10704</xdr:rowOff>
    </xdr:to>
    <xdr:cxnSp macro="">
      <xdr:nvCxnSpPr>
        <xdr:cNvPr id="290" name="直線コネクタ 289"/>
        <xdr:cNvCxnSpPr/>
      </xdr:nvCxnSpPr>
      <xdr:spPr>
        <a:xfrm flipV="1">
          <a:off x="7861300" y="5893562"/>
          <a:ext cx="889000" cy="28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91493</xdr:rowOff>
    </xdr:from>
    <xdr:ext cx="469744" cy="259045"/>
    <xdr:sp macro="" textlink="">
      <xdr:nvSpPr>
        <xdr:cNvPr id="292" name="テキスト ボックス 291"/>
        <xdr:cNvSpPr txBox="1"/>
      </xdr:nvSpPr>
      <xdr:spPr>
        <a:xfrm>
          <a:off x="8515427"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58384</xdr:rowOff>
    </xdr:from>
    <xdr:to>
      <xdr:col>11</xdr:col>
      <xdr:colOff>307975</xdr:colOff>
      <xdr:row>36</xdr:row>
      <xdr:rowOff>10704</xdr:rowOff>
    </xdr:to>
    <xdr:cxnSp macro="">
      <xdr:nvCxnSpPr>
        <xdr:cNvPr id="293" name="直線コネクタ 292"/>
        <xdr:cNvCxnSpPr/>
      </xdr:nvCxnSpPr>
      <xdr:spPr>
        <a:xfrm>
          <a:off x="6972300" y="6059134"/>
          <a:ext cx="889000" cy="1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98044</xdr:rowOff>
    </xdr:from>
    <xdr:to>
      <xdr:col>15</xdr:col>
      <xdr:colOff>231775</xdr:colOff>
      <xdr:row>37</xdr:row>
      <xdr:rowOff>28194</xdr:rowOff>
    </xdr:to>
    <xdr:sp macro="" textlink="">
      <xdr:nvSpPr>
        <xdr:cNvPr id="303" name="円/楕円 302"/>
        <xdr:cNvSpPr/>
      </xdr:nvSpPr>
      <xdr:spPr>
        <a:xfrm>
          <a:off x="104267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120921</xdr:rowOff>
    </xdr:from>
    <xdr:ext cx="469744" cy="259045"/>
    <xdr:sp macro="" textlink="">
      <xdr:nvSpPr>
        <xdr:cNvPr id="304" name="労働費該当値テキスト"/>
        <xdr:cNvSpPr txBox="1"/>
      </xdr:nvSpPr>
      <xdr:spPr>
        <a:xfrm>
          <a:off x="10528300" y="612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164338</xdr:rowOff>
    </xdr:from>
    <xdr:to>
      <xdr:col>14</xdr:col>
      <xdr:colOff>79375</xdr:colOff>
      <xdr:row>36</xdr:row>
      <xdr:rowOff>94488</xdr:rowOff>
    </xdr:to>
    <xdr:sp macro="" textlink="">
      <xdr:nvSpPr>
        <xdr:cNvPr id="305" name="円/楕円 304"/>
        <xdr:cNvSpPr/>
      </xdr:nvSpPr>
      <xdr:spPr>
        <a:xfrm>
          <a:off x="9588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111015</xdr:rowOff>
    </xdr:from>
    <xdr:ext cx="469744" cy="259045"/>
    <xdr:sp macro="" textlink="">
      <xdr:nvSpPr>
        <xdr:cNvPr id="306" name="テキスト ボックス 305"/>
        <xdr:cNvSpPr txBox="1"/>
      </xdr:nvSpPr>
      <xdr:spPr>
        <a:xfrm>
          <a:off x="9404427"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13462</xdr:rowOff>
    </xdr:from>
    <xdr:to>
      <xdr:col>12</xdr:col>
      <xdr:colOff>561975</xdr:colOff>
      <xdr:row>34</xdr:row>
      <xdr:rowOff>115062</xdr:rowOff>
    </xdr:to>
    <xdr:sp macro="" textlink="">
      <xdr:nvSpPr>
        <xdr:cNvPr id="307" name="円/楕円 306"/>
        <xdr:cNvSpPr/>
      </xdr:nvSpPr>
      <xdr:spPr>
        <a:xfrm>
          <a:off x="86995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131589</xdr:rowOff>
    </xdr:from>
    <xdr:ext cx="469744" cy="259045"/>
    <xdr:sp macro="" textlink="">
      <xdr:nvSpPr>
        <xdr:cNvPr id="308" name="テキスト ボックス 307"/>
        <xdr:cNvSpPr txBox="1"/>
      </xdr:nvSpPr>
      <xdr:spPr>
        <a:xfrm>
          <a:off x="8515427" y="561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131354</xdr:rowOff>
    </xdr:from>
    <xdr:to>
      <xdr:col>11</xdr:col>
      <xdr:colOff>358775</xdr:colOff>
      <xdr:row>36</xdr:row>
      <xdr:rowOff>61504</xdr:rowOff>
    </xdr:to>
    <xdr:sp macro="" textlink="">
      <xdr:nvSpPr>
        <xdr:cNvPr id="309" name="円/楕円 308"/>
        <xdr:cNvSpPr/>
      </xdr:nvSpPr>
      <xdr:spPr>
        <a:xfrm>
          <a:off x="7810500" y="61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52631</xdr:rowOff>
    </xdr:from>
    <xdr:ext cx="469744" cy="259045"/>
    <xdr:sp macro="" textlink="">
      <xdr:nvSpPr>
        <xdr:cNvPr id="310" name="テキスト ボックス 309"/>
        <xdr:cNvSpPr txBox="1"/>
      </xdr:nvSpPr>
      <xdr:spPr>
        <a:xfrm>
          <a:off x="7626427" y="62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7584</xdr:rowOff>
    </xdr:from>
    <xdr:to>
      <xdr:col>10</xdr:col>
      <xdr:colOff>155575</xdr:colOff>
      <xdr:row>35</xdr:row>
      <xdr:rowOff>109184</xdr:rowOff>
    </xdr:to>
    <xdr:sp macro="" textlink="">
      <xdr:nvSpPr>
        <xdr:cNvPr id="311" name="円/楕円 310"/>
        <xdr:cNvSpPr/>
      </xdr:nvSpPr>
      <xdr:spPr>
        <a:xfrm>
          <a:off x="6921500" y="60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100311</xdr:rowOff>
    </xdr:from>
    <xdr:ext cx="469744" cy="259045"/>
    <xdr:sp macro="" textlink="">
      <xdr:nvSpPr>
        <xdr:cNvPr id="312" name="テキスト ボックス 311"/>
        <xdr:cNvSpPr txBox="1"/>
      </xdr:nvSpPr>
      <xdr:spPr>
        <a:xfrm>
          <a:off x="6737427" y="610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162014</xdr:rowOff>
    </xdr:from>
    <xdr:to>
      <xdr:col>15</xdr:col>
      <xdr:colOff>180975</xdr:colOff>
      <xdr:row>55</xdr:row>
      <xdr:rowOff>48222</xdr:rowOff>
    </xdr:to>
    <xdr:cxnSp macro="">
      <xdr:nvCxnSpPr>
        <xdr:cNvPr id="341" name="直線コネクタ 340"/>
        <xdr:cNvCxnSpPr/>
      </xdr:nvCxnSpPr>
      <xdr:spPr>
        <a:xfrm flipV="1">
          <a:off x="9639300" y="9420314"/>
          <a:ext cx="838200" cy="5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48222</xdr:rowOff>
    </xdr:from>
    <xdr:to>
      <xdr:col>14</xdr:col>
      <xdr:colOff>28575</xdr:colOff>
      <xdr:row>56</xdr:row>
      <xdr:rowOff>40449</xdr:rowOff>
    </xdr:to>
    <xdr:cxnSp macro="">
      <xdr:nvCxnSpPr>
        <xdr:cNvPr id="344" name="直線コネクタ 343"/>
        <xdr:cNvCxnSpPr/>
      </xdr:nvCxnSpPr>
      <xdr:spPr>
        <a:xfrm flipV="1">
          <a:off x="8750300" y="9477972"/>
          <a:ext cx="889000" cy="16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10947</xdr:rowOff>
    </xdr:from>
    <xdr:to>
      <xdr:col>12</xdr:col>
      <xdr:colOff>511175</xdr:colOff>
      <xdr:row>56</xdr:row>
      <xdr:rowOff>40449</xdr:rowOff>
    </xdr:to>
    <xdr:cxnSp macro="">
      <xdr:nvCxnSpPr>
        <xdr:cNvPr id="347" name="直線コネクタ 346"/>
        <xdr:cNvCxnSpPr/>
      </xdr:nvCxnSpPr>
      <xdr:spPr>
        <a:xfrm>
          <a:off x="7861300" y="9612147"/>
          <a:ext cx="889000" cy="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10947</xdr:rowOff>
    </xdr:from>
    <xdr:to>
      <xdr:col>11</xdr:col>
      <xdr:colOff>307975</xdr:colOff>
      <xdr:row>56</xdr:row>
      <xdr:rowOff>69494</xdr:rowOff>
    </xdr:to>
    <xdr:cxnSp macro="">
      <xdr:nvCxnSpPr>
        <xdr:cNvPr id="350" name="直線コネクタ 349"/>
        <xdr:cNvCxnSpPr/>
      </xdr:nvCxnSpPr>
      <xdr:spPr>
        <a:xfrm flipV="1">
          <a:off x="6972300" y="9612147"/>
          <a:ext cx="889000" cy="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111214</xdr:rowOff>
    </xdr:from>
    <xdr:to>
      <xdr:col>15</xdr:col>
      <xdr:colOff>231775</xdr:colOff>
      <xdr:row>55</xdr:row>
      <xdr:rowOff>41364</xdr:rowOff>
    </xdr:to>
    <xdr:sp macro="" textlink="">
      <xdr:nvSpPr>
        <xdr:cNvPr id="360" name="円/楕円 359"/>
        <xdr:cNvSpPr/>
      </xdr:nvSpPr>
      <xdr:spPr>
        <a:xfrm>
          <a:off x="10426700" y="93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134091</xdr:rowOff>
    </xdr:from>
    <xdr:ext cx="534377" cy="259045"/>
    <xdr:sp macro="" textlink="">
      <xdr:nvSpPr>
        <xdr:cNvPr id="361" name="農林水産業費該当値テキスト"/>
        <xdr:cNvSpPr txBox="1"/>
      </xdr:nvSpPr>
      <xdr:spPr>
        <a:xfrm>
          <a:off x="10528300" y="922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58,243</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168872</xdr:rowOff>
    </xdr:from>
    <xdr:to>
      <xdr:col>14</xdr:col>
      <xdr:colOff>79375</xdr:colOff>
      <xdr:row>55</xdr:row>
      <xdr:rowOff>99022</xdr:rowOff>
    </xdr:to>
    <xdr:sp macro="" textlink="">
      <xdr:nvSpPr>
        <xdr:cNvPr id="362" name="円/楕円 361"/>
        <xdr:cNvSpPr/>
      </xdr:nvSpPr>
      <xdr:spPr>
        <a:xfrm>
          <a:off x="9588500" y="942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115549</xdr:rowOff>
    </xdr:from>
    <xdr:ext cx="534377" cy="259045"/>
    <xdr:sp macro="" textlink="">
      <xdr:nvSpPr>
        <xdr:cNvPr id="363" name="テキスト ボックス 362"/>
        <xdr:cNvSpPr txBox="1"/>
      </xdr:nvSpPr>
      <xdr:spPr>
        <a:xfrm>
          <a:off x="9372111" y="92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53,703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161099</xdr:rowOff>
    </xdr:from>
    <xdr:to>
      <xdr:col>12</xdr:col>
      <xdr:colOff>561975</xdr:colOff>
      <xdr:row>56</xdr:row>
      <xdr:rowOff>91249</xdr:rowOff>
    </xdr:to>
    <xdr:sp macro="" textlink="">
      <xdr:nvSpPr>
        <xdr:cNvPr id="364" name="円/楕円 363"/>
        <xdr:cNvSpPr/>
      </xdr:nvSpPr>
      <xdr:spPr>
        <a:xfrm>
          <a:off x="8699500" y="959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107776</xdr:rowOff>
    </xdr:from>
    <xdr:ext cx="534377" cy="259045"/>
    <xdr:sp macro="" textlink="">
      <xdr:nvSpPr>
        <xdr:cNvPr id="365" name="テキスト ボックス 364"/>
        <xdr:cNvSpPr txBox="1"/>
      </xdr:nvSpPr>
      <xdr:spPr>
        <a:xfrm>
          <a:off x="8483111" y="93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131597</xdr:rowOff>
    </xdr:from>
    <xdr:to>
      <xdr:col>11</xdr:col>
      <xdr:colOff>358775</xdr:colOff>
      <xdr:row>56</xdr:row>
      <xdr:rowOff>61747</xdr:rowOff>
    </xdr:to>
    <xdr:sp macro="" textlink="">
      <xdr:nvSpPr>
        <xdr:cNvPr id="366" name="円/楕円 365"/>
        <xdr:cNvSpPr/>
      </xdr:nvSpPr>
      <xdr:spPr>
        <a:xfrm>
          <a:off x="7810500" y="956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78274</xdr:rowOff>
    </xdr:from>
    <xdr:ext cx="534377" cy="259045"/>
    <xdr:sp macro="" textlink="">
      <xdr:nvSpPr>
        <xdr:cNvPr id="367" name="テキスト ボックス 366"/>
        <xdr:cNvSpPr txBox="1"/>
      </xdr:nvSpPr>
      <xdr:spPr>
        <a:xfrm>
          <a:off x="7594111" y="933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18694</xdr:rowOff>
    </xdr:from>
    <xdr:to>
      <xdr:col>10</xdr:col>
      <xdr:colOff>155575</xdr:colOff>
      <xdr:row>56</xdr:row>
      <xdr:rowOff>120294</xdr:rowOff>
    </xdr:to>
    <xdr:sp macro="" textlink="">
      <xdr:nvSpPr>
        <xdr:cNvPr id="368" name="円/楕円 367"/>
        <xdr:cNvSpPr/>
      </xdr:nvSpPr>
      <xdr:spPr>
        <a:xfrm>
          <a:off x="6921500" y="961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136821</xdr:rowOff>
    </xdr:from>
    <xdr:ext cx="534377" cy="259045"/>
    <xdr:sp macro="" textlink="">
      <xdr:nvSpPr>
        <xdr:cNvPr id="369" name="テキスト ボックス 368"/>
        <xdr:cNvSpPr txBox="1"/>
      </xdr:nvSpPr>
      <xdr:spPr>
        <a:xfrm>
          <a:off x="6705111" y="939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94501</xdr:rowOff>
    </xdr:from>
    <xdr:to>
      <xdr:col>15</xdr:col>
      <xdr:colOff>180975</xdr:colOff>
      <xdr:row>78</xdr:row>
      <xdr:rowOff>109716</xdr:rowOff>
    </xdr:to>
    <xdr:cxnSp macro="">
      <xdr:nvCxnSpPr>
        <xdr:cNvPr id="398" name="直線コネクタ 397"/>
        <xdr:cNvCxnSpPr/>
      </xdr:nvCxnSpPr>
      <xdr:spPr>
        <a:xfrm flipV="1">
          <a:off x="9639300" y="13467601"/>
          <a:ext cx="838200" cy="1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101346</xdr:rowOff>
    </xdr:from>
    <xdr:to>
      <xdr:col>14</xdr:col>
      <xdr:colOff>28575</xdr:colOff>
      <xdr:row>78</xdr:row>
      <xdr:rowOff>109716</xdr:rowOff>
    </xdr:to>
    <xdr:cxnSp macro="">
      <xdr:nvCxnSpPr>
        <xdr:cNvPr id="401" name="直線コネクタ 400"/>
        <xdr:cNvCxnSpPr/>
      </xdr:nvCxnSpPr>
      <xdr:spPr>
        <a:xfrm>
          <a:off x="8750300" y="13474446"/>
          <a:ext cx="8890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101346</xdr:rowOff>
    </xdr:from>
    <xdr:to>
      <xdr:col>12</xdr:col>
      <xdr:colOff>511175</xdr:colOff>
      <xdr:row>78</xdr:row>
      <xdr:rowOff>138240</xdr:rowOff>
    </xdr:to>
    <xdr:cxnSp macro="">
      <xdr:nvCxnSpPr>
        <xdr:cNvPr id="404" name="直線コネクタ 403"/>
        <xdr:cNvCxnSpPr/>
      </xdr:nvCxnSpPr>
      <xdr:spPr>
        <a:xfrm flipV="1">
          <a:off x="7861300" y="13474446"/>
          <a:ext cx="889000" cy="3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114312</xdr:rowOff>
    </xdr:from>
    <xdr:to>
      <xdr:col>11</xdr:col>
      <xdr:colOff>307975</xdr:colOff>
      <xdr:row>78</xdr:row>
      <xdr:rowOff>138240</xdr:rowOff>
    </xdr:to>
    <xdr:cxnSp macro="">
      <xdr:nvCxnSpPr>
        <xdr:cNvPr id="407" name="直線コネクタ 406"/>
        <xdr:cNvCxnSpPr/>
      </xdr:nvCxnSpPr>
      <xdr:spPr>
        <a:xfrm>
          <a:off x="6972300" y="13487412"/>
          <a:ext cx="889000" cy="2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43701</xdr:rowOff>
    </xdr:from>
    <xdr:to>
      <xdr:col>15</xdr:col>
      <xdr:colOff>231775</xdr:colOff>
      <xdr:row>78</xdr:row>
      <xdr:rowOff>145301</xdr:rowOff>
    </xdr:to>
    <xdr:sp macro="" textlink="">
      <xdr:nvSpPr>
        <xdr:cNvPr id="417" name="円/楕円 416"/>
        <xdr:cNvSpPr/>
      </xdr:nvSpPr>
      <xdr:spPr>
        <a:xfrm>
          <a:off x="10426700" y="134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130078</xdr:rowOff>
    </xdr:from>
    <xdr:ext cx="469744" cy="259045"/>
    <xdr:sp macro="" textlink="">
      <xdr:nvSpPr>
        <xdr:cNvPr id="418" name="商工費該当値テキスト"/>
        <xdr:cNvSpPr txBox="1"/>
      </xdr:nvSpPr>
      <xdr:spPr>
        <a:xfrm>
          <a:off x="10528300" y="1333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58916</xdr:rowOff>
    </xdr:from>
    <xdr:to>
      <xdr:col>14</xdr:col>
      <xdr:colOff>79375</xdr:colOff>
      <xdr:row>78</xdr:row>
      <xdr:rowOff>160516</xdr:rowOff>
    </xdr:to>
    <xdr:sp macro="" textlink="">
      <xdr:nvSpPr>
        <xdr:cNvPr id="419" name="円/楕円 418"/>
        <xdr:cNvSpPr/>
      </xdr:nvSpPr>
      <xdr:spPr>
        <a:xfrm>
          <a:off x="9588500" y="134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151643</xdr:rowOff>
    </xdr:from>
    <xdr:ext cx="469744" cy="259045"/>
    <xdr:sp macro="" textlink="">
      <xdr:nvSpPr>
        <xdr:cNvPr id="420" name="テキスト ボックス 419"/>
        <xdr:cNvSpPr txBox="1"/>
      </xdr:nvSpPr>
      <xdr:spPr>
        <a:xfrm>
          <a:off x="9404427" y="1352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50546</xdr:rowOff>
    </xdr:from>
    <xdr:to>
      <xdr:col>12</xdr:col>
      <xdr:colOff>561975</xdr:colOff>
      <xdr:row>78</xdr:row>
      <xdr:rowOff>152146</xdr:rowOff>
    </xdr:to>
    <xdr:sp macro="" textlink="">
      <xdr:nvSpPr>
        <xdr:cNvPr id="421" name="円/楕円 420"/>
        <xdr:cNvSpPr/>
      </xdr:nvSpPr>
      <xdr:spPr>
        <a:xfrm>
          <a:off x="8699500" y="134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143273</xdr:rowOff>
    </xdr:from>
    <xdr:ext cx="469744" cy="259045"/>
    <xdr:sp macro="" textlink="">
      <xdr:nvSpPr>
        <xdr:cNvPr id="422" name="テキスト ボックス 421"/>
        <xdr:cNvSpPr txBox="1"/>
      </xdr:nvSpPr>
      <xdr:spPr>
        <a:xfrm>
          <a:off x="8515427" y="1351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87440</xdr:rowOff>
    </xdr:from>
    <xdr:to>
      <xdr:col>11</xdr:col>
      <xdr:colOff>358775</xdr:colOff>
      <xdr:row>79</xdr:row>
      <xdr:rowOff>17590</xdr:rowOff>
    </xdr:to>
    <xdr:sp macro="" textlink="">
      <xdr:nvSpPr>
        <xdr:cNvPr id="423" name="円/楕円 422"/>
        <xdr:cNvSpPr/>
      </xdr:nvSpPr>
      <xdr:spPr>
        <a:xfrm>
          <a:off x="7810500" y="134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8717</xdr:rowOff>
    </xdr:from>
    <xdr:ext cx="469744" cy="259045"/>
    <xdr:sp macro="" textlink="">
      <xdr:nvSpPr>
        <xdr:cNvPr id="424" name="テキスト ボックス 423"/>
        <xdr:cNvSpPr txBox="1"/>
      </xdr:nvSpPr>
      <xdr:spPr>
        <a:xfrm>
          <a:off x="7626427" y="135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63512</xdr:rowOff>
    </xdr:from>
    <xdr:to>
      <xdr:col>10</xdr:col>
      <xdr:colOff>155575</xdr:colOff>
      <xdr:row>78</xdr:row>
      <xdr:rowOff>165112</xdr:rowOff>
    </xdr:to>
    <xdr:sp macro="" textlink="">
      <xdr:nvSpPr>
        <xdr:cNvPr id="425" name="円/楕円 424"/>
        <xdr:cNvSpPr/>
      </xdr:nvSpPr>
      <xdr:spPr>
        <a:xfrm>
          <a:off x="6921500" y="1343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156239</xdr:rowOff>
    </xdr:from>
    <xdr:ext cx="469744" cy="259045"/>
    <xdr:sp macro="" textlink="">
      <xdr:nvSpPr>
        <xdr:cNvPr id="426" name="テキスト ボックス 425"/>
        <xdr:cNvSpPr txBox="1"/>
      </xdr:nvSpPr>
      <xdr:spPr>
        <a:xfrm>
          <a:off x="6737427" y="1352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151692</xdr:rowOff>
    </xdr:from>
    <xdr:to>
      <xdr:col>15</xdr:col>
      <xdr:colOff>180975</xdr:colOff>
      <xdr:row>97</xdr:row>
      <xdr:rowOff>32059</xdr:rowOff>
    </xdr:to>
    <xdr:cxnSp macro="">
      <xdr:nvCxnSpPr>
        <xdr:cNvPr id="459" name="直線コネクタ 458"/>
        <xdr:cNvCxnSpPr/>
      </xdr:nvCxnSpPr>
      <xdr:spPr>
        <a:xfrm flipV="1">
          <a:off x="9639300" y="16610892"/>
          <a:ext cx="838200" cy="5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32059</xdr:rowOff>
    </xdr:from>
    <xdr:to>
      <xdr:col>14</xdr:col>
      <xdr:colOff>28575</xdr:colOff>
      <xdr:row>97</xdr:row>
      <xdr:rowOff>67901</xdr:rowOff>
    </xdr:to>
    <xdr:cxnSp macro="">
      <xdr:nvCxnSpPr>
        <xdr:cNvPr id="462" name="直線コネクタ 461"/>
        <xdr:cNvCxnSpPr/>
      </xdr:nvCxnSpPr>
      <xdr:spPr>
        <a:xfrm flipV="1">
          <a:off x="8750300" y="16662709"/>
          <a:ext cx="889000" cy="3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67901</xdr:rowOff>
    </xdr:from>
    <xdr:to>
      <xdr:col>12</xdr:col>
      <xdr:colOff>511175</xdr:colOff>
      <xdr:row>97</xdr:row>
      <xdr:rowOff>97676</xdr:rowOff>
    </xdr:to>
    <xdr:cxnSp macro="">
      <xdr:nvCxnSpPr>
        <xdr:cNvPr id="465" name="直線コネクタ 464"/>
        <xdr:cNvCxnSpPr/>
      </xdr:nvCxnSpPr>
      <xdr:spPr>
        <a:xfrm flipV="1">
          <a:off x="7861300" y="16698551"/>
          <a:ext cx="889000" cy="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97676</xdr:rowOff>
    </xdr:from>
    <xdr:to>
      <xdr:col>11</xdr:col>
      <xdr:colOff>307975</xdr:colOff>
      <xdr:row>98</xdr:row>
      <xdr:rowOff>9750</xdr:rowOff>
    </xdr:to>
    <xdr:cxnSp macro="">
      <xdr:nvCxnSpPr>
        <xdr:cNvPr id="468" name="直線コネクタ 467"/>
        <xdr:cNvCxnSpPr/>
      </xdr:nvCxnSpPr>
      <xdr:spPr>
        <a:xfrm flipV="1">
          <a:off x="6972300" y="16728326"/>
          <a:ext cx="889000" cy="8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100892</xdr:rowOff>
    </xdr:from>
    <xdr:to>
      <xdr:col>15</xdr:col>
      <xdr:colOff>231775</xdr:colOff>
      <xdr:row>97</xdr:row>
      <xdr:rowOff>31042</xdr:rowOff>
    </xdr:to>
    <xdr:sp macro="" textlink="">
      <xdr:nvSpPr>
        <xdr:cNvPr id="478" name="円/楕円 477"/>
        <xdr:cNvSpPr/>
      </xdr:nvSpPr>
      <xdr:spPr>
        <a:xfrm>
          <a:off x="10426700" y="1656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79319</xdr:rowOff>
    </xdr:from>
    <xdr:ext cx="534377" cy="259045"/>
    <xdr:sp macro="" textlink="">
      <xdr:nvSpPr>
        <xdr:cNvPr id="479" name="土木費該当値テキスト"/>
        <xdr:cNvSpPr txBox="1"/>
      </xdr:nvSpPr>
      <xdr:spPr>
        <a:xfrm>
          <a:off x="10528300" y="1653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52,741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152709</xdr:rowOff>
    </xdr:from>
    <xdr:to>
      <xdr:col>14</xdr:col>
      <xdr:colOff>79375</xdr:colOff>
      <xdr:row>97</xdr:row>
      <xdr:rowOff>82859</xdr:rowOff>
    </xdr:to>
    <xdr:sp macro="" textlink="">
      <xdr:nvSpPr>
        <xdr:cNvPr id="480" name="円/楕円 479"/>
        <xdr:cNvSpPr/>
      </xdr:nvSpPr>
      <xdr:spPr>
        <a:xfrm>
          <a:off x="9588500" y="1661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73986</xdr:rowOff>
    </xdr:from>
    <xdr:ext cx="534377" cy="259045"/>
    <xdr:sp macro="" textlink="">
      <xdr:nvSpPr>
        <xdr:cNvPr id="481" name="テキスト ボックス 480"/>
        <xdr:cNvSpPr txBox="1"/>
      </xdr:nvSpPr>
      <xdr:spPr>
        <a:xfrm>
          <a:off x="9372111" y="167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17101</xdr:rowOff>
    </xdr:from>
    <xdr:to>
      <xdr:col>12</xdr:col>
      <xdr:colOff>561975</xdr:colOff>
      <xdr:row>97</xdr:row>
      <xdr:rowOff>118701</xdr:rowOff>
    </xdr:to>
    <xdr:sp macro="" textlink="">
      <xdr:nvSpPr>
        <xdr:cNvPr id="482" name="円/楕円 481"/>
        <xdr:cNvSpPr/>
      </xdr:nvSpPr>
      <xdr:spPr>
        <a:xfrm>
          <a:off x="8699500" y="166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109828</xdr:rowOff>
    </xdr:from>
    <xdr:ext cx="534377" cy="259045"/>
    <xdr:sp macro="" textlink="">
      <xdr:nvSpPr>
        <xdr:cNvPr id="483" name="テキスト ボックス 482"/>
        <xdr:cNvSpPr txBox="1"/>
      </xdr:nvSpPr>
      <xdr:spPr>
        <a:xfrm>
          <a:off x="8483111" y="1674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46876</xdr:rowOff>
    </xdr:from>
    <xdr:to>
      <xdr:col>11</xdr:col>
      <xdr:colOff>358775</xdr:colOff>
      <xdr:row>97</xdr:row>
      <xdr:rowOff>148476</xdr:rowOff>
    </xdr:to>
    <xdr:sp macro="" textlink="">
      <xdr:nvSpPr>
        <xdr:cNvPr id="484" name="円/楕円 483"/>
        <xdr:cNvSpPr/>
      </xdr:nvSpPr>
      <xdr:spPr>
        <a:xfrm>
          <a:off x="7810500" y="166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139603</xdr:rowOff>
    </xdr:from>
    <xdr:ext cx="534377" cy="259045"/>
    <xdr:sp macro="" textlink="">
      <xdr:nvSpPr>
        <xdr:cNvPr id="485" name="テキスト ボックス 484"/>
        <xdr:cNvSpPr txBox="1"/>
      </xdr:nvSpPr>
      <xdr:spPr>
        <a:xfrm>
          <a:off x="7594111" y="1677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130400</xdr:rowOff>
    </xdr:from>
    <xdr:to>
      <xdr:col>10</xdr:col>
      <xdr:colOff>155575</xdr:colOff>
      <xdr:row>98</xdr:row>
      <xdr:rowOff>60550</xdr:rowOff>
    </xdr:to>
    <xdr:sp macro="" textlink="">
      <xdr:nvSpPr>
        <xdr:cNvPr id="486" name="円/楕円 485"/>
        <xdr:cNvSpPr/>
      </xdr:nvSpPr>
      <xdr:spPr>
        <a:xfrm>
          <a:off x="6921500" y="167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51677</xdr:rowOff>
    </xdr:from>
    <xdr:ext cx="534377" cy="259045"/>
    <xdr:sp macro="" textlink="">
      <xdr:nvSpPr>
        <xdr:cNvPr id="487" name="テキスト ボックス 486"/>
        <xdr:cNvSpPr txBox="1"/>
      </xdr:nvSpPr>
      <xdr:spPr>
        <a:xfrm>
          <a:off x="6705111" y="1685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78478</xdr:rowOff>
    </xdr:from>
    <xdr:to>
      <xdr:col>23</xdr:col>
      <xdr:colOff>517525</xdr:colOff>
      <xdr:row>38</xdr:row>
      <xdr:rowOff>297</xdr:rowOff>
    </xdr:to>
    <xdr:cxnSp macro="">
      <xdr:nvCxnSpPr>
        <xdr:cNvPr id="520" name="直線コネクタ 519"/>
        <xdr:cNvCxnSpPr/>
      </xdr:nvCxnSpPr>
      <xdr:spPr>
        <a:xfrm>
          <a:off x="15481300" y="6422128"/>
          <a:ext cx="8382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75864</xdr:rowOff>
    </xdr:from>
    <xdr:to>
      <xdr:col>22</xdr:col>
      <xdr:colOff>365125</xdr:colOff>
      <xdr:row>37</xdr:row>
      <xdr:rowOff>78478</xdr:rowOff>
    </xdr:to>
    <xdr:cxnSp macro="">
      <xdr:nvCxnSpPr>
        <xdr:cNvPr id="523" name="直線コネクタ 522"/>
        <xdr:cNvCxnSpPr/>
      </xdr:nvCxnSpPr>
      <xdr:spPr>
        <a:xfrm>
          <a:off x="14592300" y="6419514"/>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75864</xdr:rowOff>
    </xdr:from>
    <xdr:to>
      <xdr:col>21</xdr:col>
      <xdr:colOff>161925</xdr:colOff>
      <xdr:row>37</xdr:row>
      <xdr:rowOff>133342</xdr:rowOff>
    </xdr:to>
    <xdr:cxnSp macro="">
      <xdr:nvCxnSpPr>
        <xdr:cNvPr id="526" name="直線コネクタ 525"/>
        <xdr:cNvCxnSpPr/>
      </xdr:nvCxnSpPr>
      <xdr:spPr>
        <a:xfrm flipV="1">
          <a:off x="13703300" y="6419514"/>
          <a:ext cx="889000" cy="5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133342</xdr:rowOff>
    </xdr:from>
    <xdr:to>
      <xdr:col>19</xdr:col>
      <xdr:colOff>644525</xdr:colOff>
      <xdr:row>37</xdr:row>
      <xdr:rowOff>167718</xdr:rowOff>
    </xdr:to>
    <xdr:cxnSp macro="">
      <xdr:nvCxnSpPr>
        <xdr:cNvPr id="529" name="直線コネクタ 528"/>
        <xdr:cNvCxnSpPr/>
      </xdr:nvCxnSpPr>
      <xdr:spPr>
        <a:xfrm flipV="1">
          <a:off x="12814300" y="6476992"/>
          <a:ext cx="889000" cy="3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120947</xdr:rowOff>
    </xdr:from>
    <xdr:to>
      <xdr:col>23</xdr:col>
      <xdr:colOff>568325</xdr:colOff>
      <xdr:row>38</xdr:row>
      <xdr:rowOff>51097</xdr:rowOff>
    </xdr:to>
    <xdr:sp macro="" textlink="">
      <xdr:nvSpPr>
        <xdr:cNvPr id="539" name="円/楕円 538"/>
        <xdr:cNvSpPr/>
      </xdr:nvSpPr>
      <xdr:spPr>
        <a:xfrm>
          <a:off x="16268700" y="64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99374</xdr:rowOff>
    </xdr:from>
    <xdr:ext cx="534377" cy="259045"/>
    <xdr:sp macro="" textlink="">
      <xdr:nvSpPr>
        <xdr:cNvPr id="540" name="消防費該当値テキスト"/>
        <xdr:cNvSpPr txBox="1"/>
      </xdr:nvSpPr>
      <xdr:spPr>
        <a:xfrm>
          <a:off x="16370300" y="644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21,757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27678</xdr:rowOff>
    </xdr:from>
    <xdr:to>
      <xdr:col>22</xdr:col>
      <xdr:colOff>415925</xdr:colOff>
      <xdr:row>37</xdr:row>
      <xdr:rowOff>129278</xdr:rowOff>
    </xdr:to>
    <xdr:sp macro="" textlink="">
      <xdr:nvSpPr>
        <xdr:cNvPr id="541" name="円/楕円 540"/>
        <xdr:cNvSpPr/>
      </xdr:nvSpPr>
      <xdr:spPr>
        <a:xfrm>
          <a:off x="15430500" y="63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145805</xdr:rowOff>
    </xdr:from>
    <xdr:ext cx="534377" cy="259045"/>
    <xdr:sp macro="" textlink="">
      <xdr:nvSpPr>
        <xdr:cNvPr id="542" name="テキスト ボックス 541"/>
        <xdr:cNvSpPr txBox="1"/>
      </xdr:nvSpPr>
      <xdr:spPr>
        <a:xfrm>
          <a:off x="15214111" y="614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28,285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25064</xdr:rowOff>
    </xdr:from>
    <xdr:to>
      <xdr:col>21</xdr:col>
      <xdr:colOff>212725</xdr:colOff>
      <xdr:row>37</xdr:row>
      <xdr:rowOff>126664</xdr:rowOff>
    </xdr:to>
    <xdr:sp macro="" textlink="">
      <xdr:nvSpPr>
        <xdr:cNvPr id="543" name="円/楕円 542"/>
        <xdr:cNvSpPr/>
      </xdr:nvSpPr>
      <xdr:spPr>
        <a:xfrm>
          <a:off x="14541500" y="63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143191</xdr:rowOff>
    </xdr:from>
    <xdr:ext cx="534377" cy="259045"/>
    <xdr:sp macro="" textlink="">
      <xdr:nvSpPr>
        <xdr:cNvPr id="544" name="テキスト ボックス 543"/>
        <xdr:cNvSpPr txBox="1"/>
      </xdr:nvSpPr>
      <xdr:spPr>
        <a:xfrm>
          <a:off x="14325111" y="614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82542</xdr:rowOff>
    </xdr:from>
    <xdr:to>
      <xdr:col>20</xdr:col>
      <xdr:colOff>9525</xdr:colOff>
      <xdr:row>38</xdr:row>
      <xdr:rowOff>12692</xdr:rowOff>
    </xdr:to>
    <xdr:sp macro="" textlink="">
      <xdr:nvSpPr>
        <xdr:cNvPr id="545" name="円/楕円 544"/>
        <xdr:cNvSpPr/>
      </xdr:nvSpPr>
      <xdr:spPr>
        <a:xfrm>
          <a:off x="13652500" y="64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29219</xdr:rowOff>
    </xdr:from>
    <xdr:ext cx="534377" cy="259045"/>
    <xdr:sp macro="" textlink="">
      <xdr:nvSpPr>
        <xdr:cNvPr id="546" name="テキスト ボックス 545"/>
        <xdr:cNvSpPr txBox="1"/>
      </xdr:nvSpPr>
      <xdr:spPr>
        <a:xfrm>
          <a:off x="13436111" y="620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116918</xdr:rowOff>
    </xdr:from>
    <xdr:to>
      <xdr:col>18</xdr:col>
      <xdr:colOff>492125</xdr:colOff>
      <xdr:row>38</xdr:row>
      <xdr:rowOff>47068</xdr:rowOff>
    </xdr:to>
    <xdr:sp macro="" textlink="">
      <xdr:nvSpPr>
        <xdr:cNvPr id="547" name="円/楕円 546"/>
        <xdr:cNvSpPr/>
      </xdr:nvSpPr>
      <xdr:spPr>
        <a:xfrm>
          <a:off x="12763500" y="646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63595</xdr:rowOff>
    </xdr:from>
    <xdr:ext cx="534377" cy="259045"/>
    <xdr:sp macro="" textlink="">
      <xdr:nvSpPr>
        <xdr:cNvPr id="548" name="テキスト ボックス 547"/>
        <xdr:cNvSpPr txBox="1"/>
      </xdr:nvSpPr>
      <xdr:spPr>
        <a:xfrm>
          <a:off x="12547111" y="623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19342</xdr:rowOff>
    </xdr:from>
    <xdr:to>
      <xdr:col>23</xdr:col>
      <xdr:colOff>517525</xdr:colOff>
      <xdr:row>57</xdr:row>
      <xdr:rowOff>71006</xdr:rowOff>
    </xdr:to>
    <xdr:cxnSp macro="">
      <xdr:nvCxnSpPr>
        <xdr:cNvPr id="577" name="直線コネクタ 576"/>
        <xdr:cNvCxnSpPr/>
      </xdr:nvCxnSpPr>
      <xdr:spPr>
        <a:xfrm>
          <a:off x="15481300" y="9620542"/>
          <a:ext cx="838200" cy="2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19342</xdr:rowOff>
    </xdr:from>
    <xdr:to>
      <xdr:col>22</xdr:col>
      <xdr:colOff>365125</xdr:colOff>
      <xdr:row>56</xdr:row>
      <xdr:rowOff>67348</xdr:rowOff>
    </xdr:to>
    <xdr:cxnSp macro="">
      <xdr:nvCxnSpPr>
        <xdr:cNvPr id="580" name="直線コネクタ 579"/>
        <xdr:cNvCxnSpPr/>
      </xdr:nvCxnSpPr>
      <xdr:spPr>
        <a:xfrm flipV="1">
          <a:off x="14592300" y="96205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67348</xdr:rowOff>
    </xdr:from>
    <xdr:to>
      <xdr:col>21</xdr:col>
      <xdr:colOff>161925</xdr:colOff>
      <xdr:row>57</xdr:row>
      <xdr:rowOff>82794</xdr:rowOff>
    </xdr:to>
    <xdr:cxnSp macro="">
      <xdr:nvCxnSpPr>
        <xdr:cNvPr id="583" name="直線コネクタ 582"/>
        <xdr:cNvCxnSpPr/>
      </xdr:nvCxnSpPr>
      <xdr:spPr>
        <a:xfrm flipV="1">
          <a:off x="13703300" y="9668548"/>
          <a:ext cx="889000" cy="18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75502</xdr:rowOff>
    </xdr:from>
    <xdr:to>
      <xdr:col>19</xdr:col>
      <xdr:colOff>644525</xdr:colOff>
      <xdr:row>57</xdr:row>
      <xdr:rowOff>82794</xdr:rowOff>
    </xdr:to>
    <xdr:cxnSp macro="">
      <xdr:nvCxnSpPr>
        <xdr:cNvPr id="586" name="直線コネクタ 585"/>
        <xdr:cNvCxnSpPr/>
      </xdr:nvCxnSpPr>
      <xdr:spPr>
        <a:xfrm>
          <a:off x="12814300" y="9848152"/>
          <a:ext cx="889000" cy="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20206</xdr:rowOff>
    </xdr:from>
    <xdr:to>
      <xdr:col>23</xdr:col>
      <xdr:colOff>568325</xdr:colOff>
      <xdr:row>57</xdr:row>
      <xdr:rowOff>121806</xdr:rowOff>
    </xdr:to>
    <xdr:sp macro="" textlink="">
      <xdr:nvSpPr>
        <xdr:cNvPr id="596" name="円/楕円 595"/>
        <xdr:cNvSpPr/>
      </xdr:nvSpPr>
      <xdr:spPr>
        <a:xfrm>
          <a:off x="16268700" y="979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170083</xdr:rowOff>
    </xdr:from>
    <xdr:ext cx="534377" cy="259045"/>
    <xdr:sp macro="" textlink="">
      <xdr:nvSpPr>
        <xdr:cNvPr id="597" name="教育費該当値テキスト"/>
        <xdr:cNvSpPr txBox="1"/>
      </xdr:nvSpPr>
      <xdr:spPr>
        <a:xfrm>
          <a:off x="16370300" y="977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41,515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139992</xdr:rowOff>
    </xdr:from>
    <xdr:to>
      <xdr:col>22</xdr:col>
      <xdr:colOff>415925</xdr:colOff>
      <xdr:row>56</xdr:row>
      <xdr:rowOff>70142</xdr:rowOff>
    </xdr:to>
    <xdr:sp macro="" textlink="">
      <xdr:nvSpPr>
        <xdr:cNvPr id="598" name="円/楕円 597"/>
        <xdr:cNvSpPr/>
      </xdr:nvSpPr>
      <xdr:spPr>
        <a:xfrm>
          <a:off x="15430500" y="95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86669</xdr:rowOff>
    </xdr:from>
    <xdr:ext cx="534377" cy="259045"/>
    <xdr:sp macro="" textlink="">
      <xdr:nvSpPr>
        <xdr:cNvPr id="599" name="テキスト ボックス 598"/>
        <xdr:cNvSpPr txBox="1"/>
      </xdr:nvSpPr>
      <xdr:spPr>
        <a:xfrm>
          <a:off x="15214111" y="934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70,795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16548</xdr:rowOff>
    </xdr:from>
    <xdr:to>
      <xdr:col>21</xdr:col>
      <xdr:colOff>212725</xdr:colOff>
      <xdr:row>56</xdr:row>
      <xdr:rowOff>118148</xdr:rowOff>
    </xdr:to>
    <xdr:sp macro="" textlink="">
      <xdr:nvSpPr>
        <xdr:cNvPr id="600" name="円/楕円 599"/>
        <xdr:cNvSpPr/>
      </xdr:nvSpPr>
      <xdr:spPr>
        <a:xfrm>
          <a:off x="14541500" y="96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134675</xdr:rowOff>
    </xdr:from>
    <xdr:ext cx="534377" cy="259045"/>
    <xdr:sp macro="" textlink="">
      <xdr:nvSpPr>
        <xdr:cNvPr id="601" name="テキスト ボックス 600"/>
        <xdr:cNvSpPr txBox="1"/>
      </xdr:nvSpPr>
      <xdr:spPr>
        <a:xfrm>
          <a:off x="14325111" y="939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31994</xdr:rowOff>
    </xdr:from>
    <xdr:to>
      <xdr:col>20</xdr:col>
      <xdr:colOff>9525</xdr:colOff>
      <xdr:row>57</xdr:row>
      <xdr:rowOff>133594</xdr:rowOff>
    </xdr:to>
    <xdr:sp macro="" textlink="">
      <xdr:nvSpPr>
        <xdr:cNvPr id="602" name="円/楕円 601"/>
        <xdr:cNvSpPr/>
      </xdr:nvSpPr>
      <xdr:spPr>
        <a:xfrm>
          <a:off x="13652500" y="980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124721</xdr:rowOff>
    </xdr:from>
    <xdr:ext cx="534377" cy="259045"/>
    <xdr:sp macro="" textlink="">
      <xdr:nvSpPr>
        <xdr:cNvPr id="603" name="テキスト ボックス 602"/>
        <xdr:cNvSpPr txBox="1"/>
      </xdr:nvSpPr>
      <xdr:spPr>
        <a:xfrm>
          <a:off x="13436111" y="989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24702</xdr:rowOff>
    </xdr:from>
    <xdr:to>
      <xdr:col>18</xdr:col>
      <xdr:colOff>492125</xdr:colOff>
      <xdr:row>57</xdr:row>
      <xdr:rowOff>126302</xdr:rowOff>
    </xdr:to>
    <xdr:sp macro="" textlink="">
      <xdr:nvSpPr>
        <xdr:cNvPr id="604" name="円/楕円 603"/>
        <xdr:cNvSpPr/>
      </xdr:nvSpPr>
      <xdr:spPr>
        <a:xfrm>
          <a:off x="12763500" y="97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117429</xdr:rowOff>
    </xdr:from>
    <xdr:ext cx="534377" cy="259045"/>
    <xdr:sp macro="" textlink="">
      <xdr:nvSpPr>
        <xdr:cNvPr id="605" name="テキスト ボックス 604"/>
        <xdr:cNvSpPr txBox="1"/>
      </xdr:nvSpPr>
      <xdr:spPr>
        <a:xfrm>
          <a:off x="12547111" y="989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157736</xdr:rowOff>
    </xdr:from>
    <xdr:to>
      <xdr:col>23</xdr:col>
      <xdr:colOff>517525</xdr:colOff>
      <xdr:row>78</xdr:row>
      <xdr:rowOff>63736</xdr:rowOff>
    </xdr:to>
    <xdr:cxnSp macro="">
      <xdr:nvCxnSpPr>
        <xdr:cNvPr id="632" name="直線コネクタ 631"/>
        <xdr:cNvCxnSpPr/>
      </xdr:nvCxnSpPr>
      <xdr:spPr>
        <a:xfrm>
          <a:off x="15481300" y="13359386"/>
          <a:ext cx="838200" cy="7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157736</xdr:rowOff>
    </xdr:from>
    <xdr:to>
      <xdr:col>22</xdr:col>
      <xdr:colOff>365125</xdr:colOff>
      <xdr:row>78</xdr:row>
      <xdr:rowOff>69886</xdr:rowOff>
    </xdr:to>
    <xdr:cxnSp macro="">
      <xdr:nvCxnSpPr>
        <xdr:cNvPr id="635" name="直線コネクタ 634"/>
        <xdr:cNvCxnSpPr/>
      </xdr:nvCxnSpPr>
      <xdr:spPr>
        <a:xfrm flipV="1">
          <a:off x="14592300" y="13359386"/>
          <a:ext cx="889000" cy="8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7" name="テキスト ボックス 636"/>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38545</xdr:rowOff>
    </xdr:from>
    <xdr:to>
      <xdr:col>21</xdr:col>
      <xdr:colOff>161925</xdr:colOff>
      <xdr:row>78</xdr:row>
      <xdr:rowOff>69886</xdr:rowOff>
    </xdr:to>
    <xdr:cxnSp macro="">
      <xdr:nvCxnSpPr>
        <xdr:cNvPr id="638" name="直線コネクタ 637"/>
        <xdr:cNvCxnSpPr/>
      </xdr:nvCxnSpPr>
      <xdr:spPr>
        <a:xfrm>
          <a:off x="13703300" y="13411645"/>
          <a:ext cx="8890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95923</xdr:rowOff>
    </xdr:from>
    <xdr:to>
      <xdr:col>19</xdr:col>
      <xdr:colOff>644525</xdr:colOff>
      <xdr:row>78</xdr:row>
      <xdr:rowOff>38545</xdr:rowOff>
    </xdr:to>
    <xdr:cxnSp macro="">
      <xdr:nvCxnSpPr>
        <xdr:cNvPr id="641" name="直線コネクタ 640"/>
        <xdr:cNvCxnSpPr/>
      </xdr:nvCxnSpPr>
      <xdr:spPr>
        <a:xfrm>
          <a:off x="12814300" y="13297573"/>
          <a:ext cx="889000" cy="1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12936</xdr:rowOff>
    </xdr:from>
    <xdr:to>
      <xdr:col>23</xdr:col>
      <xdr:colOff>568325</xdr:colOff>
      <xdr:row>78</xdr:row>
      <xdr:rowOff>114536</xdr:rowOff>
    </xdr:to>
    <xdr:sp macro="" textlink="">
      <xdr:nvSpPr>
        <xdr:cNvPr id="651" name="円/楕円 650"/>
        <xdr:cNvSpPr/>
      </xdr:nvSpPr>
      <xdr:spPr>
        <a:xfrm>
          <a:off x="16268700" y="133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142810</xdr:rowOff>
    </xdr:from>
    <xdr:ext cx="469744" cy="259045"/>
    <xdr:sp macro="" textlink="">
      <xdr:nvSpPr>
        <xdr:cNvPr id="652" name="災害復旧費該当値テキスト"/>
        <xdr:cNvSpPr txBox="1"/>
      </xdr:nvSpPr>
      <xdr:spPr>
        <a:xfrm>
          <a:off x="16370300" y="1334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106936</xdr:rowOff>
    </xdr:from>
    <xdr:to>
      <xdr:col>22</xdr:col>
      <xdr:colOff>415925</xdr:colOff>
      <xdr:row>78</xdr:row>
      <xdr:rowOff>37086</xdr:rowOff>
    </xdr:to>
    <xdr:sp macro="" textlink="">
      <xdr:nvSpPr>
        <xdr:cNvPr id="653" name="円/楕円 652"/>
        <xdr:cNvSpPr/>
      </xdr:nvSpPr>
      <xdr:spPr>
        <a:xfrm>
          <a:off x="15430500" y="1330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53613</xdr:rowOff>
    </xdr:from>
    <xdr:ext cx="469744" cy="259045"/>
    <xdr:sp macro="" textlink="">
      <xdr:nvSpPr>
        <xdr:cNvPr id="654" name="テキスト ボックス 653"/>
        <xdr:cNvSpPr txBox="1"/>
      </xdr:nvSpPr>
      <xdr:spPr>
        <a:xfrm>
          <a:off x="15246427" y="1308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19086</xdr:rowOff>
    </xdr:from>
    <xdr:to>
      <xdr:col>21</xdr:col>
      <xdr:colOff>212725</xdr:colOff>
      <xdr:row>78</xdr:row>
      <xdr:rowOff>120686</xdr:rowOff>
    </xdr:to>
    <xdr:sp macro="" textlink="">
      <xdr:nvSpPr>
        <xdr:cNvPr id="655" name="円/楕円 654"/>
        <xdr:cNvSpPr/>
      </xdr:nvSpPr>
      <xdr:spPr>
        <a:xfrm>
          <a:off x="14541500" y="133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111813</xdr:rowOff>
    </xdr:from>
    <xdr:ext cx="469744" cy="259045"/>
    <xdr:sp macro="" textlink="">
      <xdr:nvSpPr>
        <xdr:cNvPr id="656" name="テキスト ボックス 655"/>
        <xdr:cNvSpPr txBox="1"/>
      </xdr:nvSpPr>
      <xdr:spPr>
        <a:xfrm>
          <a:off x="14357427" y="1348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159195</xdr:rowOff>
    </xdr:from>
    <xdr:to>
      <xdr:col>20</xdr:col>
      <xdr:colOff>9525</xdr:colOff>
      <xdr:row>78</xdr:row>
      <xdr:rowOff>89345</xdr:rowOff>
    </xdr:to>
    <xdr:sp macro="" textlink="">
      <xdr:nvSpPr>
        <xdr:cNvPr id="657" name="円/楕円 656"/>
        <xdr:cNvSpPr/>
      </xdr:nvSpPr>
      <xdr:spPr>
        <a:xfrm>
          <a:off x="13652500" y="133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80472</xdr:rowOff>
    </xdr:from>
    <xdr:ext cx="469744" cy="259045"/>
    <xdr:sp macro="" textlink="">
      <xdr:nvSpPr>
        <xdr:cNvPr id="658" name="テキスト ボックス 657"/>
        <xdr:cNvSpPr txBox="1"/>
      </xdr:nvSpPr>
      <xdr:spPr>
        <a:xfrm>
          <a:off x="13468427" y="1345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45123</xdr:rowOff>
    </xdr:from>
    <xdr:to>
      <xdr:col>18</xdr:col>
      <xdr:colOff>492125</xdr:colOff>
      <xdr:row>77</xdr:row>
      <xdr:rowOff>146723</xdr:rowOff>
    </xdr:to>
    <xdr:sp macro="" textlink="">
      <xdr:nvSpPr>
        <xdr:cNvPr id="659" name="円/楕円 658"/>
        <xdr:cNvSpPr/>
      </xdr:nvSpPr>
      <xdr:spPr>
        <a:xfrm>
          <a:off x="12763500" y="1324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137850</xdr:rowOff>
    </xdr:from>
    <xdr:ext cx="469744" cy="259045"/>
    <xdr:sp macro="" textlink="">
      <xdr:nvSpPr>
        <xdr:cNvPr id="660" name="テキスト ボックス 659"/>
        <xdr:cNvSpPr txBox="1"/>
      </xdr:nvSpPr>
      <xdr:spPr>
        <a:xfrm>
          <a:off x="12579427" y="13339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163779</xdr:rowOff>
    </xdr:from>
    <xdr:to>
      <xdr:col>23</xdr:col>
      <xdr:colOff>517525</xdr:colOff>
      <xdr:row>98</xdr:row>
      <xdr:rowOff>6164</xdr:rowOff>
    </xdr:to>
    <xdr:cxnSp macro="">
      <xdr:nvCxnSpPr>
        <xdr:cNvPr id="689" name="直線コネクタ 688"/>
        <xdr:cNvCxnSpPr/>
      </xdr:nvCxnSpPr>
      <xdr:spPr>
        <a:xfrm flipV="1">
          <a:off x="15481300" y="16794429"/>
          <a:ext cx="8382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0"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169197</xdr:rowOff>
    </xdr:from>
    <xdr:to>
      <xdr:col>22</xdr:col>
      <xdr:colOff>365125</xdr:colOff>
      <xdr:row>98</xdr:row>
      <xdr:rowOff>6164</xdr:rowOff>
    </xdr:to>
    <xdr:cxnSp macro="">
      <xdr:nvCxnSpPr>
        <xdr:cNvPr id="692" name="直線コネクタ 691"/>
        <xdr:cNvCxnSpPr/>
      </xdr:nvCxnSpPr>
      <xdr:spPr>
        <a:xfrm>
          <a:off x="14592300" y="16799847"/>
          <a:ext cx="889000" cy="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4" name="テキスト ボックス 693"/>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166103</xdr:rowOff>
    </xdr:from>
    <xdr:to>
      <xdr:col>21</xdr:col>
      <xdr:colOff>161925</xdr:colOff>
      <xdr:row>97</xdr:row>
      <xdr:rowOff>169197</xdr:rowOff>
    </xdr:to>
    <xdr:cxnSp macro="">
      <xdr:nvCxnSpPr>
        <xdr:cNvPr id="695" name="直線コネクタ 694"/>
        <xdr:cNvCxnSpPr/>
      </xdr:nvCxnSpPr>
      <xdr:spPr>
        <a:xfrm>
          <a:off x="13703300" y="16796753"/>
          <a:ext cx="889000" cy="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7" name="テキスト ボックス 696"/>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160781</xdr:rowOff>
    </xdr:from>
    <xdr:to>
      <xdr:col>19</xdr:col>
      <xdr:colOff>644525</xdr:colOff>
      <xdr:row>97</xdr:row>
      <xdr:rowOff>166103</xdr:rowOff>
    </xdr:to>
    <xdr:cxnSp macro="">
      <xdr:nvCxnSpPr>
        <xdr:cNvPr id="698" name="直線コネクタ 697"/>
        <xdr:cNvCxnSpPr/>
      </xdr:nvCxnSpPr>
      <xdr:spPr>
        <a:xfrm>
          <a:off x="12814300" y="16791431"/>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0" name="テキスト ボックス 699"/>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2" name="テキスト ボックス 701"/>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112979</xdr:rowOff>
    </xdr:from>
    <xdr:to>
      <xdr:col>23</xdr:col>
      <xdr:colOff>568325</xdr:colOff>
      <xdr:row>98</xdr:row>
      <xdr:rowOff>43129</xdr:rowOff>
    </xdr:to>
    <xdr:sp macro="" textlink="">
      <xdr:nvSpPr>
        <xdr:cNvPr id="708" name="円/楕円 707"/>
        <xdr:cNvSpPr/>
      </xdr:nvSpPr>
      <xdr:spPr>
        <a:xfrm>
          <a:off x="16268700" y="167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91406</xdr:rowOff>
    </xdr:from>
    <xdr:ext cx="534377" cy="259045"/>
    <xdr:sp macro="" textlink="">
      <xdr:nvSpPr>
        <xdr:cNvPr id="709" name="公債費該当値テキスト"/>
        <xdr:cNvSpPr txBox="1"/>
      </xdr:nvSpPr>
      <xdr:spPr>
        <a:xfrm>
          <a:off x="16370300" y="1672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58,680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126814</xdr:rowOff>
    </xdr:from>
    <xdr:to>
      <xdr:col>22</xdr:col>
      <xdr:colOff>415925</xdr:colOff>
      <xdr:row>98</xdr:row>
      <xdr:rowOff>56964</xdr:rowOff>
    </xdr:to>
    <xdr:sp macro="" textlink="">
      <xdr:nvSpPr>
        <xdr:cNvPr id="710" name="円/楕円 709"/>
        <xdr:cNvSpPr/>
      </xdr:nvSpPr>
      <xdr:spPr>
        <a:xfrm>
          <a:off x="15430500" y="1675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48091</xdr:rowOff>
    </xdr:from>
    <xdr:ext cx="534377" cy="259045"/>
    <xdr:sp macro="" textlink="">
      <xdr:nvSpPr>
        <xdr:cNvPr id="711" name="テキスト ボックス 710"/>
        <xdr:cNvSpPr txBox="1"/>
      </xdr:nvSpPr>
      <xdr:spPr>
        <a:xfrm>
          <a:off x="15214111" y="1685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55,049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118397</xdr:rowOff>
    </xdr:from>
    <xdr:to>
      <xdr:col>21</xdr:col>
      <xdr:colOff>212725</xdr:colOff>
      <xdr:row>98</xdr:row>
      <xdr:rowOff>48547</xdr:rowOff>
    </xdr:to>
    <xdr:sp macro="" textlink="">
      <xdr:nvSpPr>
        <xdr:cNvPr id="712" name="円/楕円 711"/>
        <xdr:cNvSpPr/>
      </xdr:nvSpPr>
      <xdr:spPr>
        <a:xfrm>
          <a:off x="14541500" y="167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39674</xdr:rowOff>
    </xdr:from>
    <xdr:ext cx="534377" cy="259045"/>
    <xdr:sp macro="" textlink="">
      <xdr:nvSpPr>
        <xdr:cNvPr id="713" name="テキスト ボックス 712"/>
        <xdr:cNvSpPr txBox="1"/>
      </xdr:nvSpPr>
      <xdr:spPr>
        <a:xfrm>
          <a:off x="14325111" y="168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57,258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115303</xdr:rowOff>
    </xdr:from>
    <xdr:to>
      <xdr:col>20</xdr:col>
      <xdr:colOff>9525</xdr:colOff>
      <xdr:row>98</xdr:row>
      <xdr:rowOff>45453</xdr:rowOff>
    </xdr:to>
    <xdr:sp macro="" textlink="">
      <xdr:nvSpPr>
        <xdr:cNvPr id="714" name="円/楕円 713"/>
        <xdr:cNvSpPr/>
      </xdr:nvSpPr>
      <xdr:spPr>
        <a:xfrm>
          <a:off x="13652500" y="167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36580</xdr:rowOff>
    </xdr:from>
    <xdr:ext cx="534377" cy="259045"/>
    <xdr:sp macro="" textlink="">
      <xdr:nvSpPr>
        <xdr:cNvPr id="715" name="テキスト ボックス 714"/>
        <xdr:cNvSpPr txBox="1"/>
      </xdr:nvSpPr>
      <xdr:spPr>
        <a:xfrm>
          <a:off x="13436111" y="1683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109981</xdr:rowOff>
    </xdr:from>
    <xdr:to>
      <xdr:col>18</xdr:col>
      <xdr:colOff>492125</xdr:colOff>
      <xdr:row>98</xdr:row>
      <xdr:rowOff>40131</xdr:rowOff>
    </xdr:to>
    <xdr:sp macro="" textlink="">
      <xdr:nvSpPr>
        <xdr:cNvPr id="716" name="円/楕円 715"/>
        <xdr:cNvSpPr/>
      </xdr:nvSpPr>
      <xdr:spPr>
        <a:xfrm>
          <a:off x="12763500" y="167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31258</xdr:rowOff>
    </xdr:from>
    <xdr:ext cx="534377" cy="259045"/>
    <xdr:sp macro="" textlink="">
      <xdr:nvSpPr>
        <xdr:cNvPr id="717" name="テキスト ボックス 716"/>
        <xdr:cNvSpPr txBox="1"/>
      </xdr:nvSpPr>
      <xdr:spPr>
        <a:xfrm>
          <a:off x="12547111" y="1683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総務費：</a:t>
          </a:r>
          <a:r>
            <a:rPr kumimoji="1" lang="ja-JP" altLang="ja-JP" sz="1050">
              <a:solidFill>
                <a:schemeClr val="dk1"/>
              </a:solidFill>
              <a:latin typeface="+mn-lt"/>
              <a:ea typeface="+mn-ea"/>
              <a:cs typeface="+mn-cs"/>
            </a:rPr>
            <a:t>老朽化した施設の更新等の課題が山積しており、後年度に公債費の増が見込まれていることから、年度間の平準化を図るため、減債基金への積立を行った</a:t>
          </a:r>
          <a:r>
            <a:rPr kumimoji="1" lang="ja-JP" altLang="en-US" sz="1050">
              <a:solidFill>
                <a:schemeClr val="dk1"/>
              </a:solidFill>
              <a:latin typeface="+mn-lt"/>
              <a:ea typeface="+mn-ea"/>
              <a:cs typeface="+mn-cs"/>
            </a:rPr>
            <a:t>ことによるもの。今後も財源確保で剰余金が見込める場合、減債基金への積立を積極的に行いたい。</a:t>
          </a:r>
          <a:endParaRPr kumimoji="1" lang="en-US" altLang="ja-JP" sz="1050">
            <a:solidFill>
              <a:schemeClr val="dk1"/>
            </a:solidFill>
            <a:latin typeface="+mn-lt"/>
            <a:ea typeface="+mn-ea"/>
            <a:cs typeface="+mn-cs"/>
          </a:endParaRPr>
        </a:p>
        <a:p>
          <a:r>
            <a:rPr kumimoji="1" lang="ja-JP" altLang="en-US" sz="1050">
              <a:solidFill>
                <a:schemeClr val="dk1"/>
              </a:solidFill>
              <a:latin typeface="+mn-lt"/>
              <a:ea typeface="+mn-ea"/>
              <a:cs typeface="+mn-cs"/>
            </a:rPr>
            <a:t>民生費：保育所運営支援費等の扶助費は前年度比</a:t>
          </a:r>
          <a:r>
            <a:rPr kumimoji="1" lang="en-US" altLang="ja-JP" sz="1050">
              <a:solidFill>
                <a:schemeClr val="dk1"/>
              </a:solidFill>
              <a:latin typeface="+mn-lt"/>
              <a:ea typeface="+mn-ea"/>
              <a:cs typeface="+mn-cs"/>
            </a:rPr>
            <a:t>1</a:t>
          </a:r>
          <a:r>
            <a:rPr kumimoji="1" lang="ja-JP" altLang="en-US" sz="1050">
              <a:solidFill>
                <a:schemeClr val="dk1"/>
              </a:solidFill>
              <a:latin typeface="+mn-lt"/>
              <a:ea typeface="+mn-ea"/>
              <a:cs typeface="+mn-cs"/>
            </a:rPr>
            <a:t>億</a:t>
          </a:r>
          <a:r>
            <a:rPr kumimoji="1" lang="en-US" altLang="ja-JP" sz="1050">
              <a:solidFill>
                <a:schemeClr val="dk1"/>
              </a:solidFill>
              <a:latin typeface="+mn-lt"/>
              <a:ea typeface="+mn-ea"/>
              <a:cs typeface="+mn-cs"/>
            </a:rPr>
            <a:t>6,900</a:t>
          </a:r>
          <a:r>
            <a:rPr kumimoji="1" lang="ja-JP" altLang="en-US" sz="1050">
              <a:solidFill>
                <a:schemeClr val="dk1"/>
              </a:solidFill>
              <a:latin typeface="+mn-lt"/>
              <a:ea typeface="+mn-ea"/>
              <a:cs typeface="+mn-cs"/>
            </a:rPr>
            <a:t>万円増となったが、繰出金が前年度比▲</a:t>
          </a:r>
          <a:r>
            <a:rPr kumimoji="1" lang="en-US" altLang="ja-JP" sz="1050">
              <a:solidFill>
                <a:schemeClr val="dk1"/>
              </a:solidFill>
              <a:latin typeface="+mn-lt"/>
              <a:ea typeface="+mn-ea"/>
              <a:cs typeface="+mn-cs"/>
            </a:rPr>
            <a:t>2</a:t>
          </a:r>
          <a:r>
            <a:rPr kumimoji="1" lang="ja-JP" altLang="en-US" sz="1050">
              <a:solidFill>
                <a:schemeClr val="dk1"/>
              </a:solidFill>
              <a:latin typeface="+mn-lt"/>
              <a:ea typeface="+mn-ea"/>
              <a:cs typeface="+mn-cs"/>
            </a:rPr>
            <a:t>億</a:t>
          </a:r>
          <a:r>
            <a:rPr kumimoji="1" lang="en-US" altLang="ja-JP" sz="1050">
              <a:solidFill>
                <a:schemeClr val="dk1"/>
              </a:solidFill>
              <a:latin typeface="+mn-lt"/>
              <a:ea typeface="+mn-ea"/>
              <a:cs typeface="+mn-cs"/>
            </a:rPr>
            <a:t>5,500</a:t>
          </a:r>
          <a:r>
            <a:rPr kumimoji="1" lang="ja-JP" altLang="en-US" sz="1050">
              <a:solidFill>
                <a:schemeClr val="dk1"/>
              </a:solidFill>
              <a:latin typeface="+mn-lt"/>
              <a:ea typeface="+mn-ea"/>
              <a:cs typeface="+mn-cs"/>
            </a:rPr>
            <a:t>万円（うち、国保法定外繰出▲</a:t>
          </a:r>
          <a:r>
            <a:rPr kumimoji="1" lang="en-US" altLang="ja-JP" sz="1050">
              <a:solidFill>
                <a:schemeClr val="dk1"/>
              </a:solidFill>
              <a:latin typeface="+mn-lt"/>
              <a:ea typeface="+mn-ea"/>
              <a:cs typeface="+mn-cs"/>
            </a:rPr>
            <a:t>2</a:t>
          </a:r>
          <a:r>
            <a:rPr kumimoji="1" lang="ja-JP" altLang="en-US" sz="1050">
              <a:solidFill>
                <a:schemeClr val="dk1"/>
              </a:solidFill>
              <a:latin typeface="+mn-lt"/>
              <a:ea typeface="+mn-ea"/>
              <a:cs typeface="+mn-cs"/>
            </a:rPr>
            <a:t>億</a:t>
          </a:r>
          <a:r>
            <a:rPr kumimoji="1" lang="en-US" altLang="ja-JP" sz="1050">
              <a:solidFill>
                <a:schemeClr val="dk1"/>
              </a:solidFill>
              <a:latin typeface="+mn-lt"/>
              <a:ea typeface="+mn-ea"/>
              <a:cs typeface="+mn-cs"/>
            </a:rPr>
            <a:t>1,400</a:t>
          </a:r>
          <a:r>
            <a:rPr kumimoji="1" lang="ja-JP" altLang="en-US" sz="1050">
              <a:solidFill>
                <a:schemeClr val="dk1"/>
              </a:solidFill>
              <a:latin typeface="+mn-lt"/>
              <a:ea typeface="+mn-ea"/>
              <a:cs typeface="+mn-cs"/>
            </a:rPr>
            <a:t>万円）となったことから、一人当たりコストは類似団体とはなお開きがあるものの、前年度比▲</a:t>
          </a:r>
          <a:r>
            <a:rPr kumimoji="1" lang="en-US" altLang="ja-JP" sz="1050">
              <a:solidFill>
                <a:schemeClr val="dk1"/>
              </a:solidFill>
              <a:latin typeface="+mn-lt"/>
              <a:ea typeface="+mn-ea"/>
              <a:cs typeface="+mn-cs"/>
            </a:rPr>
            <a:t>626</a:t>
          </a:r>
          <a:r>
            <a:rPr kumimoji="1" lang="ja-JP" altLang="en-US" sz="1050">
              <a:solidFill>
                <a:schemeClr val="dk1"/>
              </a:solidFill>
              <a:latin typeface="+mn-lt"/>
              <a:ea typeface="+mn-ea"/>
              <a:cs typeface="+mn-cs"/>
            </a:rPr>
            <a:t>円となった。今後は国保税率改正等により国保の法定外繰出の削減に努める。</a:t>
          </a:r>
          <a:endParaRPr kumimoji="1" lang="en-US" altLang="ja-JP" sz="1050">
            <a:solidFill>
              <a:schemeClr val="dk1"/>
            </a:solidFill>
            <a:latin typeface="+mn-lt"/>
            <a:ea typeface="+mn-ea"/>
            <a:cs typeface="+mn-cs"/>
          </a:endParaRPr>
        </a:p>
        <a:p>
          <a:r>
            <a:rPr kumimoji="1" lang="ja-JP" altLang="en-US" sz="1050">
              <a:solidFill>
                <a:schemeClr val="dk1"/>
              </a:solidFill>
              <a:latin typeface="+mn-lt"/>
              <a:ea typeface="+mn-ea"/>
              <a:cs typeface="+mn-cs"/>
            </a:rPr>
            <a:t>衛生費：汚泥再生処理センターの建設が２年目となり、前年度より建設費用が</a:t>
          </a:r>
          <a:r>
            <a:rPr kumimoji="1" lang="en-US" altLang="ja-JP" sz="1050">
              <a:solidFill>
                <a:schemeClr val="dk1"/>
              </a:solidFill>
              <a:latin typeface="+mn-lt"/>
              <a:ea typeface="+mn-ea"/>
              <a:cs typeface="+mn-cs"/>
            </a:rPr>
            <a:t>1</a:t>
          </a:r>
          <a:r>
            <a:rPr kumimoji="1" lang="ja-JP" altLang="en-US" sz="1050">
              <a:solidFill>
                <a:schemeClr val="dk1"/>
              </a:solidFill>
              <a:latin typeface="+mn-lt"/>
              <a:ea typeface="+mn-ea"/>
              <a:cs typeface="+mn-cs"/>
            </a:rPr>
            <a:t>億</a:t>
          </a:r>
          <a:r>
            <a:rPr kumimoji="1" lang="en-US" altLang="ja-JP" sz="1050">
              <a:solidFill>
                <a:schemeClr val="dk1"/>
              </a:solidFill>
              <a:latin typeface="+mn-lt"/>
              <a:ea typeface="+mn-ea"/>
              <a:cs typeface="+mn-cs"/>
            </a:rPr>
            <a:t>8,400</a:t>
          </a:r>
          <a:r>
            <a:rPr kumimoji="1" lang="ja-JP" altLang="en-US" sz="1050">
              <a:solidFill>
                <a:schemeClr val="dk1"/>
              </a:solidFill>
              <a:latin typeface="+mn-lt"/>
              <a:ea typeface="+mn-ea"/>
              <a:cs typeface="+mn-cs"/>
            </a:rPr>
            <a:t>万円増えたことから、一人当たり経費が</a:t>
          </a:r>
          <a:r>
            <a:rPr kumimoji="1" lang="en-US" altLang="ja-JP" sz="1050">
              <a:solidFill>
                <a:schemeClr val="dk1"/>
              </a:solidFill>
              <a:latin typeface="+mn-lt"/>
              <a:ea typeface="+mn-ea"/>
              <a:cs typeface="+mn-cs"/>
            </a:rPr>
            <a:t>5,848</a:t>
          </a:r>
          <a:r>
            <a:rPr kumimoji="1" lang="ja-JP" altLang="en-US" sz="1050">
              <a:solidFill>
                <a:schemeClr val="dk1"/>
              </a:solidFill>
              <a:latin typeface="+mn-lt"/>
              <a:ea typeface="+mn-ea"/>
              <a:cs typeface="+mn-cs"/>
            </a:rPr>
            <a:t>円増加した。</a:t>
          </a:r>
          <a:r>
            <a:rPr kumimoji="1" lang="en-US" altLang="ja-JP" sz="1050">
              <a:solidFill>
                <a:schemeClr val="dk1"/>
              </a:solidFill>
              <a:latin typeface="+mn-lt"/>
              <a:ea typeface="+mn-ea"/>
              <a:cs typeface="+mn-cs"/>
            </a:rPr>
            <a:t>H29</a:t>
          </a:r>
          <a:r>
            <a:rPr kumimoji="1" lang="ja-JP" altLang="en-US" sz="1050">
              <a:solidFill>
                <a:schemeClr val="dk1"/>
              </a:solidFill>
              <a:latin typeface="+mn-lt"/>
              <a:ea typeface="+mn-ea"/>
              <a:cs typeface="+mn-cs"/>
            </a:rPr>
            <a:t>年度も建設は継続することから、来年度も一人当たりコストは増加すると見込む。</a:t>
          </a:r>
          <a:endParaRPr kumimoji="1" lang="en-US" altLang="ja-JP" sz="1050">
            <a:solidFill>
              <a:schemeClr val="dk1"/>
            </a:solidFill>
            <a:latin typeface="+mn-lt"/>
            <a:ea typeface="+mn-ea"/>
            <a:cs typeface="+mn-cs"/>
          </a:endParaRPr>
        </a:p>
        <a:p>
          <a:r>
            <a:rPr kumimoji="1" lang="ja-JP" altLang="en-US" sz="1050">
              <a:solidFill>
                <a:schemeClr val="dk1"/>
              </a:solidFill>
              <a:latin typeface="+mn-lt"/>
              <a:ea typeface="+mn-ea"/>
              <a:cs typeface="+mn-cs"/>
            </a:rPr>
            <a:t>労働費：事業見直しにより▲</a:t>
          </a:r>
          <a:r>
            <a:rPr kumimoji="1" lang="en-US" altLang="ja-JP" sz="1050">
              <a:solidFill>
                <a:schemeClr val="dk1"/>
              </a:solidFill>
              <a:latin typeface="+mn-lt"/>
              <a:ea typeface="+mn-ea"/>
              <a:cs typeface="+mn-cs"/>
            </a:rPr>
            <a:t>1,900</a:t>
          </a:r>
          <a:r>
            <a:rPr kumimoji="1" lang="ja-JP" altLang="en-US" sz="1050">
              <a:solidFill>
                <a:schemeClr val="dk1"/>
              </a:solidFill>
              <a:latin typeface="+mn-lt"/>
              <a:ea typeface="+mn-ea"/>
              <a:cs typeface="+mn-cs"/>
            </a:rPr>
            <a:t>万円削減したが、シルバー人材センターへの補助等が</a:t>
          </a:r>
          <a:r>
            <a:rPr kumimoji="1" lang="en-US" altLang="ja-JP" sz="1050">
              <a:solidFill>
                <a:schemeClr val="dk1"/>
              </a:solidFill>
              <a:latin typeface="+mn-lt"/>
              <a:ea typeface="+mn-ea"/>
              <a:cs typeface="+mn-cs"/>
            </a:rPr>
            <a:t>1,000</a:t>
          </a:r>
          <a:r>
            <a:rPr kumimoji="1" lang="ja-JP" altLang="en-US" sz="1050">
              <a:solidFill>
                <a:schemeClr val="dk1"/>
              </a:solidFill>
              <a:latin typeface="+mn-lt"/>
              <a:ea typeface="+mn-ea"/>
              <a:cs typeface="+mn-cs"/>
            </a:rPr>
            <a:t>万円増加したことから、前年度比▲</a:t>
          </a:r>
          <a:r>
            <a:rPr kumimoji="1" lang="en-US" altLang="ja-JP" sz="1050">
              <a:solidFill>
                <a:schemeClr val="dk1"/>
              </a:solidFill>
              <a:latin typeface="+mn-lt"/>
              <a:ea typeface="+mn-ea"/>
              <a:cs typeface="+mn-cs"/>
            </a:rPr>
            <a:t>900</a:t>
          </a:r>
          <a:r>
            <a:rPr kumimoji="1" lang="ja-JP" altLang="en-US" sz="1050">
              <a:solidFill>
                <a:schemeClr val="dk1"/>
              </a:solidFill>
              <a:latin typeface="+mn-lt"/>
              <a:ea typeface="+mn-ea"/>
              <a:cs typeface="+mn-cs"/>
            </a:rPr>
            <a:t>万円となった。一人当たりコストは▲</a:t>
          </a:r>
          <a:r>
            <a:rPr kumimoji="1" lang="en-US" altLang="ja-JP" sz="1050">
              <a:solidFill>
                <a:schemeClr val="dk1"/>
              </a:solidFill>
              <a:latin typeface="+mn-lt"/>
              <a:ea typeface="+mn-ea"/>
              <a:cs typeface="+mn-cs"/>
            </a:rPr>
            <a:t>322</a:t>
          </a:r>
          <a:r>
            <a:rPr kumimoji="1" lang="ja-JP" altLang="en-US" sz="1050">
              <a:solidFill>
                <a:schemeClr val="dk1"/>
              </a:solidFill>
              <a:latin typeface="+mn-lt"/>
              <a:ea typeface="+mn-ea"/>
              <a:cs typeface="+mn-cs"/>
            </a:rPr>
            <a:t>円となったが、類似団体とはなお倍程度の開きがあることから、今後も削減に向け取り組みを強化したい。</a:t>
          </a:r>
          <a:endParaRPr kumimoji="1" lang="en-US" altLang="ja-JP" sz="1050">
            <a:solidFill>
              <a:schemeClr val="dk1"/>
            </a:solidFill>
            <a:latin typeface="+mn-lt"/>
            <a:ea typeface="+mn-ea"/>
            <a:cs typeface="+mn-cs"/>
          </a:endParaRPr>
        </a:p>
        <a:p>
          <a:r>
            <a:rPr kumimoji="1" lang="ja-JP" altLang="en-US" sz="1050">
              <a:solidFill>
                <a:schemeClr val="dk1"/>
              </a:solidFill>
              <a:latin typeface="+mn-lt"/>
              <a:ea typeface="+mn-ea"/>
              <a:cs typeface="+mn-cs"/>
            </a:rPr>
            <a:t>農林水産業費：畜産クラスター事業が前年度比</a:t>
          </a:r>
          <a:r>
            <a:rPr kumimoji="1" lang="en-US" altLang="ja-JP" sz="1050">
              <a:solidFill>
                <a:schemeClr val="dk1"/>
              </a:solidFill>
              <a:latin typeface="+mn-lt"/>
              <a:ea typeface="+mn-ea"/>
              <a:cs typeface="+mn-cs"/>
            </a:rPr>
            <a:t>1</a:t>
          </a:r>
          <a:r>
            <a:rPr kumimoji="1" lang="ja-JP" altLang="en-US" sz="1050">
              <a:solidFill>
                <a:schemeClr val="dk1"/>
              </a:solidFill>
              <a:latin typeface="+mn-lt"/>
              <a:ea typeface="+mn-ea"/>
              <a:cs typeface="+mn-cs"/>
            </a:rPr>
            <a:t>億</a:t>
          </a:r>
          <a:r>
            <a:rPr kumimoji="1" lang="en-US" altLang="ja-JP" sz="1050">
              <a:solidFill>
                <a:schemeClr val="dk1"/>
              </a:solidFill>
              <a:latin typeface="+mn-lt"/>
              <a:ea typeface="+mn-ea"/>
              <a:cs typeface="+mn-cs"/>
            </a:rPr>
            <a:t>3,100</a:t>
          </a:r>
          <a:r>
            <a:rPr kumimoji="1" lang="ja-JP" altLang="en-US" sz="1050">
              <a:solidFill>
                <a:schemeClr val="dk1"/>
              </a:solidFill>
              <a:latin typeface="+mn-lt"/>
              <a:ea typeface="+mn-ea"/>
              <a:cs typeface="+mn-cs"/>
            </a:rPr>
            <a:t>万円となったことから、一人当たりコストは</a:t>
          </a:r>
          <a:r>
            <a:rPr kumimoji="1" lang="en-US" altLang="ja-JP" sz="1050">
              <a:solidFill>
                <a:schemeClr val="dk1"/>
              </a:solidFill>
              <a:latin typeface="+mn-lt"/>
              <a:ea typeface="+mn-ea"/>
              <a:cs typeface="+mn-cs"/>
            </a:rPr>
            <a:t>4,540</a:t>
          </a:r>
          <a:r>
            <a:rPr kumimoji="1" lang="ja-JP" altLang="en-US" sz="1050">
              <a:solidFill>
                <a:schemeClr val="dk1"/>
              </a:solidFill>
              <a:latin typeface="+mn-lt"/>
              <a:ea typeface="+mn-ea"/>
              <a:cs typeface="+mn-cs"/>
            </a:rPr>
            <a:t>円増加した。類似団体の一人当たりコストの平均と当市の一人当たりのコストとは</a:t>
          </a:r>
          <a:r>
            <a:rPr kumimoji="1" lang="en-US" altLang="ja-JP" sz="1050">
              <a:solidFill>
                <a:schemeClr val="dk1"/>
              </a:solidFill>
              <a:latin typeface="+mn-lt"/>
              <a:ea typeface="+mn-ea"/>
              <a:cs typeface="+mn-cs"/>
            </a:rPr>
            <a:t>2</a:t>
          </a:r>
          <a:r>
            <a:rPr kumimoji="1" lang="ja-JP" altLang="en-US" sz="1050">
              <a:solidFill>
                <a:schemeClr val="dk1"/>
              </a:solidFill>
              <a:latin typeface="+mn-lt"/>
              <a:ea typeface="+mn-ea"/>
              <a:cs typeface="+mn-cs"/>
            </a:rPr>
            <a:t>万</a:t>
          </a:r>
          <a:r>
            <a:rPr kumimoji="1" lang="en-US" altLang="ja-JP" sz="1050">
              <a:solidFill>
                <a:schemeClr val="dk1"/>
              </a:solidFill>
              <a:latin typeface="+mn-lt"/>
              <a:ea typeface="+mn-ea"/>
              <a:cs typeface="+mn-cs"/>
            </a:rPr>
            <a:t>5,266</a:t>
          </a:r>
          <a:r>
            <a:rPr kumimoji="1" lang="ja-JP" altLang="en-US" sz="1050">
              <a:solidFill>
                <a:schemeClr val="dk1"/>
              </a:solidFill>
              <a:latin typeface="+mn-lt"/>
              <a:ea typeface="+mn-ea"/>
              <a:cs typeface="+mn-cs"/>
            </a:rPr>
            <a:t>円の開きがあるが、当市の市民一人当たりの面積は広く、農地の適正管理や農道・林道の維持経費にも多額の費用を要することから、</a:t>
          </a:r>
          <a:endParaRPr kumimoji="1" lang="en-US" altLang="ja-JP" sz="1050">
            <a:solidFill>
              <a:schemeClr val="dk1"/>
            </a:solidFill>
            <a:latin typeface="+mn-lt"/>
            <a:ea typeface="+mn-ea"/>
            <a:cs typeface="+mn-cs"/>
          </a:endParaRPr>
        </a:p>
        <a:p>
          <a:r>
            <a:rPr kumimoji="1" lang="ja-JP" altLang="en-US" sz="1050">
              <a:solidFill>
                <a:schemeClr val="dk1"/>
              </a:solidFill>
              <a:latin typeface="+mn-lt"/>
              <a:ea typeface="+mn-ea"/>
              <a:cs typeface="+mn-cs"/>
            </a:rPr>
            <a:t>　　　　　　　　　　今後も一人当たり経費については、類似団体との差は同程度あるものと見込むが、その差が過大にならないよう努める。</a:t>
          </a:r>
          <a:endParaRPr kumimoji="1" lang="ja-JP" altLang="en-US" sz="105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latin typeface="+mn-lt"/>
              <a:ea typeface="+mn-ea"/>
              <a:cs typeface="+mn-cs"/>
            </a:rPr>
            <a:t>今年度は、</a:t>
          </a:r>
          <a:r>
            <a:rPr kumimoji="1" lang="ja-JP" altLang="en-US" sz="1300">
              <a:solidFill>
                <a:schemeClr val="dk1"/>
              </a:solidFill>
              <a:latin typeface="+mn-lt"/>
              <a:ea typeface="+mn-ea"/>
              <a:cs typeface="+mn-cs"/>
            </a:rPr>
            <a:t>前年度と比較して、市税</a:t>
          </a:r>
          <a:r>
            <a:rPr kumimoji="1" lang="ja-JP" altLang="ja-JP" sz="1300">
              <a:solidFill>
                <a:schemeClr val="dk1"/>
              </a:solidFill>
              <a:latin typeface="+mn-lt"/>
              <a:ea typeface="+mn-ea"/>
              <a:cs typeface="+mn-cs"/>
            </a:rPr>
            <a:t>▲</a:t>
          </a:r>
          <a:r>
            <a:rPr kumimoji="1" lang="en-US" altLang="ja-JP" sz="1300">
              <a:solidFill>
                <a:schemeClr val="dk1"/>
              </a:solidFill>
              <a:latin typeface="+mn-lt"/>
              <a:ea typeface="+mn-ea"/>
              <a:cs typeface="+mn-cs"/>
            </a:rPr>
            <a:t>2</a:t>
          </a:r>
          <a:r>
            <a:rPr kumimoji="1" lang="ja-JP" altLang="ja-JP" sz="1300">
              <a:solidFill>
                <a:schemeClr val="dk1"/>
              </a:solidFill>
              <a:latin typeface="+mn-lt"/>
              <a:ea typeface="+mn-ea"/>
              <a:cs typeface="+mn-cs"/>
            </a:rPr>
            <a:t>億</a:t>
          </a:r>
          <a:r>
            <a:rPr kumimoji="1" lang="en-US" altLang="ja-JP" sz="1300">
              <a:solidFill>
                <a:schemeClr val="dk1"/>
              </a:solidFill>
              <a:latin typeface="+mn-lt"/>
              <a:ea typeface="+mn-ea"/>
              <a:cs typeface="+mn-cs"/>
            </a:rPr>
            <a:t>1,600</a:t>
          </a:r>
          <a:r>
            <a:rPr kumimoji="1" lang="ja-JP" altLang="ja-JP" sz="1300">
              <a:solidFill>
                <a:schemeClr val="dk1"/>
              </a:solidFill>
              <a:latin typeface="+mn-lt"/>
              <a:ea typeface="+mn-ea"/>
              <a:cs typeface="+mn-cs"/>
            </a:rPr>
            <a:t>万円</a:t>
          </a:r>
          <a:r>
            <a:rPr kumimoji="1" lang="ja-JP" altLang="en-US" sz="1300">
              <a:solidFill>
                <a:schemeClr val="dk1"/>
              </a:solidFill>
              <a:latin typeface="+mn-lt"/>
              <a:ea typeface="+mn-ea"/>
              <a:cs typeface="+mn-cs"/>
            </a:rPr>
            <a:t>、地方交付税▲</a:t>
          </a:r>
          <a:r>
            <a:rPr kumimoji="1" lang="en-US" altLang="ja-JP" sz="1300">
              <a:solidFill>
                <a:schemeClr val="dk1"/>
              </a:solidFill>
              <a:latin typeface="+mn-lt"/>
              <a:ea typeface="+mn-ea"/>
              <a:cs typeface="+mn-cs"/>
            </a:rPr>
            <a:t>3</a:t>
          </a:r>
          <a:r>
            <a:rPr kumimoji="1" lang="ja-JP" altLang="en-US" sz="1300">
              <a:solidFill>
                <a:schemeClr val="dk1"/>
              </a:solidFill>
              <a:latin typeface="+mn-lt"/>
              <a:ea typeface="+mn-ea"/>
              <a:cs typeface="+mn-cs"/>
            </a:rPr>
            <a:t>億</a:t>
          </a:r>
          <a:r>
            <a:rPr kumimoji="1" lang="en-US" altLang="ja-JP" sz="1300">
              <a:solidFill>
                <a:schemeClr val="dk1"/>
              </a:solidFill>
              <a:latin typeface="+mn-lt"/>
              <a:ea typeface="+mn-ea"/>
              <a:cs typeface="+mn-cs"/>
            </a:rPr>
            <a:t>6,100</a:t>
          </a:r>
          <a:r>
            <a:rPr kumimoji="1" lang="ja-JP" altLang="en-US" sz="1300">
              <a:solidFill>
                <a:schemeClr val="dk1"/>
              </a:solidFill>
              <a:latin typeface="+mn-lt"/>
              <a:ea typeface="+mn-ea"/>
              <a:cs typeface="+mn-cs"/>
            </a:rPr>
            <a:t>万円となり、その財源不足を財政調整基金で補填した。その結果</a:t>
          </a:r>
          <a:r>
            <a:rPr kumimoji="1" lang="ja-JP" altLang="ja-JP" sz="1300">
              <a:solidFill>
                <a:schemeClr val="dk1"/>
              </a:solidFill>
              <a:latin typeface="+mn-lt"/>
              <a:ea typeface="+mn-ea"/>
              <a:cs typeface="+mn-cs"/>
            </a:rPr>
            <a:t>、標準財政規模に対する対前年比は財政調整基金残高</a:t>
          </a:r>
          <a:r>
            <a:rPr kumimoji="1" lang="ja-JP" altLang="en-US" sz="1300">
              <a:solidFill>
                <a:schemeClr val="dk1"/>
              </a:solidFill>
              <a:latin typeface="+mn-lt"/>
              <a:ea typeface="+mn-ea"/>
              <a:cs typeface="+mn-cs"/>
            </a:rPr>
            <a:t>▲</a:t>
          </a:r>
          <a:r>
            <a:rPr kumimoji="1" lang="en-US" altLang="ja-JP" sz="1300">
              <a:solidFill>
                <a:schemeClr val="dk1"/>
              </a:solidFill>
              <a:latin typeface="+mn-lt"/>
              <a:ea typeface="+mn-ea"/>
              <a:cs typeface="+mn-cs"/>
            </a:rPr>
            <a:t>4.68</a:t>
          </a:r>
          <a:r>
            <a:rPr kumimoji="1" lang="ja-JP" altLang="ja-JP" sz="1300">
              <a:solidFill>
                <a:schemeClr val="dk1"/>
              </a:solidFill>
              <a:latin typeface="+mn-lt"/>
              <a:ea typeface="+mn-ea"/>
              <a:cs typeface="+mn-cs"/>
            </a:rPr>
            <a:t>％、実質収支</a:t>
          </a:r>
          <a:r>
            <a:rPr kumimoji="1" lang="ja-JP" altLang="en-US" sz="1300">
              <a:solidFill>
                <a:schemeClr val="dk1"/>
              </a:solidFill>
              <a:latin typeface="+mn-lt"/>
              <a:ea typeface="+mn-ea"/>
              <a:cs typeface="+mn-cs"/>
            </a:rPr>
            <a:t>▲</a:t>
          </a:r>
          <a:r>
            <a:rPr kumimoji="1" lang="en-US" altLang="ja-JP" sz="1300">
              <a:solidFill>
                <a:schemeClr val="dk1"/>
              </a:solidFill>
              <a:latin typeface="+mn-lt"/>
              <a:ea typeface="+mn-ea"/>
              <a:cs typeface="+mn-cs"/>
            </a:rPr>
            <a:t>1.02</a:t>
          </a:r>
          <a:r>
            <a:rPr kumimoji="1" lang="ja-JP" altLang="ja-JP" sz="1300">
              <a:solidFill>
                <a:schemeClr val="dk1"/>
              </a:solidFill>
              <a:latin typeface="+mn-lt"/>
              <a:ea typeface="+mn-ea"/>
              <a:cs typeface="+mn-cs"/>
            </a:rPr>
            <a:t>％、実質単年度収支</a:t>
          </a:r>
          <a:r>
            <a:rPr kumimoji="1" lang="ja-JP" altLang="en-US" sz="1300">
              <a:solidFill>
                <a:schemeClr val="dk1"/>
              </a:solidFill>
              <a:latin typeface="+mn-lt"/>
              <a:ea typeface="+mn-ea"/>
              <a:cs typeface="+mn-cs"/>
            </a:rPr>
            <a:t>▲</a:t>
          </a:r>
          <a:r>
            <a:rPr kumimoji="1" lang="en-US" altLang="ja-JP" sz="1300">
              <a:solidFill>
                <a:schemeClr val="dk1"/>
              </a:solidFill>
              <a:latin typeface="+mn-lt"/>
              <a:ea typeface="+mn-ea"/>
              <a:cs typeface="+mn-cs"/>
            </a:rPr>
            <a:t>6.11</a:t>
          </a:r>
          <a:r>
            <a:rPr kumimoji="1" lang="ja-JP" altLang="ja-JP" sz="1300">
              <a:solidFill>
                <a:schemeClr val="dk1"/>
              </a:solidFill>
              <a:latin typeface="+mn-lt"/>
              <a:ea typeface="+mn-ea"/>
              <a:cs typeface="+mn-cs"/>
            </a:rPr>
            <a:t>％といずれも</a:t>
          </a:r>
          <a:r>
            <a:rPr kumimoji="1" lang="ja-JP" altLang="en-US" sz="1300">
              <a:solidFill>
                <a:schemeClr val="dk1"/>
              </a:solidFill>
              <a:latin typeface="+mn-lt"/>
              <a:ea typeface="+mn-ea"/>
              <a:cs typeface="+mn-cs"/>
            </a:rPr>
            <a:t>減と</a:t>
          </a:r>
          <a:r>
            <a:rPr kumimoji="1" lang="ja-JP" altLang="ja-JP" sz="1300">
              <a:solidFill>
                <a:schemeClr val="dk1"/>
              </a:solidFill>
              <a:latin typeface="+mn-lt"/>
              <a:ea typeface="+mn-ea"/>
              <a:cs typeface="+mn-cs"/>
            </a:rPr>
            <a:t>なった。今後</a:t>
          </a:r>
          <a:r>
            <a:rPr kumimoji="1" lang="ja-JP" altLang="en-US" sz="1300">
              <a:solidFill>
                <a:schemeClr val="dk1"/>
              </a:solidFill>
              <a:latin typeface="+mn-lt"/>
              <a:ea typeface="+mn-ea"/>
              <a:cs typeface="+mn-cs"/>
            </a:rPr>
            <a:t>も</a:t>
          </a:r>
          <a:r>
            <a:rPr kumimoji="1" lang="ja-JP" altLang="ja-JP" sz="1300">
              <a:solidFill>
                <a:schemeClr val="dk1"/>
              </a:solidFill>
              <a:latin typeface="+mn-lt"/>
              <a:ea typeface="+mn-ea"/>
              <a:cs typeface="+mn-cs"/>
            </a:rPr>
            <a:t>、地方交付税が段階的に縮減され、また社会保障費や公債費等の</a:t>
          </a:r>
          <a:r>
            <a:rPr kumimoji="1" lang="ja-JP" altLang="en-US" sz="1300">
              <a:solidFill>
                <a:schemeClr val="dk1"/>
              </a:solidFill>
              <a:latin typeface="+mn-lt"/>
              <a:ea typeface="+mn-ea"/>
              <a:cs typeface="+mn-cs"/>
            </a:rPr>
            <a:t>義務</a:t>
          </a:r>
          <a:r>
            <a:rPr kumimoji="1" lang="ja-JP" altLang="ja-JP" sz="1300">
              <a:solidFill>
                <a:schemeClr val="dk1"/>
              </a:solidFill>
              <a:latin typeface="+mn-lt"/>
              <a:ea typeface="+mn-ea"/>
              <a:cs typeface="+mn-cs"/>
            </a:rPr>
            <a:t>的経費</a:t>
          </a:r>
          <a:r>
            <a:rPr kumimoji="1" lang="ja-JP" altLang="en-US" sz="1300">
              <a:solidFill>
                <a:schemeClr val="dk1"/>
              </a:solidFill>
              <a:latin typeface="+mn-lt"/>
              <a:ea typeface="+mn-ea"/>
              <a:cs typeface="+mn-cs"/>
            </a:rPr>
            <a:t>が</a:t>
          </a:r>
          <a:r>
            <a:rPr kumimoji="1" lang="ja-JP" altLang="ja-JP" sz="1300">
              <a:solidFill>
                <a:schemeClr val="dk1"/>
              </a:solidFill>
              <a:latin typeface="+mn-lt"/>
              <a:ea typeface="+mn-ea"/>
              <a:cs typeface="+mn-cs"/>
            </a:rPr>
            <a:t>増加傾向にあるため、財政調整基金を取り崩しながら運営することが見込まれる</a:t>
          </a:r>
          <a:r>
            <a:rPr kumimoji="1" lang="ja-JP" altLang="en-US" sz="1300">
              <a:solidFill>
                <a:schemeClr val="dk1"/>
              </a:solidFill>
              <a:latin typeface="+mn-lt"/>
              <a:ea typeface="+mn-ea"/>
              <a:cs typeface="+mn-cs"/>
            </a:rPr>
            <a:t>。そのため、</a:t>
          </a:r>
          <a:r>
            <a:rPr kumimoji="1" lang="ja-JP" altLang="ja-JP" sz="1300">
              <a:solidFill>
                <a:schemeClr val="dk1"/>
              </a:solidFill>
              <a:latin typeface="+mn-lt"/>
              <a:ea typeface="+mn-ea"/>
              <a:cs typeface="+mn-cs"/>
            </a:rPr>
            <a:t>徹底した行財政改革を行い財政の健全化を図</a:t>
          </a:r>
          <a:r>
            <a:rPr kumimoji="1" lang="ja-JP" altLang="en-US" sz="1300">
              <a:solidFill>
                <a:schemeClr val="dk1"/>
              </a:solidFill>
              <a:latin typeface="+mn-lt"/>
              <a:ea typeface="+mn-ea"/>
              <a:cs typeface="+mn-cs"/>
            </a:rPr>
            <a:t>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mn-lt"/>
              <a:ea typeface="+mn-ea"/>
              <a:cs typeface="+mn-cs"/>
            </a:rPr>
            <a:t>一般会計については</a:t>
          </a:r>
          <a:r>
            <a:rPr kumimoji="1" lang="ja-JP" altLang="en-US" sz="1400">
              <a:solidFill>
                <a:schemeClr val="dk1"/>
              </a:solidFill>
              <a:latin typeface="+mn-lt"/>
              <a:ea typeface="+mn-ea"/>
              <a:cs typeface="+mn-cs"/>
            </a:rPr>
            <a:t>前年度比▲</a:t>
          </a:r>
          <a:r>
            <a:rPr kumimoji="1" lang="en-US" altLang="ja-JP" sz="1400">
              <a:solidFill>
                <a:schemeClr val="dk1"/>
              </a:solidFill>
              <a:latin typeface="+mn-lt"/>
              <a:ea typeface="+mn-ea"/>
              <a:cs typeface="+mn-cs"/>
            </a:rPr>
            <a:t>1.03</a:t>
          </a:r>
          <a:r>
            <a:rPr kumimoji="1" lang="ja-JP" altLang="en-US" sz="1400">
              <a:solidFill>
                <a:schemeClr val="dk1"/>
              </a:solidFill>
              <a:latin typeface="+mn-lt"/>
              <a:ea typeface="+mn-ea"/>
              <a:cs typeface="+mn-cs"/>
            </a:rPr>
            <a:t>％の</a:t>
          </a:r>
          <a:r>
            <a:rPr kumimoji="1" lang="ja-JP" altLang="ja-JP" sz="1400">
              <a:solidFill>
                <a:schemeClr val="dk1"/>
              </a:solidFill>
              <a:latin typeface="+mn-lt"/>
              <a:ea typeface="+mn-ea"/>
              <a:cs typeface="+mn-cs"/>
            </a:rPr>
            <a:t>黒字率</a:t>
          </a:r>
          <a:r>
            <a:rPr kumimoji="1" lang="ja-JP" altLang="en-US" sz="1400">
              <a:solidFill>
                <a:schemeClr val="dk1"/>
              </a:solidFill>
              <a:latin typeface="+mn-lt"/>
              <a:ea typeface="+mn-ea"/>
              <a:cs typeface="+mn-cs"/>
            </a:rPr>
            <a:t>となった。</a:t>
          </a:r>
          <a:r>
            <a:rPr kumimoji="1" lang="ja-JP" altLang="ja-JP" sz="1400">
              <a:solidFill>
                <a:schemeClr val="dk1"/>
              </a:solidFill>
              <a:latin typeface="+mn-lt"/>
              <a:ea typeface="+mn-ea"/>
              <a:cs typeface="+mn-cs"/>
            </a:rPr>
            <a:t>これは</a:t>
          </a:r>
          <a:r>
            <a:rPr kumimoji="1" lang="ja-JP" altLang="en-US" sz="1400">
              <a:solidFill>
                <a:schemeClr val="dk1"/>
              </a:solidFill>
              <a:latin typeface="+mn-lt"/>
              <a:ea typeface="+mn-ea"/>
              <a:cs typeface="+mn-cs"/>
            </a:rPr>
            <a:t>市税、交付税などの一般財源が減少したことによる。今後も引き続き</a:t>
          </a:r>
          <a:r>
            <a:rPr kumimoji="1" lang="ja-JP" altLang="ja-JP" sz="1400">
              <a:solidFill>
                <a:schemeClr val="dk1"/>
              </a:solidFill>
              <a:latin typeface="+mn-lt"/>
              <a:ea typeface="+mn-ea"/>
              <a:cs typeface="+mn-cs"/>
            </a:rPr>
            <a:t>行財政改革を進めながら、最小限の基金繰入で財政運営</a:t>
          </a:r>
          <a:r>
            <a:rPr kumimoji="1" lang="ja-JP" altLang="en-US" sz="1400">
              <a:solidFill>
                <a:schemeClr val="dk1"/>
              </a:solidFill>
              <a:latin typeface="+mn-lt"/>
              <a:ea typeface="+mn-ea"/>
              <a:cs typeface="+mn-cs"/>
            </a:rPr>
            <a:t>出来るよう取り組みたい</a:t>
          </a:r>
          <a:r>
            <a:rPr kumimoji="1" lang="ja-JP" altLang="ja-JP" sz="1400">
              <a:solidFill>
                <a:schemeClr val="dk1"/>
              </a:solidFill>
              <a:latin typeface="+mn-lt"/>
              <a:ea typeface="+mn-ea"/>
              <a:cs typeface="+mn-cs"/>
            </a:rPr>
            <a:t>。</a:t>
          </a:r>
          <a:endParaRPr kumimoji="1" lang="en-US" altLang="ja-JP" sz="1400">
            <a:solidFill>
              <a:schemeClr val="dk1"/>
            </a:solidFill>
            <a:latin typeface="+mn-lt"/>
            <a:ea typeface="+mn-ea"/>
            <a:cs typeface="+mn-cs"/>
          </a:endParaRPr>
        </a:p>
        <a:p>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国民健康保険事業特別会計については、実際は赤字である。一般会計から法定外繰入を</a:t>
          </a:r>
          <a:r>
            <a:rPr kumimoji="1" lang="ja-JP" altLang="en-US" sz="1400">
              <a:solidFill>
                <a:schemeClr val="dk1"/>
              </a:solidFill>
              <a:latin typeface="+mn-lt"/>
              <a:ea typeface="+mn-ea"/>
              <a:cs typeface="+mn-cs"/>
            </a:rPr>
            <a:t>１</a:t>
          </a:r>
          <a:r>
            <a:rPr kumimoji="1" lang="ja-JP" altLang="ja-JP" sz="1400">
              <a:solidFill>
                <a:schemeClr val="dk1"/>
              </a:solidFill>
              <a:latin typeface="+mn-lt"/>
              <a:ea typeface="+mn-ea"/>
              <a:cs typeface="+mn-cs"/>
            </a:rPr>
            <a:t>億</a:t>
          </a:r>
          <a:r>
            <a:rPr kumimoji="1" lang="en-US" altLang="ja-JP" sz="1400">
              <a:solidFill>
                <a:schemeClr val="dk1"/>
              </a:solidFill>
              <a:latin typeface="+mn-lt"/>
              <a:ea typeface="+mn-ea"/>
              <a:cs typeface="+mn-cs"/>
            </a:rPr>
            <a:t>3,800</a:t>
          </a:r>
          <a:r>
            <a:rPr kumimoji="1" lang="ja-JP" altLang="ja-JP" sz="1400">
              <a:solidFill>
                <a:schemeClr val="dk1"/>
              </a:solidFill>
              <a:latin typeface="+mn-lt"/>
              <a:ea typeface="+mn-ea"/>
              <a:cs typeface="+mn-cs"/>
            </a:rPr>
            <a:t>万円行ったことにより黒字となっただけである。今後</a:t>
          </a:r>
          <a:r>
            <a:rPr kumimoji="1" lang="ja-JP" altLang="en-US" sz="1400">
              <a:solidFill>
                <a:schemeClr val="dk1"/>
              </a:solidFill>
              <a:latin typeface="+mn-lt"/>
              <a:ea typeface="+mn-ea"/>
              <a:cs typeface="+mn-cs"/>
            </a:rPr>
            <a:t>は新制度に移行するため、法定外繰入をしないよう段階的に税率改正等を行い、県とともに</a:t>
          </a:r>
          <a:r>
            <a:rPr kumimoji="1" lang="ja-JP" altLang="ja-JP" sz="1400">
              <a:solidFill>
                <a:schemeClr val="dk1"/>
              </a:solidFill>
              <a:latin typeface="+mn-lt"/>
              <a:ea typeface="+mn-ea"/>
              <a:cs typeface="+mn-cs"/>
            </a:rPr>
            <a:t>安定的な</a:t>
          </a:r>
          <a:r>
            <a:rPr kumimoji="1" lang="ja-JP" altLang="en-US" sz="1400">
              <a:solidFill>
                <a:schemeClr val="dk1"/>
              </a:solidFill>
              <a:latin typeface="+mn-lt"/>
              <a:ea typeface="+mn-ea"/>
              <a:cs typeface="+mn-cs"/>
            </a:rPr>
            <a:t>国保</a:t>
          </a:r>
          <a:r>
            <a:rPr kumimoji="1" lang="ja-JP" altLang="ja-JP" sz="1400">
              <a:solidFill>
                <a:schemeClr val="dk1"/>
              </a:solidFill>
              <a:latin typeface="+mn-lt"/>
              <a:ea typeface="+mn-ea"/>
              <a:cs typeface="+mn-cs"/>
            </a:rPr>
            <a:t>運営に努める。</a:t>
          </a:r>
          <a:endParaRPr kumimoji="1" lang="en-US" altLang="ja-JP" sz="1400">
            <a:solidFill>
              <a:schemeClr val="dk1"/>
            </a:solidFill>
            <a:latin typeface="+mn-lt"/>
            <a:ea typeface="+mn-ea"/>
            <a:cs typeface="+mn-cs"/>
          </a:endParaRPr>
        </a:p>
        <a:p>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介護保険事業特別会計については、保険料と給付のバランスがうまくとれ、</a:t>
          </a:r>
          <a:r>
            <a:rPr kumimoji="1" lang="en-US" altLang="ja-JP" sz="1400">
              <a:solidFill>
                <a:schemeClr val="dk1"/>
              </a:solidFill>
              <a:latin typeface="+mn-lt"/>
              <a:ea typeface="+mn-ea"/>
              <a:cs typeface="+mn-cs"/>
            </a:rPr>
            <a:t>0.76</a:t>
          </a:r>
          <a:r>
            <a:rPr kumimoji="1" lang="ja-JP" altLang="ja-JP" sz="1400">
              <a:solidFill>
                <a:schemeClr val="dk1"/>
              </a:solidFill>
              <a:latin typeface="+mn-lt"/>
              <a:ea typeface="+mn-ea"/>
              <a:cs typeface="+mn-cs"/>
            </a:rPr>
            <a:t>％の黒字となった。今後も安定した介護保険事業を運営していく。</a:t>
          </a:r>
          <a:endParaRPr kumimoji="1" lang="en-US" altLang="ja-JP" sz="1400">
            <a:solidFill>
              <a:schemeClr val="dk1"/>
            </a:solidFill>
            <a:latin typeface="+mn-lt"/>
            <a:ea typeface="+mn-ea"/>
            <a:cs typeface="+mn-cs"/>
          </a:endParaRPr>
        </a:p>
        <a:p>
          <a:endParaRPr kumimoji="1" lang="en-US" altLang="ja-JP" sz="1400">
            <a:solidFill>
              <a:schemeClr val="dk1"/>
            </a:solidFill>
            <a:latin typeface="+mn-lt"/>
            <a:ea typeface="+mn-ea"/>
            <a:cs typeface="+mn-cs"/>
          </a:endParaRPr>
        </a:p>
        <a:p>
          <a:r>
            <a:rPr kumimoji="1" lang="ja-JP" altLang="ja-JP" sz="1400">
              <a:solidFill>
                <a:schemeClr val="dk1"/>
              </a:solidFill>
              <a:latin typeface="+mn-lt"/>
              <a:ea typeface="+mn-ea"/>
              <a:cs typeface="+mn-cs"/>
            </a:rPr>
            <a:t>市の特性や実情をよく分析しながら、</a:t>
          </a:r>
          <a:r>
            <a:rPr kumimoji="1" lang="ja-JP" altLang="en-US" sz="1400">
              <a:solidFill>
                <a:schemeClr val="dk1"/>
              </a:solidFill>
              <a:latin typeface="+mn-lt"/>
              <a:ea typeface="+mn-ea"/>
              <a:cs typeface="+mn-cs"/>
            </a:rPr>
            <a:t>安定した</a:t>
          </a:r>
          <a:r>
            <a:rPr kumimoji="1" lang="ja-JP" altLang="ja-JP" sz="1400">
              <a:solidFill>
                <a:schemeClr val="dk1"/>
              </a:solidFill>
              <a:latin typeface="+mn-lt"/>
              <a:ea typeface="+mn-ea"/>
              <a:cs typeface="+mn-cs"/>
            </a:rPr>
            <a:t>財政運営</a:t>
          </a:r>
          <a:r>
            <a:rPr kumimoji="1" lang="ja-JP" altLang="en-US" sz="1400">
              <a:solidFill>
                <a:schemeClr val="dk1"/>
              </a:solidFill>
              <a:latin typeface="+mn-lt"/>
              <a:ea typeface="+mn-ea"/>
              <a:cs typeface="+mn-cs"/>
            </a:rPr>
            <a:t>が</a:t>
          </a:r>
          <a:r>
            <a:rPr kumimoji="1" lang="ja-JP" altLang="ja-JP" sz="1400">
              <a:solidFill>
                <a:schemeClr val="dk1"/>
              </a:solidFill>
              <a:latin typeface="+mn-lt"/>
              <a:ea typeface="+mn-ea"/>
              <a:cs typeface="+mn-cs"/>
            </a:rPr>
            <a:t>行</a:t>
          </a:r>
          <a:r>
            <a:rPr kumimoji="1" lang="ja-JP" altLang="en-US" sz="1400">
              <a:solidFill>
                <a:schemeClr val="dk1"/>
              </a:solidFill>
              <a:latin typeface="+mn-lt"/>
              <a:ea typeface="+mn-ea"/>
              <a:cs typeface="+mn-cs"/>
            </a:rPr>
            <a:t>える</a:t>
          </a:r>
          <a:r>
            <a:rPr kumimoji="1" lang="ja-JP" altLang="ja-JP" sz="1400">
              <a:solidFill>
                <a:schemeClr val="dk1"/>
              </a:solidFill>
              <a:latin typeface="+mn-lt"/>
              <a:ea typeface="+mn-ea"/>
              <a:cs typeface="+mn-cs"/>
            </a:rPr>
            <a:t>よう、なお一層努力したい。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18067517</v>
      </c>
      <c r="BO4" s="381"/>
      <c r="BP4" s="381"/>
      <c r="BQ4" s="381"/>
      <c r="BR4" s="381"/>
      <c r="BS4" s="381"/>
      <c r="BT4" s="381"/>
      <c r="BU4" s="382"/>
      <c r="BV4" s="380">
        <v>18209099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3.2</v>
      </c>
      <c r="CU4" s="387"/>
      <c r="CV4" s="387"/>
      <c r="CW4" s="387"/>
      <c r="CX4" s="387"/>
      <c r="CY4" s="387"/>
      <c r="CZ4" s="387"/>
      <c r="DA4" s="388"/>
      <c r="DB4" s="386">
        <v>4.3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17477478</v>
      </c>
      <c r="BO5" s="418"/>
      <c r="BP5" s="418"/>
      <c r="BQ5" s="418"/>
      <c r="BR5" s="418"/>
      <c r="BS5" s="418"/>
      <c r="BT5" s="418"/>
      <c r="BU5" s="419"/>
      <c r="BV5" s="417">
        <v>17680335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89.9</v>
      </c>
      <c r="CU5" s="415"/>
      <c r="CV5" s="415"/>
      <c r="CW5" s="415"/>
      <c r="CX5" s="415"/>
      <c r="CY5" s="415"/>
      <c r="CZ5" s="415"/>
      <c r="DA5" s="416"/>
      <c r="DB5" s="414">
        <v>85.1</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590039</v>
      </c>
      <c r="BO6" s="418"/>
      <c r="BP6" s="418"/>
      <c r="BQ6" s="418"/>
      <c r="BR6" s="418"/>
      <c r="BS6" s="418"/>
      <c r="BT6" s="418"/>
      <c r="BU6" s="419"/>
      <c r="BV6" s="417">
        <v>528764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94.1</v>
      </c>
      <c r="CU6" s="455"/>
      <c r="CV6" s="455"/>
      <c r="CW6" s="455"/>
      <c r="CX6" s="455"/>
      <c r="CY6" s="455"/>
      <c r="CZ6" s="455"/>
      <c r="DA6" s="456"/>
      <c r="DB6" s="454">
        <v>89.9</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279784</v>
      </c>
      <c r="BO7" s="418"/>
      <c r="BP7" s="418"/>
      <c r="BQ7" s="418"/>
      <c r="BR7" s="418"/>
      <c r="BS7" s="418"/>
      <c r="BT7" s="418"/>
      <c r="BU7" s="419"/>
      <c r="BV7" s="417">
        <v>116291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9606739</v>
      </c>
      <c r="CU7" s="418"/>
      <c r="CV7" s="418"/>
      <c r="CW7" s="418"/>
      <c r="CX7" s="418"/>
      <c r="CY7" s="418"/>
      <c r="CZ7" s="418"/>
      <c r="DA7" s="419"/>
      <c r="DB7" s="417">
        <v>9696521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310255</v>
      </c>
      <c r="BO8" s="418"/>
      <c r="BP8" s="418"/>
      <c r="BQ8" s="418"/>
      <c r="BR8" s="418"/>
      <c r="BS8" s="418"/>
      <c r="BT8" s="418"/>
      <c r="BU8" s="419"/>
      <c r="BV8" s="417">
        <v>412473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0.38</v>
      </c>
      <c r="CU8" s="458"/>
      <c r="CV8" s="458"/>
      <c r="CW8" s="458"/>
      <c r="CX8" s="458"/>
      <c r="CY8" s="458"/>
      <c r="CZ8" s="458"/>
      <c r="DA8" s="459"/>
      <c r="DB8" s="457">
        <v>0.36</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26810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-102218</v>
      </c>
      <c r="BO9" s="418"/>
      <c r="BP9" s="418"/>
      <c r="BQ9" s="418"/>
      <c r="BR9" s="418"/>
      <c r="BS9" s="418"/>
      <c r="BT9" s="418"/>
      <c r="BU9" s="419"/>
      <c r="BV9" s="417">
        <v>96915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13.1</v>
      </c>
      <c r="CU9" s="415"/>
      <c r="CV9" s="415"/>
      <c r="CW9" s="415"/>
      <c r="CX9" s="415"/>
      <c r="CY9" s="415"/>
      <c r="CZ9" s="415"/>
      <c r="DA9" s="416"/>
      <c r="DB9" s="414">
        <v>12.6</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29304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231199</v>
      </c>
      <c r="BO10" s="418"/>
      <c r="BP10" s="418"/>
      <c r="BQ10" s="418"/>
      <c r="BR10" s="418"/>
      <c r="BS10" s="418"/>
      <c r="BT10" s="418"/>
      <c r="BU10" s="419"/>
      <c r="BV10" s="417">
        <v>167438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v>23684</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27070</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740000</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26993</v>
      </c>
      <c r="S13" s="499"/>
      <c r="T13" s="499"/>
      <c r="U13" s="499"/>
      <c r="V13" s="500"/>
      <c r="W13" s="433" t="s">
        <v>125</v>
      </c>
      <c r="X13" s="434"/>
      <c r="Y13" s="434"/>
      <c r="Z13" s="434"/>
      <c r="AA13" s="434"/>
      <c r="AB13" s="424"/>
      <c r="AC13" s="468">
        <v>2231</v>
      </c>
      <c r="AD13" s="469"/>
      <c r="AE13" s="469"/>
      <c r="AF13" s="469"/>
      <c r="AG13" s="508"/>
      <c r="AH13" s="468">
        <v>2536</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-587335</v>
      </c>
      <c r="BO13" s="418"/>
      <c r="BP13" s="418"/>
      <c r="BQ13" s="418"/>
      <c r="BR13" s="418"/>
      <c r="BS13" s="418"/>
      <c r="BT13" s="418"/>
      <c r="BU13" s="419"/>
      <c r="BV13" s="417">
        <v>264353</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9.1</v>
      </c>
      <c r="CU13" s="415"/>
      <c r="CV13" s="415"/>
      <c r="CW13" s="415"/>
      <c r="CX13" s="415"/>
      <c r="CY13" s="415"/>
      <c r="CZ13" s="415"/>
      <c r="DA13" s="416"/>
      <c r="DB13" s="414">
        <v>9.6999999999999993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27577</v>
      </c>
      <c r="S14" s="499"/>
      <c r="T14" s="499"/>
      <c r="U14" s="499"/>
      <c r="V14" s="500"/>
      <c r="W14" s="407"/>
      <c r="X14" s="408"/>
      <c r="Y14" s="408"/>
      <c r="Z14" s="408"/>
      <c r="AA14" s="408"/>
      <c r="AB14" s="397"/>
      <c r="AC14" s="501">
        <v>18.100000000000001</v>
      </c>
      <c r="AD14" s="502"/>
      <c r="AE14" s="502"/>
      <c r="AF14" s="502"/>
      <c r="AG14" s="503"/>
      <c r="AH14" s="501">
        <v>19.2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27507</v>
      </c>
      <c r="S15" s="499"/>
      <c r="T15" s="499"/>
      <c r="U15" s="499"/>
      <c r="V15" s="500"/>
      <c r="W15" s="433" t="s">
        <v>132</v>
      </c>
      <c r="X15" s="434"/>
      <c r="Y15" s="434"/>
      <c r="Z15" s="434"/>
      <c r="AA15" s="434"/>
      <c r="AB15" s="424"/>
      <c r="AC15" s="468">
        <v>2981</v>
      </c>
      <c r="AD15" s="469"/>
      <c r="AE15" s="469"/>
      <c r="AF15" s="469"/>
      <c r="AG15" s="508"/>
      <c r="AH15" s="468">
        <v>3156</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3197195</v>
      </c>
      <c r="BO15" s="381"/>
      <c r="BP15" s="381"/>
      <c r="BQ15" s="381"/>
      <c r="BR15" s="381"/>
      <c r="BS15" s="381"/>
      <c r="BT15" s="381"/>
      <c r="BU15" s="382"/>
      <c r="BV15" s="380">
        <v>2950793</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24.2</v>
      </c>
      <c r="AD16" s="502"/>
      <c r="AE16" s="502"/>
      <c r="AF16" s="502"/>
      <c r="AG16" s="503"/>
      <c r="AH16" s="501">
        <v>23.9</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8010335</v>
      </c>
      <c r="BO16" s="418"/>
      <c r="BP16" s="418"/>
      <c r="BQ16" s="418"/>
      <c r="BR16" s="418"/>
      <c r="BS16" s="418"/>
      <c r="BT16" s="418"/>
      <c r="BU16" s="419"/>
      <c r="BV16" s="417">
        <v>7927107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7124</v>
      </c>
      <c r="AD17" s="469"/>
      <c r="AE17" s="469"/>
      <c r="AF17" s="469"/>
      <c r="AG17" s="508"/>
      <c r="AH17" s="468">
        <v>7503</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4063130</v>
      </c>
      <c r="BO17" s="418"/>
      <c r="BP17" s="418"/>
      <c r="BQ17" s="418"/>
      <c r="BR17" s="418"/>
      <c r="BS17" s="418"/>
      <c r="BT17" s="418"/>
      <c r="BU17" s="419"/>
      <c r="BV17" s="417">
        <v>3734700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392.56</v>
      </c>
      <c r="M18" s="530"/>
      <c r="N18" s="530"/>
      <c r="O18" s="530"/>
      <c r="P18" s="530"/>
      <c r="Q18" s="530"/>
      <c r="R18" s="531"/>
      <c r="S18" s="531"/>
      <c r="T18" s="531"/>
      <c r="U18" s="531"/>
      <c r="V18" s="532"/>
      <c r="W18" s="435"/>
      <c r="X18" s="436"/>
      <c r="Y18" s="436"/>
      <c r="Z18" s="436"/>
      <c r="AA18" s="436"/>
      <c r="AB18" s="427"/>
      <c r="AC18" s="533">
        <v>57.7</v>
      </c>
      <c r="AD18" s="534"/>
      <c r="AE18" s="534"/>
      <c r="AF18" s="534"/>
      <c r="AG18" s="535"/>
      <c r="AH18" s="533">
        <v>56.9</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8381868</v>
      </c>
      <c r="BO18" s="418"/>
      <c r="BP18" s="418"/>
      <c r="BQ18" s="418"/>
      <c r="BR18" s="418"/>
      <c r="BS18" s="418"/>
      <c r="BT18" s="418"/>
      <c r="BU18" s="419"/>
      <c r="BV18" s="417">
        <v>8566222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68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11555659</v>
      </c>
      <c r="BO19" s="418"/>
      <c r="BP19" s="418"/>
      <c r="BQ19" s="418"/>
      <c r="BR19" s="418"/>
      <c r="BS19" s="418"/>
      <c r="BT19" s="418"/>
      <c r="BU19" s="419"/>
      <c r="BV19" s="417">
        <v>11393015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12110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15207271</v>
      </c>
      <c r="BO23" s="418"/>
      <c r="BP23" s="418"/>
      <c r="BQ23" s="418"/>
      <c r="BR23" s="418"/>
      <c r="BS23" s="418"/>
      <c r="BT23" s="418"/>
      <c r="BU23" s="419"/>
      <c r="BV23" s="417">
        <v>14785589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7940</v>
      </c>
      <c r="R24" s="469"/>
      <c r="S24" s="469"/>
      <c r="T24" s="469"/>
      <c r="U24" s="469"/>
      <c r="V24" s="508"/>
      <c r="W24" s="563"/>
      <c r="X24" s="551"/>
      <c r="Y24" s="552"/>
      <c r="Z24" s="467" t="s">
        <v>156</v>
      </c>
      <c r="AA24" s="447"/>
      <c r="AB24" s="447"/>
      <c r="AC24" s="447"/>
      <c r="AD24" s="447"/>
      <c r="AE24" s="447"/>
      <c r="AF24" s="447"/>
      <c r="AG24" s="448"/>
      <c r="AH24" s="468">
        <v>220</v>
      </c>
      <c r="AI24" s="469"/>
      <c r="AJ24" s="469"/>
      <c r="AK24" s="469"/>
      <c r="AL24" s="508"/>
      <c r="AM24" s="468">
        <v>736780</v>
      </c>
      <c r="AN24" s="469"/>
      <c r="AO24" s="469"/>
      <c r="AP24" s="469"/>
      <c r="AQ24" s="469"/>
      <c r="AR24" s="508"/>
      <c r="AS24" s="468">
        <v>3349</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14588137</v>
      </c>
      <c r="BO24" s="418"/>
      <c r="BP24" s="418"/>
      <c r="BQ24" s="418"/>
      <c r="BR24" s="418"/>
      <c r="BS24" s="418"/>
      <c r="BT24" s="418"/>
      <c r="BU24" s="419"/>
      <c r="BV24" s="417">
        <v>14201842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1</v>
      </c>
      <c r="M25" s="469"/>
      <c r="N25" s="469"/>
      <c r="O25" s="469"/>
      <c r="P25" s="508"/>
      <c r="Q25" s="468">
        <v>6280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766744</v>
      </c>
      <c r="BO25" s="381"/>
      <c r="BP25" s="381"/>
      <c r="BQ25" s="381"/>
      <c r="BR25" s="381"/>
      <c r="BS25" s="381"/>
      <c r="BT25" s="381"/>
      <c r="BU25" s="382"/>
      <c r="BV25" s="380">
        <v>1100988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5820</v>
      </c>
      <c r="R26" s="469"/>
      <c r="S26" s="469"/>
      <c r="T26" s="469"/>
      <c r="U26" s="469"/>
      <c r="V26" s="508"/>
      <c r="W26" s="563"/>
      <c r="X26" s="551"/>
      <c r="Y26" s="552"/>
      <c r="Z26" s="467" t="s">
        <v>162</v>
      </c>
      <c r="AA26" s="573"/>
      <c r="AB26" s="573"/>
      <c r="AC26" s="573"/>
      <c r="AD26" s="573"/>
      <c r="AE26" s="573"/>
      <c r="AF26" s="573"/>
      <c r="AG26" s="574"/>
      <c r="AH26" s="468">
        <v>2</v>
      </c>
      <c r="AI26" s="469"/>
      <c r="AJ26" s="469"/>
      <c r="AK26" s="469"/>
      <c r="AL26" s="508"/>
      <c r="AM26" s="468" t="s">
        <v>163</v>
      </c>
      <c r="AN26" s="469"/>
      <c r="AO26" s="469"/>
      <c r="AP26" s="469"/>
      <c r="AQ26" s="469"/>
      <c r="AR26" s="508"/>
      <c r="AS26" s="468" t="s">
        <v>163</v>
      </c>
      <c r="AT26" s="469"/>
      <c r="AU26" s="469"/>
      <c r="AV26" s="469"/>
      <c r="AW26" s="469"/>
      <c r="AX26" s="470"/>
      <c r="AY26" s="420" t="s">
        <v>164</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165</v>
      </c>
      <c r="F27" s="447"/>
      <c r="G27" s="447"/>
      <c r="H27" s="447"/>
      <c r="I27" s="447"/>
      <c r="J27" s="447"/>
      <c r="K27" s="448"/>
      <c r="L27" s="468">
        <v>1</v>
      </c>
      <c r="M27" s="469"/>
      <c r="N27" s="469"/>
      <c r="O27" s="469"/>
      <c r="P27" s="508"/>
      <c r="Q27" s="468">
        <v>3680</v>
      </c>
      <c r="R27" s="469"/>
      <c r="S27" s="469"/>
      <c r="T27" s="469"/>
      <c r="U27" s="469"/>
      <c r="V27" s="508"/>
      <c r="W27" s="563"/>
      <c r="X27" s="551"/>
      <c r="Y27" s="552"/>
      <c r="Z27" s="467" t="s">
        <v>166</v>
      </c>
      <c r="AA27" s="447"/>
      <c r="AB27" s="447"/>
      <c r="AC27" s="447"/>
      <c r="AD27" s="447"/>
      <c r="AE27" s="447"/>
      <c r="AF27" s="447"/>
      <c r="AG27" s="448"/>
      <c r="AH27" s="468">
        <v>7</v>
      </c>
      <c r="AI27" s="469"/>
      <c r="AJ27" s="469"/>
      <c r="AK27" s="469"/>
      <c r="AL27" s="508"/>
      <c r="AM27" s="468">
        <v>26431</v>
      </c>
      <c r="AN27" s="469"/>
      <c r="AO27" s="469"/>
      <c r="AP27" s="469"/>
      <c r="AQ27" s="469"/>
      <c r="AR27" s="508"/>
      <c r="AS27" s="468">
        <v>3776</v>
      </c>
      <c r="AT27" s="469"/>
      <c r="AU27" s="469"/>
      <c r="AV27" s="469"/>
      <c r="AW27" s="469"/>
      <c r="AX27" s="470"/>
      <c r="AY27" s="509" t="s">
        <v>167</v>
      </c>
      <c r="AZ27" s="510"/>
      <c r="BA27" s="510"/>
      <c r="BB27" s="510"/>
      <c r="BC27" s="510"/>
      <c r="BD27" s="510"/>
      <c r="BE27" s="510"/>
      <c r="BF27" s="510"/>
      <c r="BG27" s="510"/>
      <c r="BH27" s="510"/>
      <c r="BI27" s="510"/>
      <c r="BJ27" s="510"/>
      <c r="BK27" s="510"/>
      <c r="BL27" s="510"/>
      <c r="BM27" s="511"/>
      <c r="BN27" s="586">
        <v>593245</v>
      </c>
      <c r="BO27" s="587"/>
      <c r="BP27" s="587"/>
      <c r="BQ27" s="587"/>
      <c r="BR27" s="587"/>
      <c r="BS27" s="587"/>
      <c r="BT27" s="587"/>
      <c r="BU27" s="588"/>
      <c r="BV27" s="586">
        <v>593245</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168</v>
      </c>
      <c r="F28" s="447"/>
      <c r="G28" s="447"/>
      <c r="H28" s="447"/>
      <c r="I28" s="447"/>
      <c r="J28" s="447"/>
      <c r="K28" s="448"/>
      <c r="L28" s="468">
        <v>1</v>
      </c>
      <c r="M28" s="469"/>
      <c r="N28" s="469"/>
      <c r="O28" s="469"/>
      <c r="P28" s="508"/>
      <c r="Q28" s="468">
        <v>2830</v>
      </c>
      <c r="R28" s="469"/>
      <c r="S28" s="469"/>
      <c r="T28" s="469"/>
      <c r="U28" s="469"/>
      <c r="V28" s="508"/>
      <c r="W28" s="563"/>
      <c r="X28" s="551"/>
      <c r="Y28" s="552"/>
      <c r="Z28" s="467" t="s">
        <v>169</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170</v>
      </c>
      <c r="AZ28" s="590"/>
      <c r="BA28" s="590"/>
      <c r="BB28" s="591"/>
      <c r="BC28" s="377" t="s">
        <v>171</v>
      </c>
      <c r="BD28" s="378"/>
      <c r="BE28" s="378"/>
      <c r="BF28" s="378"/>
      <c r="BG28" s="378"/>
      <c r="BH28" s="378"/>
      <c r="BI28" s="378"/>
      <c r="BJ28" s="378"/>
      <c r="BK28" s="378"/>
      <c r="BL28" s="378"/>
      <c r="BM28" s="379"/>
      <c r="BN28" s="380">
        <v>5868512</v>
      </c>
      <c r="BO28" s="381"/>
      <c r="BP28" s="381"/>
      <c r="BQ28" s="381"/>
      <c r="BR28" s="381"/>
      <c r="BS28" s="381"/>
      <c r="BT28" s="381"/>
      <c r="BU28" s="382"/>
      <c r="BV28" s="380">
        <v>6377313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172</v>
      </c>
      <c r="F29" s="447"/>
      <c r="G29" s="447"/>
      <c r="H29" s="447"/>
      <c r="I29" s="447"/>
      <c r="J29" s="447"/>
      <c r="K29" s="448"/>
      <c r="L29" s="468">
        <v>16</v>
      </c>
      <c r="M29" s="469"/>
      <c r="N29" s="469"/>
      <c r="O29" s="469"/>
      <c r="P29" s="508"/>
      <c r="Q29" s="468">
        <v>2660</v>
      </c>
      <c r="R29" s="469"/>
      <c r="S29" s="469"/>
      <c r="T29" s="469"/>
      <c r="U29" s="469"/>
      <c r="V29" s="508"/>
      <c r="W29" s="564"/>
      <c r="X29" s="565"/>
      <c r="Y29" s="566"/>
      <c r="Z29" s="467" t="s">
        <v>173</v>
      </c>
      <c r="AA29" s="447"/>
      <c r="AB29" s="447"/>
      <c r="AC29" s="447"/>
      <c r="AD29" s="447"/>
      <c r="AE29" s="447"/>
      <c r="AF29" s="447"/>
      <c r="AG29" s="448"/>
      <c r="AH29" s="468">
        <v>227</v>
      </c>
      <c r="AI29" s="469"/>
      <c r="AJ29" s="469"/>
      <c r="AK29" s="469"/>
      <c r="AL29" s="508"/>
      <c r="AM29" s="468">
        <v>763211</v>
      </c>
      <c r="AN29" s="469"/>
      <c r="AO29" s="469"/>
      <c r="AP29" s="469"/>
      <c r="AQ29" s="469"/>
      <c r="AR29" s="508"/>
      <c r="AS29" s="468">
        <v>3362</v>
      </c>
      <c r="AT29" s="469"/>
      <c r="AU29" s="469"/>
      <c r="AV29" s="469"/>
      <c r="AW29" s="469"/>
      <c r="AX29" s="470"/>
      <c r="AY29" s="592"/>
      <c r="AZ29" s="593"/>
      <c r="BA29" s="593"/>
      <c r="BB29" s="594"/>
      <c r="BC29" s="451" t="s">
        <v>174</v>
      </c>
      <c r="BD29" s="452"/>
      <c r="BE29" s="452"/>
      <c r="BF29" s="452"/>
      <c r="BG29" s="452"/>
      <c r="BH29" s="452"/>
      <c r="BI29" s="452"/>
      <c r="BJ29" s="452"/>
      <c r="BK29" s="452"/>
      <c r="BL29" s="452"/>
      <c r="BM29" s="453"/>
      <c r="BN29" s="417">
        <v>643862</v>
      </c>
      <c r="BO29" s="418"/>
      <c r="BP29" s="418"/>
      <c r="BQ29" s="418"/>
      <c r="BR29" s="418"/>
      <c r="BS29" s="418"/>
      <c r="BT29" s="418"/>
      <c r="BU29" s="419"/>
      <c r="BV29" s="417">
        <v>67516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175</v>
      </c>
      <c r="X30" s="571"/>
      <c r="Y30" s="571"/>
      <c r="Z30" s="571"/>
      <c r="AA30" s="571"/>
      <c r="AB30" s="571"/>
      <c r="AC30" s="571"/>
      <c r="AD30" s="571"/>
      <c r="AE30" s="571"/>
      <c r="AF30" s="571"/>
      <c r="AG30" s="572"/>
      <c r="AH30" s="533">
        <v>98.7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176</v>
      </c>
      <c r="BD30" s="584"/>
      <c r="BE30" s="584"/>
      <c r="BF30" s="584"/>
      <c r="BG30" s="584"/>
      <c r="BH30" s="584"/>
      <c r="BI30" s="584"/>
      <c r="BJ30" s="584"/>
      <c r="BK30" s="584"/>
      <c r="BL30" s="584"/>
      <c r="BM30" s="585"/>
      <c r="BN30" s="586">
        <v>1508678</v>
      </c>
      <c r="BO30" s="587"/>
      <c r="BP30" s="587"/>
      <c r="BQ30" s="587"/>
      <c r="BR30" s="587"/>
      <c r="BS30" s="587"/>
      <c r="BT30" s="587"/>
      <c r="BU30" s="588"/>
      <c r="BV30" s="586">
        <v>1399483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183</v>
      </c>
      <c r="D33" s="441"/>
      <c r="E33" s="406" t="s">
        <v>184</v>
      </c>
      <c r="F33" s="406"/>
      <c r="G33" s="406"/>
      <c r="H33" s="406"/>
      <c r="I33" s="406"/>
      <c r="J33" s="406"/>
      <c r="K33" s="406"/>
      <c r="L33" s="406"/>
      <c r="M33" s="406"/>
      <c r="N33" s="406"/>
      <c r="O33" s="406"/>
      <c r="P33" s="406"/>
      <c r="Q33" s="406"/>
      <c r="R33" s="406"/>
      <c r="S33" s="406"/>
      <c r="T33" s="169"/>
      <c r="U33" s="441" t="s">
        <v>183</v>
      </c>
      <c r="V33" s="441"/>
      <c r="W33" s="406" t="s">
        <v>184</v>
      </c>
      <c r="X33" s="406"/>
      <c r="Y33" s="406"/>
      <c r="Z33" s="406"/>
      <c r="AA33" s="406"/>
      <c r="AB33" s="406"/>
      <c r="AC33" s="406"/>
      <c r="AD33" s="406"/>
      <c r="AE33" s="406"/>
      <c r="AF33" s="406"/>
      <c r="AG33" s="406"/>
      <c r="AH33" s="406"/>
      <c r="AI33" s="406"/>
      <c r="AJ33" s="406"/>
      <c r="AK33" s="406"/>
      <c r="AL33" s="169"/>
      <c r="AM33" s="441" t="s">
        <v>183</v>
      </c>
      <c r="AN33" s="441"/>
      <c r="AO33" s="406" t="s">
        <v>184</v>
      </c>
      <c r="AP33" s="406"/>
      <c r="AQ33" s="406"/>
      <c r="AR33" s="406"/>
      <c r="AS33" s="406"/>
      <c r="AT33" s="406"/>
      <c r="AU33" s="406"/>
      <c r="AV33" s="406"/>
      <c r="AW33" s="406"/>
      <c r="AX33" s="406"/>
      <c r="AY33" s="406"/>
      <c r="AZ33" s="406"/>
      <c r="BA33" s="406"/>
      <c r="BB33" s="406"/>
      <c r="BC33" s="406"/>
      <c r="BD33" s="170"/>
      <c r="BE33" s="406" t="s">
        <v>185</v>
      </c>
      <c r="BF33" s="406"/>
      <c r="BG33" s="406" t="s">
        <v>186</v>
      </c>
      <c r="BH33" s="406"/>
      <c r="BI33" s="406"/>
      <c r="BJ33" s="406"/>
      <c r="BK33" s="406"/>
      <c r="BL33" s="406"/>
      <c r="BM33" s="406"/>
      <c r="BN33" s="406"/>
      <c r="BO33" s="406"/>
      <c r="BP33" s="406"/>
      <c r="BQ33" s="406"/>
      <c r="BR33" s="406"/>
      <c r="BS33" s="406"/>
      <c r="BT33" s="406"/>
      <c r="BU33" s="406"/>
      <c r="BV33" s="170"/>
      <c r="BW33" s="441" t="s">
        <v>185</v>
      </c>
      <c r="BX33" s="441"/>
      <c r="BY33" s="406" t="s">
        <v>187</v>
      </c>
      <c r="BZ33" s="406"/>
      <c r="CA33" s="406"/>
      <c r="CB33" s="406"/>
      <c r="CC33" s="406"/>
      <c r="CD33" s="406"/>
      <c r="CE33" s="406"/>
      <c r="CF33" s="406"/>
      <c r="CG33" s="406"/>
      <c r="CH33" s="406"/>
      <c r="CI33" s="406"/>
      <c r="CJ33" s="406"/>
      <c r="CK33" s="406"/>
      <c r="CL33" s="406"/>
      <c r="CM33" s="406"/>
      <c r="CN33" s="169"/>
      <c r="CO33" s="441" t="s">
        <v>183</v>
      </c>
      <c r="CP33" s="441"/>
      <c r="CQ33" s="406" t="s">
        <v>188</v>
      </c>
      <c r="CR33" s="406"/>
      <c r="CS33" s="406"/>
      <c r="CT33" s="406"/>
      <c r="CU33" s="406"/>
      <c r="CV33" s="406"/>
      <c r="CW33" s="406"/>
      <c r="CX33" s="406"/>
      <c r="CY33" s="406"/>
      <c r="CZ33" s="406"/>
      <c r="DA33" s="406"/>
      <c r="DB33" s="406"/>
      <c r="DC33" s="406"/>
      <c r="DD33" s="406"/>
      <c r="DE33" s="406"/>
      <c r="DF33" s="169"/>
      <c r="DG33" s="406" t="s">
        <v>189</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伊佐市国民健康保険事業特別会計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伊佐市水道事業会計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伊佐市農業集落排水事業特別会計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伊佐湧水消防組合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菱刈泉熱開発</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伊佐市介護保険事業特別会計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伊佐市簡易水道事業特別会計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伊佐北姶良環境管理組合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伊佐市介護サービス事業特別会計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伊佐北姶良火葬場管理組合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伊佐市後期高齢者医療特別会計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大口地方卸売市場管理組合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姶良・伊佐地区介護保険組合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鹿児島県市町村総合事務組合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鹿児島県後期高齢者医療広域連合（一般会計）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鹿児島県後期高齢者医療広域連合（後期高齢者医療特別会計）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194</v>
      </c>
    </row>
    <row r="50" spans="5:5">
      <c r="E50" s="141" t="s">
        <v>195</v>
      </c>
    </row>
    <row r="51" spans="5:5">
      <c r="E51" s="141" t="s">
        <v>196</v>
      </c>
    </row>
    <row r="52" spans="5:5">
      <c r="E52" s="141" t="s">
        <v>197</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6"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3" t="s">
        <v>527</v>
      </c>
      <c r="D34" s="1183"/>
      <c r="E34" s="1184"/>
      <c r="F34" s="32">
        <v>5.07</v>
      </c>
      <c r="G34" s="33">
        <v>4.17</v>
      </c>
      <c r="H34" s="33">
        <v>4.55</v>
      </c>
      <c r="I34" s="33">
        <v>4.3600000000000003</v>
      </c>
      <c r="J34" s="34">
        <v>5.15</v>
      </c>
      <c r="K34" s="22"/>
      <c r="L34" s="22"/>
      <c r="M34" s="22"/>
      <c r="N34" s="22"/>
      <c r="O34" s="22"/>
      <c r="P34" s="22"/>
    </row>
    <row r="35" spans="1:16" ht="39" customHeight="1">
      <c r="A35" s="22"/>
      <c r="B35" s="35"/>
      <c r="C35" s="1177" t="s">
        <v>528</v>
      </c>
      <c r="D35" s="1178"/>
      <c r="E35" s="1179"/>
      <c r="F35" s="36">
        <v>4.37</v>
      </c>
      <c r="G35" s="37">
        <v>3.37</v>
      </c>
      <c r="H35" s="37">
        <v>3.27</v>
      </c>
      <c r="I35" s="37">
        <v>4.25</v>
      </c>
      <c r="J35" s="38">
        <v>3.22</v>
      </c>
      <c r="K35" s="22"/>
      <c r="L35" s="22"/>
      <c r="M35" s="22"/>
      <c r="N35" s="22"/>
      <c r="O35" s="22"/>
      <c r="P35" s="22"/>
    </row>
    <row r="36" spans="1:16" ht="39" customHeight="1">
      <c r="A36" s="22"/>
      <c r="B36" s="35"/>
      <c r="C36" s="1177" t="s">
        <v>529</v>
      </c>
      <c r="D36" s="1178"/>
      <c r="E36" s="1179"/>
      <c r="F36" s="36">
        <v>0.2</v>
      </c>
      <c r="G36" s="37">
        <v>0.56999999999999995</v>
      </c>
      <c r="H36" s="37">
        <v>0.64</v>
      </c>
      <c r="I36" s="37">
        <v>0.83</v>
      </c>
      <c r="J36" s="38">
        <v>0.76</v>
      </c>
      <c r="K36" s="22"/>
      <c r="L36" s="22"/>
      <c r="M36" s="22"/>
      <c r="N36" s="22"/>
      <c r="O36" s="22"/>
      <c r="P36" s="22"/>
    </row>
    <row r="37" spans="1:16" ht="39" customHeight="1">
      <c r="A37" s="22"/>
      <c r="B37" s="35"/>
      <c r="C37" s="1177" t="s">
        <v>530</v>
      </c>
      <c r="D37" s="1178"/>
      <c r="E37" s="1179"/>
      <c r="F37" s="36">
        <v>0.09</v>
      </c>
      <c r="G37" s="37">
        <v>0.08</v>
      </c>
      <c r="H37" s="37">
        <v>0.1</v>
      </c>
      <c r="I37" s="37">
        <v>0.11</v>
      </c>
      <c r="J37" s="38">
        <v>0.04</v>
      </c>
      <c r="K37" s="22"/>
      <c r="L37" s="22"/>
      <c r="M37" s="22"/>
      <c r="N37" s="22"/>
      <c r="O37" s="22"/>
      <c r="P37" s="22"/>
    </row>
    <row r="38" spans="1:16" ht="39" customHeight="1">
      <c r="A38" s="22"/>
      <c r="B38" s="35"/>
      <c r="C38" s="1177" t="s">
        <v>531</v>
      </c>
      <c r="D38" s="1178"/>
      <c r="E38" s="1179"/>
      <c r="F38" s="36">
        <v>0.01</v>
      </c>
      <c r="G38" s="37" t="s">
        <v>532</v>
      </c>
      <c r="H38" s="37" t="s">
        <v>533</v>
      </c>
      <c r="I38" s="37">
        <v>0.01</v>
      </c>
      <c r="J38" s="38">
        <v>0.01</v>
      </c>
      <c r="K38" s="22"/>
      <c r="L38" s="22"/>
      <c r="M38" s="22"/>
      <c r="N38" s="22"/>
      <c r="O38" s="22"/>
      <c r="P38" s="22"/>
    </row>
    <row r="39" spans="1:16" ht="39" customHeight="1">
      <c r="A39" s="22"/>
      <c r="B39" s="35"/>
      <c r="C39" s="1177" t="s">
        <v>534</v>
      </c>
      <c r="D39" s="1178"/>
      <c r="E39" s="1179"/>
      <c r="F39" s="36">
        <v>0.01</v>
      </c>
      <c r="G39" s="37">
        <v>0.01</v>
      </c>
      <c r="H39" s="37">
        <v>0.01</v>
      </c>
      <c r="I39" s="37">
        <v>0</v>
      </c>
      <c r="J39" s="38">
        <v>0</v>
      </c>
      <c r="K39" s="22"/>
      <c r="L39" s="22"/>
      <c r="M39" s="22"/>
      <c r="N39" s="22"/>
      <c r="O39" s="22"/>
      <c r="P39" s="22"/>
    </row>
    <row r="40" spans="1:16" ht="39" customHeight="1">
      <c r="A40" s="22"/>
      <c r="B40" s="35"/>
      <c r="C40" s="1177" t="s">
        <v>535</v>
      </c>
      <c r="D40" s="1178"/>
      <c r="E40" s="1179"/>
      <c r="F40" s="36">
        <v>0</v>
      </c>
      <c r="G40" s="37">
        <v>0</v>
      </c>
      <c r="H40" s="37">
        <v>0</v>
      </c>
      <c r="I40" s="37">
        <v>0</v>
      </c>
      <c r="J40" s="38">
        <v>0</v>
      </c>
      <c r="K40" s="22"/>
      <c r="L40" s="22"/>
      <c r="M40" s="22"/>
      <c r="N40" s="22"/>
      <c r="O40" s="22"/>
      <c r="P40" s="22"/>
    </row>
    <row r="41" spans="1:16" ht="39" customHeight="1">
      <c r="A41" s="22"/>
      <c r="B41" s="35"/>
      <c r="C41" s="1177" t="s">
        <v>536</v>
      </c>
      <c r="D41" s="1178"/>
      <c r="E41" s="1179"/>
      <c r="F41" s="36">
        <v>0</v>
      </c>
      <c r="G41" s="37">
        <v>0</v>
      </c>
      <c r="H41" s="37">
        <v>0</v>
      </c>
      <c r="I41" s="37">
        <v>0</v>
      </c>
      <c r="J41" s="38">
        <v>0</v>
      </c>
      <c r="K41" s="22"/>
      <c r="L41" s="22"/>
      <c r="M41" s="22"/>
      <c r="N41" s="22"/>
      <c r="O41" s="22"/>
      <c r="P41" s="22"/>
    </row>
    <row r="42" spans="1:16" ht="39" customHeight="1">
      <c r="A42" s="22"/>
      <c r="B42" s="39"/>
      <c r="C42" s="1177" t="s">
        <v>537</v>
      </c>
      <c r="D42" s="1178"/>
      <c r="E42" s="1179"/>
      <c r="F42" s="36" t="s">
        <v>481</v>
      </c>
      <c r="G42" s="37" t="s">
        <v>481</v>
      </c>
      <c r="H42" s="37" t="s">
        <v>481</v>
      </c>
      <c r="I42" s="37" t="s">
        <v>481</v>
      </c>
      <c r="J42" s="38" t="s">
        <v>481</v>
      </c>
      <c r="K42" s="22"/>
      <c r="L42" s="22"/>
      <c r="M42" s="22"/>
      <c r="N42" s="22"/>
      <c r="O42" s="22"/>
      <c r="P42" s="22"/>
    </row>
    <row r="43" spans="1:16" ht="39" customHeight="1" thickBot="1">
      <c r="A43" s="22"/>
      <c r="B43" s="40"/>
      <c r="C43" s="1180" t="s">
        <v>538</v>
      </c>
      <c r="D43" s="1181"/>
      <c r="E43" s="1182"/>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4"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3" t="s">
        <v>11</v>
      </c>
      <c r="C45" s="1194"/>
      <c r="D45" s="58"/>
      <c r="E45" s="1199" t="s">
        <v>12</v>
      </c>
      <c r="F45" s="1199"/>
      <c r="G45" s="1199"/>
      <c r="H45" s="1199"/>
      <c r="I45" s="1199"/>
      <c r="J45" s="1200"/>
      <c r="K45" s="59">
        <v>1723</v>
      </c>
      <c r="L45" s="60">
        <v>1668</v>
      </c>
      <c r="M45" s="60">
        <v>1613</v>
      </c>
      <c r="N45" s="60">
        <v>1518</v>
      </c>
      <c r="O45" s="61">
        <v>1565</v>
      </c>
      <c r="P45" s="48"/>
      <c r="Q45" s="48"/>
      <c r="R45" s="48"/>
      <c r="S45" s="48"/>
      <c r="T45" s="48"/>
      <c r="U45" s="48"/>
    </row>
    <row r="46" spans="1:21" ht="30.75" customHeight="1">
      <c r="A46" s="48"/>
      <c r="B46" s="1195"/>
      <c r="C46" s="1196"/>
      <c r="D46" s="62"/>
      <c r="E46" s="1187" t="s">
        <v>13</v>
      </c>
      <c r="F46" s="1187"/>
      <c r="G46" s="1187"/>
      <c r="H46" s="1187"/>
      <c r="I46" s="1187"/>
      <c r="J46" s="1188"/>
      <c r="K46" s="63" t="s">
        <v>481</v>
      </c>
      <c r="L46" s="64" t="s">
        <v>481</v>
      </c>
      <c r="M46" s="64" t="s">
        <v>481</v>
      </c>
      <c r="N46" s="64" t="s">
        <v>481</v>
      </c>
      <c r="O46" s="65" t="s">
        <v>481</v>
      </c>
      <c r="P46" s="48"/>
      <c r="Q46" s="48"/>
      <c r="R46" s="48"/>
      <c r="S46" s="48"/>
      <c r="T46" s="48"/>
      <c r="U46" s="48"/>
    </row>
    <row r="47" spans="1:21" ht="30.75" customHeight="1">
      <c r="A47" s="48"/>
      <c r="B47" s="1195"/>
      <c r="C47" s="1196"/>
      <c r="D47" s="62"/>
      <c r="E47" s="1187" t="s">
        <v>14</v>
      </c>
      <c r="F47" s="1187"/>
      <c r="G47" s="1187"/>
      <c r="H47" s="1187"/>
      <c r="I47" s="1187"/>
      <c r="J47" s="1188"/>
      <c r="K47" s="63" t="s">
        <v>481</v>
      </c>
      <c r="L47" s="64" t="s">
        <v>481</v>
      </c>
      <c r="M47" s="64" t="s">
        <v>481</v>
      </c>
      <c r="N47" s="64" t="s">
        <v>481</v>
      </c>
      <c r="O47" s="65" t="s">
        <v>481</v>
      </c>
      <c r="P47" s="48"/>
      <c r="Q47" s="48"/>
      <c r="R47" s="48"/>
      <c r="S47" s="48"/>
      <c r="T47" s="48"/>
      <c r="U47" s="48"/>
    </row>
    <row r="48" spans="1:21" ht="30.75" customHeight="1">
      <c r="A48" s="48"/>
      <c r="B48" s="1195"/>
      <c r="C48" s="1196"/>
      <c r="D48" s="62"/>
      <c r="E48" s="1187" t="s">
        <v>15</v>
      </c>
      <c r="F48" s="1187"/>
      <c r="G48" s="1187"/>
      <c r="H48" s="1187"/>
      <c r="I48" s="1187"/>
      <c r="J48" s="1188"/>
      <c r="K48" s="63">
        <v>176</v>
      </c>
      <c r="L48" s="64">
        <v>172</v>
      </c>
      <c r="M48" s="64">
        <v>137</v>
      </c>
      <c r="N48" s="64">
        <v>161</v>
      </c>
      <c r="O48" s="65">
        <v>140</v>
      </c>
      <c r="P48" s="48"/>
      <c r="Q48" s="48"/>
      <c r="R48" s="48"/>
      <c r="S48" s="48"/>
      <c r="T48" s="48"/>
      <c r="U48" s="48"/>
    </row>
    <row r="49" spans="1:21" ht="30.75" customHeight="1">
      <c r="A49" s="48"/>
      <c r="B49" s="1195"/>
      <c r="C49" s="1196"/>
      <c r="D49" s="62"/>
      <c r="E49" s="1187" t="s">
        <v>16</v>
      </c>
      <c r="F49" s="1187"/>
      <c r="G49" s="1187"/>
      <c r="H49" s="1187"/>
      <c r="I49" s="1187"/>
      <c r="J49" s="1188"/>
      <c r="K49" s="63">
        <v>289</v>
      </c>
      <c r="L49" s="64">
        <v>257</v>
      </c>
      <c r="M49" s="64">
        <v>248</v>
      </c>
      <c r="N49" s="64">
        <v>260</v>
      </c>
      <c r="O49" s="65">
        <v>254</v>
      </c>
      <c r="P49" s="48"/>
      <c r="Q49" s="48"/>
      <c r="R49" s="48"/>
      <c r="S49" s="48"/>
      <c r="T49" s="48"/>
      <c r="U49" s="48"/>
    </row>
    <row r="50" spans="1:21" ht="30.75" customHeight="1">
      <c r="A50" s="48"/>
      <c r="B50" s="1195"/>
      <c r="C50" s="1196"/>
      <c r="D50" s="62"/>
      <c r="E50" s="1187" t="s">
        <v>17</v>
      </c>
      <c r="F50" s="1187"/>
      <c r="G50" s="1187"/>
      <c r="H50" s="1187"/>
      <c r="I50" s="1187"/>
      <c r="J50" s="1188"/>
      <c r="K50" s="63">
        <v>257</v>
      </c>
      <c r="L50" s="64">
        <v>233</v>
      </c>
      <c r="M50" s="64">
        <v>202</v>
      </c>
      <c r="N50" s="64">
        <v>174</v>
      </c>
      <c r="O50" s="65">
        <v>144</v>
      </c>
      <c r="P50" s="48"/>
      <c r="Q50" s="48"/>
      <c r="R50" s="48"/>
      <c r="S50" s="48"/>
      <c r="T50" s="48"/>
      <c r="U50" s="48"/>
    </row>
    <row r="51" spans="1:21" ht="30.75" customHeight="1">
      <c r="A51" s="48"/>
      <c r="B51" s="1197"/>
      <c r="C51" s="1198"/>
      <c r="D51" s="66"/>
      <c r="E51" s="1187" t="s">
        <v>18</v>
      </c>
      <c r="F51" s="1187"/>
      <c r="G51" s="1187"/>
      <c r="H51" s="1187"/>
      <c r="I51" s="1187"/>
      <c r="J51" s="1188"/>
      <c r="K51" s="63">
        <v>0</v>
      </c>
      <c r="L51" s="64">
        <v>0</v>
      </c>
      <c r="M51" s="64">
        <v>0</v>
      </c>
      <c r="N51" s="64">
        <v>0</v>
      </c>
      <c r="O51" s="65">
        <v>0</v>
      </c>
      <c r="P51" s="48"/>
      <c r="Q51" s="48"/>
      <c r="R51" s="48"/>
      <c r="S51" s="48"/>
      <c r="T51" s="48"/>
      <c r="U51" s="48"/>
    </row>
    <row r="52" spans="1:21" ht="30.75" customHeight="1">
      <c r="A52" s="48"/>
      <c r="B52" s="1185" t="s">
        <v>19</v>
      </c>
      <c r="C52" s="1186"/>
      <c r="D52" s="66"/>
      <c r="E52" s="1187" t="s">
        <v>20</v>
      </c>
      <c r="F52" s="1187"/>
      <c r="G52" s="1187"/>
      <c r="H52" s="1187"/>
      <c r="I52" s="1187"/>
      <c r="J52" s="1188"/>
      <c r="K52" s="63">
        <v>1391</v>
      </c>
      <c r="L52" s="64">
        <v>1405</v>
      </c>
      <c r="M52" s="64">
        <v>1409</v>
      </c>
      <c r="N52" s="64">
        <v>1371</v>
      </c>
      <c r="O52" s="65">
        <v>1355</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1054</v>
      </c>
      <c r="L53" s="69">
        <v>925</v>
      </c>
      <c r="M53" s="69">
        <v>791</v>
      </c>
      <c r="N53" s="69">
        <v>742</v>
      </c>
      <c r="O53" s="70">
        <v>748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23"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01" t="s">
        <v>24</v>
      </c>
      <c r="C41" s="1202"/>
      <c r="D41" s="81"/>
      <c r="E41" s="1207" t="s">
        <v>25</v>
      </c>
      <c r="F41" s="1207"/>
      <c r="G41" s="1207"/>
      <c r="H41" s="1208"/>
      <c r="I41" s="82">
        <v>13585</v>
      </c>
      <c r="J41" s="83">
        <v>13239</v>
      </c>
      <c r="K41" s="83">
        <v>13763</v>
      </c>
      <c r="L41" s="83">
        <v>14786</v>
      </c>
      <c r="M41" s="84">
        <v>15207</v>
      </c>
    </row>
    <row r="42" spans="2:13" ht="27.75" customHeight="1">
      <c r="B42" s="1203"/>
      <c r="C42" s="1204"/>
      <c r="D42" s="85"/>
      <c r="E42" s="1209" t="s">
        <v>26</v>
      </c>
      <c r="F42" s="1209"/>
      <c r="G42" s="1209"/>
      <c r="H42" s="1210"/>
      <c r="I42" s="86">
        <v>1455</v>
      </c>
      <c r="J42" s="87">
        <v>1159</v>
      </c>
      <c r="K42" s="87">
        <v>16</v>
      </c>
      <c r="L42" s="87">
        <v>13</v>
      </c>
      <c r="M42" s="88">
        <v>11</v>
      </c>
    </row>
    <row r="43" spans="2:13" ht="27.75" customHeight="1">
      <c r="B43" s="1203"/>
      <c r="C43" s="1204"/>
      <c r="D43" s="85"/>
      <c r="E43" s="1209" t="s">
        <v>27</v>
      </c>
      <c r="F43" s="1209"/>
      <c r="G43" s="1209"/>
      <c r="H43" s="1210"/>
      <c r="I43" s="86">
        <v>1699</v>
      </c>
      <c r="J43" s="87">
        <v>1400</v>
      </c>
      <c r="K43" s="87">
        <v>1299</v>
      </c>
      <c r="L43" s="87">
        <v>1181</v>
      </c>
      <c r="M43" s="88">
        <v>1118</v>
      </c>
    </row>
    <row r="44" spans="2:13" ht="27.75" customHeight="1">
      <c r="B44" s="1203"/>
      <c r="C44" s="1204"/>
      <c r="D44" s="85"/>
      <c r="E44" s="1209" t="s">
        <v>28</v>
      </c>
      <c r="F44" s="1209"/>
      <c r="G44" s="1209"/>
      <c r="H44" s="1210"/>
      <c r="I44" s="86">
        <v>1148</v>
      </c>
      <c r="J44" s="87">
        <v>894</v>
      </c>
      <c r="K44" s="87">
        <v>640</v>
      </c>
      <c r="L44" s="87">
        <v>389</v>
      </c>
      <c r="M44" s="88">
        <v>137</v>
      </c>
    </row>
    <row r="45" spans="2:13" ht="27.75" customHeight="1">
      <c r="B45" s="1203"/>
      <c r="C45" s="1204"/>
      <c r="D45" s="85"/>
      <c r="E45" s="1209" t="s">
        <v>29</v>
      </c>
      <c r="F45" s="1209"/>
      <c r="G45" s="1209"/>
      <c r="H45" s="1210"/>
      <c r="I45" s="86">
        <v>2696</v>
      </c>
      <c r="J45" s="87">
        <v>2463</v>
      </c>
      <c r="K45" s="87">
        <v>2093</v>
      </c>
      <c r="L45" s="87">
        <v>1897</v>
      </c>
      <c r="M45" s="88">
        <v>1749</v>
      </c>
    </row>
    <row r="46" spans="2:13" ht="27.75" customHeight="1">
      <c r="B46" s="1203"/>
      <c r="C46" s="1204"/>
      <c r="D46" s="89"/>
      <c r="E46" s="1209" t="s">
        <v>30</v>
      </c>
      <c r="F46" s="1209"/>
      <c r="G46" s="1209"/>
      <c r="H46" s="1210"/>
      <c r="I46" s="86" t="s">
        <v>481</v>
      </c>
      <c r="J46" s="87" t="s">
        <v>481</v>
      </c>
      <c r="K46" s="87" t="s">
        <v>481</v>
      </c>
      <c r="L46" s="87" t="s">
        <v>481</v>
      </c>
      <c r="M46" s="88" t="s">
        <v>481</v>
      </c>
    </row>
    <row r="47" spans="2:13" ht="27.75" customHeight="1">
      <c r="B47" s="1203"/>
      <c r="C47" s="1204"/>
      <c r="D47" s="90"/>
      <c r="E47" s="1211" t="s">
        <v>31</v>
      </c>
      <c r="F47" s="1212"/>
      <c r="G47" s="1212"/>
      <c r="H47" s="1213"/>
      <c r="I47" s="86" t="s">
        <v>481</v>
      </c>
      <c r="J47" s="87" t="s">
        <v>481</v>
      </c>
      <c r="K47" s="87" t="s">
        <v>481</v>
      </c>
      <c r="L47" s="87" t="s">
        <v>481</v>
      </c>
      <c r="M47" s="88" t="s">
        <v>481</v>
      </c>
    </row>
    <row r="48" spans="2:13" ht="27.75" customHeight="1">
      <c r="B48" s="1203"/>
      <c r="C48" s="1204"/>
      <c r="D48" s="85"/>
      <c r="E48" s="1209" t="s">
        <v>32</v>
      </c>
      <c r="F48" s="1209"/>
      <c r="G48" s="1209"/>
      <c r="H48" s="1210"/>
      <c r="I48" s="86" t="s">
        <v>481</v>
      </c>
      <c r="J48" s="87" t="s">
        <v>481</v>
      </c>
      <c r="K48" s="87" t="s">
        <v>481</v>
      </c>
      <c r="L48" s="87" t="s">
        <v>481</v>
      </c>
      <c r="M48" s="88" t="s">
        <v>481</v>
      </c>
    </row>
    <row r="49" spans="2:13" ht="27.75" customHeight="1">
      <c r="B49" s="1205"/>
      <c r="C49" s="1206"/>
      <c r="D49" s="85"/>
      <c r="E49" s="1209" t="s">
        <v>33</v>
      </c>
      <c r="F49" s="1209"/>
      <c r="G49" s="1209"/>
      <c r="H49" s="1210"/>
      <c r="I49" s="86" t="s">
        <v>481</v>
      </c>
      <c r="J49" s="87" t="s">
        <v>481</v>
      </c>
      <c r="K49" s="87" t="s">
        <v>481</v>
      </c>
      <c r="L49" s="87" t="s">
        <v>481</v>
      </c>
      <c r="M49" s="88" t="s">
        <v>481</v>
      </c>
    </row>
    <row r="50" spans="2:13" ht="27.75" customHeight="1">
      <c r="B50" s="1214" t="s">
        <v>34</v>
      </c>
      <c r="C50" s="1215"/>
      <c r="D50" s="91"/>
      <c r="E50" s="1209" t="s">
        <v>35</v>
      </c>
      <c r="F50" s="1209"/>
      <c r="G50" s="1209"/>
      <c r="H50" s="1210"/>
      <c r="I50" s="86">
        <v>6873</v>
      </c>
      <c r="J50" s="87">
        <v>7704</v>
      </c>
      <c r="K50" s="87">
        <v>8042</v>
      </c>
      <c r="L50" s="87">
        <v>8367</v>
      </c>
      <c r="M50" s="88">
        <v>8592</v>
      </c>
    </row>
    <row r="51" spans="2:13" ht="27.75" customHeight="1">
      <c r="B51" s="1203"/>
      <c r="C51" s="1204"/>
      <c r="D51" s="85"/>
      <c r="E51" s="1209" t="s">
        <v>36</v>
      </c>
      <c r="F51" s="1209"/>
      <c r="G51" s="1209"/>
      <c r="H51" s="1210"/>
      <c r="I51" s="86">
        <v>550</v>
      </c>
      <c r="J51" s="87">
        <v>523</v>
      </c>
      <c r="K51" s="87">
        <v>507</v>
      </c>
      <c r="L51" s="87">
        <v>489</v>
      </c>
      <c r="M51" s="88">
        <v>497</v>
      </c>
    </row>
    <row r="52" spans="2:13" ht="27.75" customHeight="1">
      <c r="B52" s="1205"/>
      <c r="C52" s="1206"/>
      <c r="D52" s="85"/>
      <c r="E52" s="1209" t="s">
        <v>37</v>
      </c>
      <c r="F52" s="1209"/>
      <c r="G52" s="1209"/>
      <c r="H52" s="1210"/>
      <c r="I52" s="86">
        <v>11569</v>
      </c>
      <c r="J52" s="87">
        <v>11418</v>
      </c>
      <c r="K52" s="87">
        <v>11585</v>
      </c>
      <c r="L52" s="87">
        <v>11939</v>
      </c>
      <c r="M52" s="88">
        <v>12165</v>
      </c>
    </row>
    <row r="53" spans="2:13" ht="27.75" customHeight="1" thickBot="1">
      <c r="B53" s="1216" t="s">
        <v>21</v>
      </c>
      <c r="C53" s="1217"/>
      <c r="D53" s="92"/>
      <c r="E53" s="1218" t="s">
        <v>38</v>
      </c>
      <c r="F53" s="1218"/>
      <c r="G53" s="1218"/>
      <c r="H53" s="1219"/>
      <c r="I53" s="93">
        <v>1591</v>
      </c>
      <c r="J53" s="94">
        <v>-489</v>
      </c>
      <c r="K53" s="94">
        <v>-2324</v>
      </c>
      <c r="L53" s="94">
        <v>-2530</v>
      </c>
      <c r="M53" s="95">
        <v>-3032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67620</v>
      </c>
      <c r="E3" s="118"/>
      <c r="F3" s="119">
        <v>75709</v>
      </c>
      <c r="G3" s="120"/>
      <c r="H3" s="121"/>
    </row>
    <row r="4" spans="1:8">
      <c r="A4" s="122"/>
      <c r="B4" s="123"/>
      <c r="C4" s="124"/>
      <c r="D4" s="125">
        <v>58777</v>
      </c>
      <c r="E4" s="126"/>
      <c r="F4" s="127">
        <v>35212</v>
      </c>
      <c r="G4" s="128"/>
      <c r="H4" s="129"/>
    </row>
    <row r="5" spans="1:8">
      <c r="A5" s="110" t="s">
        <v>515</v>
      </c>
      <c r="B5" s="115"/>
      <c r="C5" s="116"/>
      <c r="D5" s="117">
        <v>75140</v>
      </c>
      <c r="E5" s="118"/>
      <c r="F5" s="119">
        <v>90961</v>
      </c>
      <c r="G5" s="120"/>
      <c r="H5" s="121"/>
    </row>
    <row r="6" spans="1:8">
      <c r="A6" s="122"/>
      <c r="B6" s="123"/>
      <c r="C6" s="124"/>
      <c r="D6" s="125">
        <v>57525</v>
      </c>
      <c r="E6" s="126"/>
      <c r="F6" s="127">
        <v>37720</v>
      </c>
      <c r="G6" s="128"/>
      <c r="H6" s="129"/>
    </row>
    <row r="7" spans="1:8">
      <c r="A7" s="110" t="s">
        <v>516</v>
      </c>
      <c r="B7" s="115"/>
      <c r="C7" s="116"/>
      <c r="D7" s="117">
        <v>98493</v>
      </c>
      <c r="E7" s="118"/>
      <c r="F7" s="119">
        <v>106614</v>
      </c>
      <c r="G7" s="120"/>
      <c r="H7" s="121"/>
    </row>
    <row r="8" spans="1:8">
      <c r="A8" s="122"/>
      <c r="B8" s="123"/>
      <c r="C8" s="124"/>
      <c r="D8" s="125">
        <v>56894</v>
      </c>
      <c r="E8" s="126"/>
      <c r="F8" s="127">
        <v>45545</v>
      </c>
      <c r="G8" s="128"/>
      <c r="H8" s="129"/>
    </row>
    <row r="9" spans="1:8">
      <c r="A9" s="110" t="s">
        <v>517</v>
      </c>
      <c r="B9" s="115"/>
      <c r="C9" s="116"/>
      <c r="D9" s="117">
        <v>127353</v>
      </c>
      <c r="E9" s="118"/>
      <c r="F9" s="119">
        <v>85459</v>
      </c>
      <c r="G9" s="120"/>
      <c r="H9" s="121"/>
    </row>
    <row r="10" spans="1:8">
      <c r="A10" s="122"/>
      <c r="B10" s="123"/>
      <c r="C10" s="124"/>
      <c r="D10" s="125">
        <v>69726</v>
      </c>
      <c r="E10" s="126"/>
      <c r="F10" s="127">
        <v>44378</v>
      </c>
      <c r="G10" s="128"/>
      <c r="H10" s="129"/>
    </row>
    <row r="11" spans="1:8">
      <c r="A11" s="110" t="s">
        <v>518</v>
      </c>
      <c r="B11" s="115"/>
      <c r="C11" s="116"/>
      <c r="D11" s="117">
        <v>108275</v>
      </c>
      <c r="E11" s="118"/>
      <c r="F11" s="119">
        <v>83280</v>
      </c>
      <c r="G11" s="120"/>
      <c r="H11" s="121"/>
    </row>
    <row r="12" spans="1:8">
      <c r="A12" s="122"/>
      <c r="B12" s="123"/>
      <c r="C12" s="130"/>
      <c r="D12" s="125">
        <v>53102</v>
      </c>
      <c r="E12" s="126"/>
      <c r="F12" s="127">
        <v>43123</v>
      </c>
      <c r="G12" s="128"/>
      <c r="H12" s="129"/>
    </row>
    <row r="13" spans="1:8">
      <c r="A13" s="110"/>
      <c r="B13" s="115"/>
      <c r="C13" s="131"/>
      <c r="D13" s="132">
        <v>95376</v>
      </c>
      <c r="E13" s="133"/>
      <c r="F13" s="134">
        <v>88405</v>
      </c>
      <c r="G13" s="135"/>
      <c r="H13" s="121"/>
    </row>
    <row r="14" spans="1:8">
      <c r="A14" s="122"/>
      <c r="B14" s="123"/>
      <c r="C14" s="124"/>
      <c r="D14" s="125">
        <v>59205</v>
      </c>
      <c r="E14" s="126"/>
      <c r="F14" s="127">
        <v>41196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4.38</v>
      </c>
      <c r="C19" s="136">
        <f>ROUND(VALUE(SUBSTITUTE(実質収支比率等に係る経年分析!G$48,"▲","-")),2)</f>
        <v>3.37</v>
      </c>
      <c r="D19" s="136">
        <f>ROUND(VALUE(SUBSTITUTE(実質収支比率等に係る経年分析!H$48,"▲","-")),2)</f>
        <v>3.28</v>
      </c>
      <c r="E19" s="136">
        <f>ROUND(VALUE(SUBSTITUTE(実質収支比率等に係る経年分析!I$48,"▲","-")),2)</f>
        <v>4.25</v>
      </c>
      <c r="F19" s="136">
        <f>ROUND(VALUE(SUBSTITUTE(実質収支比率等に係る経年分析!J$48,"▲","-")),2)</f>
        <v>3.23</v>
      </c>
    </row>
    <row r="20" spans="1:11">
      <c r="A20" s="136" t="s">
        <v>43</v>
      </c>
      <c r="B20" s="136">
        <f>ROUND(VALUE(SUBSTITUTE(実質収支比率等に係る経年分析!F$47,"▲","-")),2)</f>
        <v>55.76</v>
      </c>
      <c r="C20" s="136">
        <f>ROUND(VALUE(SUBSTITUTE(実質収支比率等に係る経年分析!G$47,"▲","-")),2)</f>
        <v>61.09</v>
      </c>
      <c r="D20" s="136">
        <f>ROUND(VALUE(SUBSTITUTE(実質収支比率等に係る経年分析!H$47,"▲","-")),2)</f>
        <v>64.510000000000005</v>
      </c>
      <c r="E20" s="136">
        <f>ROUND(VALUE(SUBSTITUTE(実質収支比率等に係る経年分析!I$47,"▲","-")),2)</f>
        <v>65.77</v>
      </c>
      <c r="F20" s="136">
        <f>ROUND(VALUE(SUBSTITUTE(実質収支比率等に係る経年分析!J$47,"▲","-")),2)</f>
        <v>61.09</v>
      </c>
    </row>
    <row r="21" spans="1:11">
      <c r="A21" s="136" t="s">
        <v>44</v>
      </c>
      <c r="B21" s="136">
        <f>IF(ISNUMBER(VALUE(SUBSTITUTE(実質収支比率等に係る経年分析!F$49,"▲","-"))),ROUND(VALUE(SUBSTITUTE(実質収支比率等に係る経年分析!F$49,"▲","-")),2),NA())</f>
        <v>4.0999999999999996</v>
      </c>
      <c r="C21" s="136">
        <f>IF(ISNUMBER(VALUE(SUBSTITUTE(実質収支比率等に係る経年分析!G$49,"▲","-"))),ROUND(VALUE(SUBSTITUTE(実質収支比率等に係る経年分析!G$49,"▲","-")),2),NA())</f>
        <v>5.16</v>
      </c>
      <c r="D21" s="136">
        <f>IF(ISNUMBER(VALUE(SUBSTITUTE(実質収支比率等に係る経年分析!H$49,"▲","-"))),ROUND(VALUE(SUBSTITUTE(実質収支比率等に係る経年分析!H$49,"▲","-")),2),NA())</f>
        <v>1.55</v>
      </c>
      <c r="E21" s="136">
        <f>IF(ISNUMBER(VALUE(SUBSTITUTE(実質収支比率等に係る経年分析!I$49,"▲","-"))),ROUND(VALUE(SUBSTITUTE(実質収支比率等に係る経年分析!I$49,"▲","-")),2),NA())</f>
        <v>2.73</v>
      </c>
      <c r="F21" s="136">
        <f>IF(ISNUMBER(VALUE(SUBSTITUTE(実質収支比率等に係る経年分析!J$49,"▲","-"))),ROUND(VALUE(SUBSTITUTE(実質収支比率等に係る経年分析!J$49,"▲","-")),2),NA())</f>
        <v>-6.11</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伊佐市簡易水道事業特別会計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伊佐市農業集落排水事業特別会計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伊佐市後期高齢者医療特別会計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伊佐市国民健康保険事業特別会計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0.01</v>
      </c>
      <c r="D32" s="137">
        <f>IF(ROUND(VALUE(SUBSTITUTE(連結実質赤字比率に係る赤字・黒字の構成分析!G$38,"▲", "-")), 2) &lt; 0, ABS(ROUND(VALUE(SUBSTITUTE(連結実質赤字比率に係る赤字・黒字の構成分析!G$38,"▲", "-")), 2)), NA())</f>
        <v>0.04</v>
      </c>
      <c r="E32" s="137" t="e">
        <f>IF(ROUND(VALUE(SUBSTITUTE(連結実質赤字比率に係る赤字・黒字の構成分析!G$38,"▲", "-")), 2) &gt;= 0, ABS(ROUND(VALUE(SUBSTITUTE(連結実質赤字比率に係る赤字・黒字の構成分析!G$38,"▲", "-")), 2)), NA())</f>
        <v>#N/A</v>
      </c>
      <c r="F32" s="137">
        <f>IF(ROUND(VALUE(SUBSTITUTE(連結実質赤字比率に係る赤字・黒字の構成分析!H$38,"▲", "-")), 2) &lt; 0, ABS(ROUND(VALUE(SUBSTITUTE(連結実質赤字比率に係る赤字・黒字の構成分析!H$38,"▲", "-")), 2)), NA())</f>
        <v>1.17</v>
      </c>
      <c r="G32" s="137" t="e">
        <f>IF(ROUND(VALUE(SUBSTITUTE(連結実質赤字比率に係る赤字・黒字の構成分析!H$38,"▲", "-")), 2) &gt;= 0, ABS(ROUND(VALUE(SUBSTITUTE(連結実質赤字比率に係る赤字・黒字の構成分析!H$38,"▲", "-")), 2)), NA())</f>
        <v>#N/A</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c r="A33" s="137" t="str">
        <f>IF(連結実質赤字比率に係る赤字・黒字の構成分析!C$37="",NA(),連結実質赤字比率に係る赤字・黒字の構成分析!C$37)</f>
        <v>伊佐市介護サービス事業特別会計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0.04</v>
      </c>
    </row>
    <row r="34" spans="1:16">
      <c r="A34" s="137" t="str">
        <f>IF(連結実質赤字比率に係る赤字・黒字の構成分析!C$36="",NA(),連結実質赤字比率に係る赤字・黒字の構成分析!C$36)</f>
        <v>伊佐市介護保険事業特別会計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0.56999999999999995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0.76</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4.37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3.22</v>
      </c>
    </row>
    <row r="36" spans="1:16">
      <c r="A36" s="137" t="str">
        <f>IF(連結実質赤字比率に係る赤字・黒字の構成分析!C$34="",NA(),連結実質赤字比率に係る赤字・黒字の構成分析!C$34)</f>
        <v>伊佐市水道事業会計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4.17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4.55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4.3600000000000003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5.15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1391</v>
      </c>
      <c r="E42" s="138"/>
      <c r="F42" s="138"/>
      <c r="G42" s="138">
        <f>'実質公債費比率（分子）の構造'!L$52</f>
        <v>1405</v>
      </c>
      <c r="H42" s="138"/>
      <c r="I42" s="138"/>
      <c r="J42" s="138">
        <f>'実質公債費比率（分子）の構造'!M$52</f>
        <v>1409</v>
      </c>
      <c r="K42" s="138"/>
      <c r="L42" s="138"/>
      <c r="M42" s="138">
        <f>'実質公債費比率（分子）の構造'!N$52</f>
        <v>1371</v>
      </c>
      <c r="N42" s="138"/>
      <c r="O42" s="138"/>
      <c r="P42" s="138">
        <f>'実質公債費比率（分子）の構造'!O$52</f>
        <v>1355</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257</v>
      </c>
      <c r="C44" s="138"/>
      <c r="D44" s="138"/>
      <c r="E44" s="138">
        <f>'実質公債費比率（分子）の構造'!L$50</f>
        <v>233</v>
      </c>
      <c r="F44" s="138"/>
      <c r="G44" s="138"/>
      <c r="H44" s="138">
        <f>'実質公債費比率（分子）の構造'!M$50</f>
        <v>202</v>
      </c>
      <c r="I44" s="138"/>
      <c r="J44" s="138"/>
      <c r="K44" s="138">
        <f>'実質公債費比率（分子）の構造'!N$50</f>
        <v>174</v>
      </c>
      <c r="L44" s="138"/>
      <c r="M44" s="138"/>
      <c r="N44" s="138">
        <f>'実質公債費比率（分子）の構造'!O$50</f>
        <v>144</v>
      </c>
      <c r="O44" s="138"/>
      <c r="P44" s="138"/>
    </row>
    <row r="45" spans="1:16">
      <c r="A45" s="138" t="s">
        <v>54</v>
      </c>
      <c r="B45" s="138">
        <f>'実質公債費比率（分子）の構造'!K$49</f>
        <v>289</v>
      </c>
      <c r="C45" s="138"/>
      <c r="D45" s="138"/>
      <c r="E45" s="138">
        <f>'実質公債費比率（分子）の構造'!L$49</f>
        <v>257</v>
      </c>
      <c r="F45" s="138"/>
      <c r="G45" s="138"/>
      <c r="H45" s="138">
        <f>'実質公債費比率（分子）の構造'!M$49</f>
        <v>248</v>
      </c>
      <c r="I45" s="138"/>
      <c r="J45" s="138"/>
      <c r="K45" s="138">
        <f>'実質公債費比率（分子）の構造'!N$49</f>
        <v>260</v>
      </c>
      <c r="L45" s="138"/>
      <c r="M45" s="138"/>
      <c r="N45" s="138">
        <f>'実質公債費比率（分子）の構造'!O$49</f>
        <v>254</v>
      </c>
      <c r="O45" s="138"/>
      <c r="P45" s="138"/>
    </row>
    <row r="46" spans="1:16">
      <c r="A46" s="138" t="s">
        <v>55</v>
      </c>
      <c r="B46" s="138">
        <f>'実質公債費比率（分子）の構造'!K$48</f>
        <v>176</v>
      </c>
      <c r="C46" s="138"/>
      <c r="D46" s="138"/>
      <c r="E46" s="138">
        <f>'実質公債費比率（分子）の構造'!L$48</f>
        <v>172</v>
      </c>
      <c r="F46" s="138"/>
      <c r="G46" s="138"/>
      <c r="H46" s="138">
        <f>'実質公債費比率（分子）の構造'!M$48</f>
        <v>137</v>
      </c>
      <c r="I46" s="138"/>
      <c r="J46" s="138"/>
      <c r="K46" s="138">
        <f>'実質公債費比率（分子）の構造'!N$48</f>
        <v>161</v>
      </c>
      <c r="L46" s="138"/>
      <c r="M46" s="138"/>
      <c r="N46" s="138">
        <f>'実質公債費比率（分子）の構造'!O$48</f>
        <v>140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1723</v>
      </c>
      <c r="C49" s="138"/>
      <c r="D49" s="138"/>
      <c r="E49" s="138">
        <f>'実質公債費比率（分子）の構造'!L$45</f>
        <v>1668</v>
      </c>
      <c r="F49" s="138"/>
      <c r="G49" s="138"/>
      <c r="H49" s="138">
        <f>'実質公債費比率（分子）の構造'!M$45</f>
        <v>1613</v>
      </c>
      <c r="I49" s="138"/>
      <c r="J49" s="138"/>
      <c r="K49" s="138">
        <f>'実質公債費比率（分子）の構造'!N$45</f>
        <v>1518</v>
      </c>
      <c r="L49" s="138"/>
      <c r="M49" s="138"/>
      <c r="N49" s="138">
        <f>'実質公債費比率（分子）の構造'!O$45</f>
        <v>1565</v>
      </c>
      <c r="O49" s="138"/>
      <c r="P49" s="138"/>
    </row>
    <row r="50" spans="1:16">
      <c r="A50" s="138" t="s">
        <v>59</v>
      </c>
      <c r="B50" s="138" t="e">
        <f>NA()</f>
        <v>#N/A</v>
      </c>
      <c r="C50" s="138">
        <f>IF(ISNUMBER('実質公債費比率（分子）の構造'!K$53),'実質公債費比率（分子）の構造'!K$53,NA())</f>
        <v>1054</v>
      </c>
      <c r="D50" s="138" t="e">
        <f>NA()</f>
        <v>#N/A</v>
      </c>
      <c r="E50" s="138" t="e">
        <f>NA()</f>
        <v>#N/A</v>
      </c>
      <c r="F50" s="138">
        <f>IF(ISNUMBER('実質公債費比率（分子）の構造'!L$53),'実質公債費比率（分子）の構造'!L$53,NA())</f>
        <v>925</v>
      </c>
      <c r="G50" s="138" t="e">
        <f>NA()</f>
        <v>#N/A</v>
      </c>
      <c r="H50" s="138" t="e">
        <f>NA()</f>
        <v>#N/A</v>
      </c>
      <c r="I50" s="138">
        <f>IF(ISNUMBER('実質公債費比率（分子）の構造'!M$53),'実質公債費比率（分子）の構造'!M$53,NA())</f>
        <v>791</v>
      </c>
      <c r="J50" s="138" t="e">
        <f>NA()</f>
        <v>#N/A</v>
      </c>
      <c r="K50" s="138" t="e">
        <f>NA()</f>
        <v>#N/A</v>
      </c>
      <c r="L50" s="138">
        <f>IF(ISNUMBER('実質公債費比率（分子）の構造'!N$53),'実質公債費比率（分子）の構造'!N$53,NA())</f>
        <v>742</v>
      </c>
      <c r="M50" s="138" t="e">
        <f>NA()</f>
        <v>#N/A</v>
      </c>
      <c r="N50" s="138" t="e">
        <f>NA()</f>
        <v>#N/A</v>
      </c>
      <c r="O50" s="138">
        <f>IF(ISNUMBER('実質公債費比率（分子）の構造'!O$53),'実質公債費比率（分子）の構造'!O$53,NA())</f>
        <v>748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11569</v>
      </c>
      <c r="E56" s="137"/>
      <c r="F56" s="137"/>
      <c r="G56" s="137">
        <f>'将来負担比率（分子）の構造'!J$52</f>
        <v>11418</v>
      </c>
      <c r="H56" s="137"/>
      <c r="I56" s="137"/>
      <c r="J56" s="137">
        <f>'将来負担比率（分子）の構造'!K$52</f>
        <v>11585</v>
      </c>
      <c r="K56" s="137"/>
      <c r="L56" s="137"/>
      <c r="M56" s="137">
        <f>'将来負担比率（分子）の構造'!L$52</f>
        <v>11939</v>
      </c>
      <c r="N56" s="137"/>
      <c r="O56" s="137"/>
      <c r="P56" s="137">
        <f>'将来負担比率（分子）の構造'!M$52</f>
        <v>12165</v>
      </c>
    </row>
    <row r="57" spans="1:16">
      <c r="A57" s="137" t="s">
        <v>36</v>
      </c>
      <c r="B57" s="137"/>
      <c r="C57" s="137"/>
      <c r="D57" s="137">
        <f>'将来負担比率（分子）の構造'!I$51</f>
        <v>550</v>
      </c>
      <c r="E57" s="137"/>
      <c r="F57" s="137"/>
      <c r="G57" s="137">
        <f>'将来負担比率（分子）の構造'!J$51</f>
        <v>523</v>
      </c>
      <c r="H57" s="137"/>
      <c r="I57" s="137"/>
      <c r="J57" s="137">
        <f>'将来負担比率（分子）の構造'!K$51</f>
        <v>507</v>
      </c>
      <c r="K57" s="137"/>
      <c r="L57" s="137"/>
      <c r="M57" s="137">
        <f>'将来負担比率（分子）の構造'!L$51</f>
        <v>489</v>
      </c>
      <c r="N57" s="137"/>
      <c r="O57" s="137"/>
      <c r="P57" s="137">
        <f>'将来負担比率（分子）の構造'!M$51</f>
        <v>497</v>
      </c>
    </row>
    <row r="58" spans="1:16">
      <c r="A58" s="137" t="s">
        <v>35</v>
      </c>
      <c r="B58" s="137"/>
      <c r="C58" s="137"/>
      <c r="D58" s="137">
        <f>'将来負担比率（分子）の構造'!I$50</f>
        <v>6873</v>
      </c>
      <c r="E58" s="137"/>
      <c r="F58" s="137"/>
      <c r="G58" s="137">
        <f>'将来負担比率（分子）の構造'!J$50</f>
        <v>7704</v>
      </c>
      <c r="H58" s="137"/>
      <c r="I58" s="137"/>
      <c r="J58" s="137">
        <f>'将来負担比率（分子）の構造'!K$50</f>
        <v>8042</v>
      </c>
      <c r="K58" s="137"/>
      <c r="L58" s="137"/>
      <c r="M58" s="137">
        <f>'将来負担比率（分子）の構造'!L$50</f>
        <v>8367</v>
      </c>
      <c r="N58" s="137"/>
      <c r="O58" s="137"/>
      <c r="P58" s="137">
        <f>'将来負担比率（分子）の構造'!M$50</f>
        <v>8592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2696</v>
      </c>
      <c r="C62" s="137"/>
      <c r="D62" s="137"/>
      <c r="E62" s="137">
        <f>'将来負担比率（分子）の構造'!J$45</f>
        <v>2463</v>
      </c>
      <c r="F62" s="137"/>
      <c r="G62" s="137"/>
      <c r="H62" s="137">
        <f>'将来負担比率（分子）の構造'!K$45</f>
        <v>2093</v>
      </c>
      <c r="I62" s="137"/>
      <c r="J62" s="137"/>
      <c r="K62" s="137">
        <f>'将来負担比率（分子）の構造'!L$45</f>
        <v>1897</v>
      </c>
      <c r="L62" s="137"/>
      <c r="M62" s="137"/>
      <c r="N62" s="137">
        <f>'将来負担比率（分子）の構造'!M$45</f>
        <v>1749</v>
      </c>
      <c r="O62" s="137"/>
      <c r="P62" s="137"/>
    </row>
    <row r="63" spans="1:16">
      <c r="A63" s="137" t="s">
        <v>28</v>
      </c>
      <c r="B63" s="137">
        <f>'将来負担比率（分子）の構造'!I$44</f>
        <v>1148</v>
      </c>
      <c r="C63" s="137"/>
      <c r="D63" s="137"/>
      <c r="E63" s="137">
        <f>'将来負担比率（分子）の構造'!J$44</f>
        <v>894</v>
      </c>
      <c r="F63" s="137"/>
      <c r="G63" s="137"/>
      <c r="H63" s="137">
        <f>'将来負担比率（分子）の構造'!K$44</f>
        <v>640</v>
      </c>
      <c r="I63" s="137"/>
      <c r="J63" s="137"/>
      <c r="K63" s="137">
        <f>'将来負担比率（分子）の構造'!L$44</f>
        <v>389</v>
      </c>
      <c r="L63" s="137"/>
      <c r="M63" s="137"/>
      <c r="N63" s="137">
        <f>'将来負担比率（分子）の構造'!M$44</f>
        <v>137</v>
      </c>
      <c r="O63" s="137"/>
      <c r="P63" s="137"/>
    </row>
    <row r="64" spans="1:16">
      <c r="A64" s="137" t="s">
        <v>27</v>
      </c>
      <c r="B64" s="137">
        <f>'将来負担比率（分子）の構造'!I$43</f>
        <v>1699</v>
      </c>
      <c r="C64" s="137"/>
      <c r="D64" s="137"/>
      <c r="E64" s="137">
        <f>'将来負担比率（分子）の構造'!J$43</f>
        <v>1400</v>
      </c>
      <c r="F64" s="137"/>
      <c r="G64" s="137"/>
      <c r="H64" s="137">
        <f>'将来負担比率（分子）の構造'!K$43</f>
        <v>1299</v>
      </c>
      <c r="I64" s="137"/>
      <c r="J64" s="137"/>
      <c r="K64" s="137">
        <f>'将来負担比率（分子）の構造'!L$43</f>
        <v>1181</v>
      </c>
      <c r="L64" s="137"/>
      <c r="M64" s="137"/>
      <c r="N64" s="137">
        <f>'将来負担比率（分子）の構造'!M$43</f>
        <v>1118</v>
      </c>
      <c r="O64" s="137"/>
      <c r="P64" s="137"/>
    </row>
    <row r="65" spans="1:16">
      <c r="A65" s="137" t="s">
        <v>26</v>
      </c>
      <c r="B65" s="137">
        <f>'将来負担比率（分子）の構造'!I$42</f>
        <v>1455</v>
      </c>
      <c r="C65" s="137"/>
      <c r="D65" s="137"/>
      <c r="E65" s="137">
        <f>'将来負担比率（分子）の構造'!J$42</f>
        <v>1159</v>
      </c>
      <c r="F65" s="137"/>
      <c r="G65" s="137"/>
      <c r="H65" s="137">
        <f>'将来負担比率（分子）の構造'!K$42</f>
        <v>16</v>
      </c>
      <c r="I65" s="137"/>
      <c r="J65" s="137"/>
      <c r="K65" s="137">
        <f>'将来負担比率（分子）の構造'!L$42</f>
        <v>13</v>
      </c>
      <c r="L65" s="137"/>
      <c r="M65" s="137"/>
      <c r="N65" s="137">
        <f>'将来負担比率（分子）の構造'!M$42</f>
        <v>11</v>
      </c>
      <c r="O65" s="137"/>
      <c r="P65" s="137"/>
    </row>
    <row r="66" spans="1:16">
      <c r="A66" s="137" t="s">
        <v>25</v>
      </c>
      <c r="B66" s="137">
        <f>'将来負担比率（分子）の構造'!I$41</f>
        <v>13585</v>
      </c>
      <c r="C66" s="137"/>
      <c r="D66" s="137"/>
      <c r="E66" s="137">
        <f>'将来負担比率（分子）の構造'!J$41</f>
        <v>13239</v>
      </c>
      <c r="F66" s="137"/>
      <c r="G66" s="137"/>
      <c r="H66" s="137">
        <f>'将来負担比率（分子）の構造'!K$41</f>
        <v>13763</v>
      </c>
      <c r="I66" s="137"/>
      <c r="J66" s="137"/>
      <c r="K66" s="137">
        <f>'将来負担比率（分子）の構造'!L$41</f>
        <v>14786</v>
      </c>
      <c r="L66" s="137"/>
      <c r="M66" s="137"/>
      <c r="N66" s="137">
        <f>'将来負担比率（分子）の構造'!M$41</f>
        <v>15207</v>
      </c>
      <c r="O66" s="137"/>
      <c r="P66" s="137"/>
    </row>
    <row r="67" spans="1:16">
      <c r="A67" s="137" t="s">
        <v>63</v>
      </c>
      <c r="B67" s="137" t="e">
        <f>NA()</f>
        <v>#N/A</v>
      </c>
      <c r="C67" s="137">
        <f>IF(ISNUMBER('将来負担比率（分子）の構造'!I$53), IF('将来負担比率（分子）の構造'!I$53 &lt; 0, 0, '将来負担比率（分子）の構造'!I$53), NA())</f>
        <v>1591</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553</v>
      </c>
      <c r="C41" s="248"/>
      <c r="D41" s="248"/>
      <c r="E41" s="248"/>
      <c r="F41" s="248"/>
      <c r="G41" s="248"/>
      <c r="H41" s="248"/>
      <c r="I41" s="248"/>
      <c r="J41" s="248"/>
      <c r="K41" s="248"/>
      <c r="L41" s="248"/>
      <c r="M41" s="248"/>
      <c r="N41" s="248"/>
      <c r="O41" s="248"/>
      <c r="P41" s="249"/>
    </row>
    <row r="42" spans="2:17">
      <c r="B42" s="250"/>
      <c r="C42" s="246"/>
      <c r="D42" s="246"/>
      <c r="E42" s="246"/>
      <c r="F42" s="246"/>
      <c r="G42" s="353" t="s">
        <v>554</v>
      </c>
      <c r="I42" s="354"/>
      <c r="J42" s="354"/>
      <c r="K42" s="354"/>
      <c r="L42" s="246"/>
      <c r="M42" s="246"/>
      <c r="N42" s="246"/>
      <c r="O42" s="246"/>
    </row>
    <row r="43" spans="2:17">
      <c r="B43" s="250"/>
      <c r="C43" s="246"/>
      <c r="D43" s="246"/>
      <c r="E43" s="246"/>
      <c r="F43" s="246"/>
      <c r="G43" s="1234" t="s">
        <v>555</v>
      </c>
      <c r="H43" s="1235"/>
      <c r="I43" s="1235"/>
      <c r="J43" s="1235"/>
      <c r="K43" s="1235"/>
      <c r="L43" s="1235"/>
      <c r="M43" s="1235"/>
      <c r="N43" s="1235"/>
      <c r="O43" s="1236"/>
    </row>
    <row r="44" spans="2:17">
      <c r="B44" s="250"/>
      <c r="C44" s="246"/>
      <c r="D44" s="246"/>
      <c r="E44" s="246"/>
      <c r="F44" s="246"/>
      <c r="G44" s="1237"/>
      <c r="H44" s="1238"/>
      <c r="I44" s="1238"/>
      <c r="J44" s="1238"/>
      <c r="K44" s="1238"/>
      <c r="L44" s="1238"/>
      <c r="M44" s="1238"/>
      <c r="N44" s="1238"/>
      <c r="O44" s="1239"/>
    </row>
    <row r="45" spans="2:17">
      <c r="B45" s="250"/>
      <c r="C45" s="246"/>
      <c r="D45" s="246"/>
      <c r="E45" s="246"/>
      <c r="F45" s="246"/>
      <c r="G45" s="1237"/>
      <c r="H45" s="1238"/>
      <c r="I45" s="1238"/>
      <c r="J45" s="1238"/>
      <c r="K45" s="1238"/>
      <c r="L45" s="1238"/>
      <c r="M45" s="1238"/>
      <c r="N45" s="1238"/>
      <c r="O45" s="1239"/>
    </row>
    <row r="46" spans="2:17">
      <c r="B46" s="250"/>
      <c r="C46" s="246"/>
      <c r="D46" s="246"/>
      <c r="E46" s="246"/>
      <c r="F46" s="246"/>
      <c r="G46" s="1237"/>
      <c r="H46" s="1238"/>
      <c r="I46" s="1238"/>
      <c r="J46" s="1238"/>
      <c r="K46" s="1238"/>
      <c r="L46" s="1238"/>
      <c r="M46" s="1238"/>
      <c r="N46" s="1238"/>
      <c r="O46" s="1239"/>
    </row>
    <row r="47" spans="2:17">
      <c r="B47" s="250"/>
      <c r="C47" s="246"/>
      <c r="D47" s="246"/>
      <c r="E47" s="246"/>
      <c r="F47" s="246"/>
      <c r="G47" s="1240"/>
      <c r="H47" s="1241"/>
      <c r="I47" s="1241"/>
      <c r="J47" s="1241"/>
      <c r="K47" s="1241"/>
      <c r="L47" s="1241"/>
      <c r="M47" s="1241"/>
      <c r="N47" s="1241"/>
      <c r="O47" s="1242"/>
    </row>
    <row r="48" spans="2:17">
      <c r="B48" s="250"/>
      <c r="C48" s="246"/>
      <c r="D48" s="246"/>
      <c r="E48" s="246"/>
      <c r="F48" s="246"/>
      <c r="G48" s="246"/>
      <c r="H48" s="355"/>
      <c r="I48" s="355"/>
      <c r="J48" s="355"/>
    </row>
    <row r="49" spans="1:17">
      <c r="B49" s="250"/>
      <c r="C49" s="246"/>
      <c r="D49" s="246"/>
      <c r="E49" s="246"/>
      <c r="F49" s="246"/>
      <c r="G49" s="245" t="s">
        <v>556</v>
      </c>
    </row>
    <row r="50" spans="1:17">
      <c r="B50" s="250"/>
      <c r="C50" s="246"/>
      <c r="D50" s="246"/>
      <c r="E50" s="246"/>
      <c r="F50" s="246"/>
      <c r="G50" s="1243"/>
      <c r="H50" s="1244"/>
      <c r="I50" s="1244"/>
      <c r="J50" s="1245"/>
      <c r="K50" s="356" t="s">
        <v>521</v>
      </c>
      <c r="L50" s="356" t="s">
        <v>522</v>
      </c>
      <c r="M50" s="356" t="s">
        <v>523</v>
      </c>
      <c r="N50" s="356" t="s">
        <v>524</v>
      </c>
      <c r="O50" s="356" t="s">
        <v>525</v>
      </c>
    </row>
    <row r="51" spans="1:17">
      <c r="B51" s="250"/>
      <c r="C51" s="246"/>
      <c r="D51" s="246"/>
      <c r="E51" s="246"/>
      <c r="F51" s="246"/>
      <c r="G51" s="1246" t="s">
        <v>557</v>
      </c>
      <c r="H51" s="1247"/>
      <c r="I51" s="1252" t="s">
        <v>558</v>
      </c>
      <c r="J51" s="1252"/>
      <c r="K51" s="1254"/>
      <c r="L51" s="1254"/>
      <c r="M51" s="1254"/>
      <c r="N51" s="1220"/>
      <c r="O51" s="1254"/>
    </row>
    <row r="52" spans="1:17">
      <c r="B52" s="250"/>
      <c r="C52" s="246"/>
      <c r="D52" s="246"/>
      <c r="E52" s="246"/>
      <c r="F52" s="246"/>
      <c r="G52" s="1248"/>
      <c r="H52" s="1249"/>
      <c r="I52" s="1253"/>
      <c r="J52" s="1253"/>
      <c r="K52" s="1220"/>
      <c r="L52" s="1220"/>
      <c r="M52" s="1220"/>
      <c r="N52" s="1220"/>
      <c r="O52" s="1220"/>
    </row>
    <row r="53" spans="1:17">
      <c r="A53" s="357"/>
      <c r="B53" s="250"/>
      <c r="C53" s="246"/>
      <c r="D53" s="246"/>
      <c r="E53" s="246"/>
      <c r="F53" s="246"/>
      <c r="G53" s="1248"/>
      <c r="H53" s="1249"/>
      <c r="I53" s="1232" t="s">
        <v>559</v>
      </c>
      <c r="J53" s="1232"/>
      <c r="K53" s="1255"/>
      <c r="L53" s="1255"/>
      <c r="M53" s="1255"/>
      <c r="N53" s="1224">
        <v>57.4</v>
      </c>
      <c r="O53" s="1255"/>
    </row>
    <row r="54" spans="1:17">
      <c r="A54" s="357"/>
      <c r="B54" s="250"/>
      <c r="C54" s="246"/>
      <c r="D54" s="246"/>
      <c r="E54" s="246"/>
      <c r="F54" s="246"/>
      <c r="G54" s="1250"/>
      <c r="H54" s="1251"/>
      <c r="I54" s="1232"/>
      <c r="J54" s="1232"/>
      <c r="K54" s="1225"/>
      <c r="L54" s="1225"/>
      <c r="M54" s="1225"/>
      <c r="N54" s="1225"/>
      <c r="O54" s="1225"/>
    </row>
    <row r="55" spans="1:17">
      <c r="A55" s="357"/>
      <c r="B55" s="250"/>
      <c r="C55" s="246"/>
      <c r="D55" s="246"/>
      <c r="E55" s="246"/>
      <c r="F55" s="246"/>
      <c r="G55" s="1226" t="s">
        <v>560</v>
      </c>
      <c r="H55" s="1227"/>
      <c r="I55" s="1232" t="s">
        <v>558</v>
      </c>
      <c r="J55" s="1232"/>
      <c r="K55" s="1254"/>
      <c r="L55" s="1254"/>
      <c r="M55" s="1254"/>
      <c r="N55" s="1220">
        <v>58.5</v>
      </c>
      <c r="O55" s="1254"/>
    </row>
    <row r="56" spans="1:17">
      <c r="A56" s="357"/>
      <c r="B56" s="250"/>
      <c r="C56" s="246"/>
      <c r="D56" s="246"/>
      <c r="E56" s="246"/>
      <c r="F56" s="246"/>
      <c r="G56" s="1228"/>
      <c r="H56" s="1229"/>
      <c r="I56" s="1232"/>
      <c r="J56" s="1232"/>
      <c r="K56" s="1220"/>
      <c r="L56" s="1220"/>
      <c r="M56" s="1220"/>
      <c r="N56" s="1220"/>
      <c r="O56" s="1220"/>
    </row>
    <row r="57" spans="1:17" s="357" customFormat="1">
      <c r="B57" s="358"/>
      <c r="C57" s="354"/>
      <c r="D57" s="354"/>
      <c r="E57" s="354"/>
      <c r="F57" s="354"/>
      <c r="G57" s="1228"/>
      <c r="H57" s="1229"/>
      <c r="I57" s="1222" t="s">
        <v>559</v>
      </c>
      <c r="J57" s="1222"/>
      <c r="K57" s="1255"/>
      <c r="L57" s="1255"/>
      <c r="M57" s="1255"/>
      <c r="N57" s="1224">
        <v>52.9</v>
      </c>
      <c r="O57" s="1255"/>
      <c r="P57" s="359"/>
      <c r="Q57" s="358"/>
    </row>
    <row r="58" spans="1:17" s="357" customFormat="1">
      <c r="A58" s="245"/>
      <c r="B58" s="358"/>
      <c r="C58" s="354"/>
      <c r="D58" s="354"/>
      <c r="E58" s="354"/>
      <c r="F58" s="354"/>
      <c r="G58" s="1230"/>
      <c r="H58" s="1231"/>
      <c r="I58" s="1222"/>
      <c r="J58" s="1222"/>
      <c r="K58" s="1225"/>
      <c r="L58" s="1225"/>
      <c r="M58" s="1225"/>
      <c r="N58" s="1225"/>
      <c r="O58" s="122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561</v>
      </c>
      <c r="C63" s="246"/>
      <c r="D63" s="246"/>
      <c r="E63" s="246"/>
      <c r="F63" s="246"/>
      <c r="G63" s="246"/>
      <c r="H63" s="246"/>
      <c r="I63" s="246"/>
      <c r="J63" s="246"/>
      <c r="K63" s="246"/>
      <c r="L63" s="246"/>
      <c r="M63" s="246"/>
      <c r="N63" s="246"/>
      <c r="O63" s="246"/>
    </row>
    <row r="64" spans="1:17">
      <c r="B64" s="250"/>
      <c r="C64" s="246"/>
      <c r="D64" s="246"/>
      <c r="E64" s="246"/>
      <c r="F64" s="246"/>
      <c r="G64" s="353" t="s">
        <v>554</v>
      </c>
      <c r="I64" s="354"/>
      <c r="J64" s="354"/>
      <c r="K64" s="354"/>
      <c r="L64" s="246"/>
      <c r="M64" s="246"/>
      <c r="N64" s="246"/>
      <c r="O64" s="246"/>
    </row>
    <row r="65" spans="2:30">
      <c r="B65" s="250"/>
      <c r="C65" s="246"/>
      <c r="D65" s="246"/>
      <c r="E65" s="246"/>
      <c r="F65" s="246"/>
      <c r="G65" s="1234" t="s">
        <v>562</v>
      </c>
      <c r="H65" s="1235"/>
      <c r="I65" s="1235"/>
      <c r="J65" s="1235"/>
      <c r="K65" s="1235"/>
      <c r="L65" s="1235"/>
      <c r="M65" s="1235"/>
      <c r="N65" s="1235"/>
      <c r="O65" s="1236"/>
    </row>
    <row r="66" spans="2:30">
      <c r="B66" s="250"/>
      <c r="C66" s="246"/>
      <c r="D66" s="246"/>
      <c r="E66" s="246"/>
      <c r="F66" s="246"/>
      <c r="G66" s="1237"/>
      <c r="H66" s="1238"/>
      <c r="I66" s="1238"/>
      <c r="J66" s="1238"/>
      <c r="K66" s="1238"/>
      <c r="L66" s="1238"/>
      <c r="M66" s="1238"/>
      <c r="N66" s="1238"/>
      <c r="O66" s="1239"/>
    </row>
    <row r="67" spans="2:30">
      <c r="B67" s="250"/>
      <c r="C67" s="246"/>
      <c r="D67" s="246"/>
      <c r="E67" s="246"/>
      <c r="F67" s="246"/>
      <c r="G67" s="1237"/>
      <c r="H67" s="1238"/>
      <c r="I67" s="1238"/>
      <c r="J67" s="1238"/>
      <c r="K67" s="1238"/>
      <c r="L67" s="1238"/>
      <c r="M67" s="1238"/>
      <c r="N67" s="1238"/>
      <c r="O67" s="1239"/>
    </row>
    <row r="68" spans="2:30">
      <c r="B68" s="250"/>
      <c r="C68" s="246"/>
      <c r="D68" s="246"/>
      <c r="E68" s="246"/>
      <c r="F68" s="246"/>
      <c r="G68" s="1237"/>
      <c r="H68" s="1238"/>
      <c r="I68" s="1238"/>
      <c r="J68" s="1238"/>
      <c r="K68" s="1238"/>
      <c r="L68" s="1238"/>
      <c r="M68" s="1238"/>
      <c r="N68" s="1238"/>
      <c r="O68" s="1239"/>
    </row>
    <row r="69" spans="2:30">
      <c r="B69" s="250"/>
      <c r="C69" s="246"/>
      <c r="D69" s="246"/>
      <c r="E69" s="246"/>
      <c r="F69" s="246"/>
      <c r="G69" s="1240"/>
      <c r="H69" s="1241"/>
      <c r="I69" s="1241"/>
      <c r="J69" s="1241"/>
      <c r="K69" s="1241"/>
      <c r="L69" s="1241"/>
      <c r="M69" s="1241"/>
      <c r="N69" s="1241"/>
      <c r="O69" s="1242"/>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563</v>
      </c>
      <c r="I71" s="370"/>
      <c r="J71" s="366"/>
      <c r="K71" s="366"/>
      <c r="L71" s="367"/>
      <c r="M71" s="366"/>
      <c r="N71" s="367"/>
      <c r="O71" s="368"/>
    </row>
    <row r="72" spans="2:30">
      <c r="B72" s="250"/>
      <c r="C72" s="246"/>
      <c r="D72" s="246"/>
      <c r="E72" s="246"/>
      <c r="F72" s="246"/>
      <c r="G72" s="1243"/>
      <c r="H72" s="1244"/>
      <c r="I72" s="1244"/>
      <c r="J72" s="1245"/>
      <c r="K72" s="356" t="s">
        <v>521</v>
      </c>
      <c r="L72" s="356" t="s">
        <v>522</v>
      </c>
      <c r="M72" s="356" t="s">
        <v>523</v>
      </c>
      <c r="N72" s="356" t="s">
        <v>524</v>
      </c>
      <c r="O72" s="356" t="s">
        <v>525</v>
      </c>
    </row>
    <row r="73" spans="2:30">
      <c r="B73" s="250"/>
      <c r="C73" s="246"/>
      <c r="D73" s="246"/>
      <c r="E73" s="246"/>
      <c r="F73" s="246"/>
      <c r="G73" s="1246" t="s">
        <v>557</v>
      </c>
      <c r="H73" s="1247"/>
      <c r="I73" s="1252" t="s">
        <v>558</v>
      </c>
      <c r="J73" s="1252"/>
      <c r="K73" s="1233">
        <v>18.8</v>
      </c>
      <c r="L73" s="1233"/>
      <c r="M73" s="1220"/>
      <c r="N73" s="1220"/>
      <c r="O73" s="1220"/>
      <c r="S73" s="245">
        <v>9.9</v>
      </c>
    </row>
    <row r="74" spans="2:30">
      <c r="B74" s="250"/>
      <c r="C74" s="246"/>
      <c r="D74" s="246"/>
      <c r="E74" s="246"/>
      <c r="F74" s="246"/>
      <c r="G74" s="1248"/>
      <c r="H74" s="1249"/>
      <c r="I74" s="1253"/>
      <c r="J74" s="1253"/>
      <c r="K74" s="1233"/>
      <c r="L74" s="1233"/>
      <c r="M74" s="1220"/>
      <c r="N74" s="1220"/>
      <c r="O74" s="1220"/>
    </row>
    <row r="75" spans="2:30">
      <c r="B75" s="250"/>
      <c r="C75" s="246"/>
      <c r="D75" s="246"/>
      <c r="E75" s="246"/>
      <c r="F75" s="246"/>
      <c r="G75" s="1248"/>
      <c r="H75" s="1249"/>
      <c r="I75" s="1232" t="s">
        <v>564</v>
      </c>
      <c r="J75" s="1232"/>
      <c r="K75" s="1224">
        <v>13.1</v>
      </c>
      <c r="L75" s="1224">
        <v>12.1</v>
      </c>
      <c r="M75" s="1224">
        <v>10.9</v>
      </c>
      <c r="N75" s="1224">
        <v>9.6999999999999993</v>
      </c>
      <c r="O75" s="1224">
        <v>9.1</v>
      </c>
      <c r="U75" s="245">
        <v>81.2</v>
      </c>
      <c r="W75" s="245">
        <v>87.2</v>
      </c>
      <c r="Y75" s="245">
        <v>99.8</v>
      </c>
      <c r="AA75" s="245">
        <v>109.5</v>
      </c>
      <c r="AC75" s="245">
        <v>115.2</v>
      </c>
    </row>
    <row r="76" spans="2:30">
      <c r="B76" s="250"/>
      <c r="C76" s="246"/>
      <c r="D76" s="246"/>
      <c r="E76" s="246"/>
      <c r="F76" s="246"/>
      <c r="G76" s="1250"/>
      <c r="H76" s="1251"/>
      <c r="I76" s="1232"/>
      <c r="J76" s="1232"/>
      <c r="K76" s="1225"/>
      <c r="L76" s="1225"/>
      <c r="M76" s="1225"/>
      <c r="N76" s="1225"/>
      <c r="O76" s="1225"/>
    </row>
    <row r="77" spans="2:30">
      <c r="B77" s="250"/>
      <c r="C77" s="246"/>
      <c r="D77" s="246"/>
      <c r="E77" s="246"/>
      <c r="F77" s="246"/>
      <c r="G77" s="1226" t="s">
        <v>560</v>
      </c>
      <c r="H77" s="1227"/>
      <c r="I77" s="1232" t="s">
        <v>558</v>
      </c>
      <c r="J77" s="1232"/>
      <c r="K77" s="1233">
        <v>76.2</v>
      </c>
      <c r="L77" s="1233">
        <v>65.3</v>
      </c>
      <c r="M77" s="1220">
        <v>60.8</v>
      </c>
      <c r="N77" s="1220">
        <v>58.5</v>
      </c>
      <c r="O77" s="1220">
        <v>54.6</v>
      </c>
      <c r="R77" s="245">
        <v>12.3</v>
      </c>
      <c r="T77" s="245">
        <v>11.1</v>
      </c>
    </row>
    <row r="78" spans="2:30">
      <c r="B78" s="250"/>
      <c r="C78" s="246"/>
      <c r="D78" s="246"/>
      <c r="E78" s="246"/>
      <c r="F78" s="246"/>
      <c r="G78" s="1228"/>
      <c r="H78" s="1229"/>
      <c r="I78" s="1232"/>
      <c r="J78" s="1232"/>
      <c r="K78" s="1233"/>
      <c r="L78" s="1233"/>
      <c r="M78" s="1220"/>
      <c r="N78" s="1220"/>
      <c r="O78" s="1220"/>
    </row>
    <row r="79" spans="2:30">
      <c r="B79" s="250"/>
      <c r="C79" s="246"/>
      <c r="D79" s="246"/>
      <c r="E79" s="246"/>
      <c r="F79" s="246"/>
      <c r="G79" s="1228"/>
      <c r="H79" s="1229"/>
      <c r="I79" s="1221" t="s">
        <v>564</v>
      </c>
      <c r="J79" s="1222"/>
      <c r="K79" s="1223">
        <v>12.8</v>
      </c>
      <c r="L79" s="1223">
        <v>12</v>
      </c>
      <c r="M79" s="1223">
        <v>11.1</v>
      </c>
      <c r="N79" s="1223">
        <v>10.7</v>
      </c>
      <c r="O79" s="1223">
        <v>10</v>
      </c>
      <c r="V79" s="245">
        <v>53.5</v>
      </c>
      <c r="X79" s="245">
        <v>48.2</v>
      </c>
      <c r="Z79" s="245">
        <v>34.200000000000003</v>
      </c>
      <c r="AB79" s="245">
        <v>30.3</v>
      </c>
      <c r="AD79" s="245">
        <v>28.9</v>
      </c>
    </row>
    <row r="80" spans="2:30">
      <c r="B80" s="250"/>
      <c r="C80" s="246"/>
      <c r="D80" s="246"/>
      <c r="E80" s="246"/>
      <c r="F80" s="246"/>
      <c r="G80" s="1230"/>
      <c r="H80" s="1231"/>
      <c r="I80" s="1222"/>
      <c r="J80" s="1222"/>
      <c r="K80" s="1223"/>
      <c r="L80" s="1223"/>
      <c r="M80" s="1223"/>
      <c r="N80" s="1223"/>
      <c r="O80" s="1223"/>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K72" zoomScale="75" zoomScaleNormal="75" zoomScaleSheetLayoutView="70"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B78" zoomScale="75" zoomScaleNormal="75" zoomScaleSheetLayoutView="55" workbookViewId="0">
      <selection activeCell="G65" sqref="G65:O69"/>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43" sqref="E43"/>
    </sheetView>
  </sheetViews>
  <sheetFormatPr defaultRowHeight="13.5"/>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3"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198</v>
      </c>
      <c r="DI1" s="602"/>
      <c r="DJ1" s="602"/>
      <c r="DK1" s="602"/>
      <c r="DL1" s="602"/>
      <c r="DM1" s="602"/>
      <c r="DN1" s="603"/>
      <c r="DP1" s="601" t="s">
        <v>199</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201</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202</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203</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204</v>
      </c>
      <c r="S4" s="605"/>
      <c r="T4" s="605"/>
      <c r="U4" s="605"/>
      <c r="V4" s="605"/>
      <c r="W4" s="605"/>
      <c r="X4" s="605"/>
      <c r="Y4" s="606"/>
      <c r="Z4" s="604" t="s">
        <v>205</v>
      </c>
      <c r="AA4" s="605"/>
      <c r="AB4" s="605"/>
      <c r="AC4" s="606"/>
      <c r="AD4" s="604" t="s">
        <v>206</v>
      </c>
      <c r="AE4" s="605"/>
      <c r="AF4" s="605"/>
      <c r="AG4" s="605"/>
      <c r="AH4" s="605"/>
      <c r="AI4" s="605"/>
      <c r="AJ4" s="605"/>
      <c r="AK4" s="606"/>
      <c r="AL4" s="604" t="s">
        <v>205</v>
      </c>
      <c r="AM4" s="605"/>
      <c r="AN4" s="605"/>
      <c r="AO4" s="606"/>
      <c r="AP4" s="610" t="s">
        <v>207</v>
      </c>
      <c r="AQ4" s="610"/>
      <c r="AR4" s="610"/>
      <c r="AS4" s="610"/>
      <c r="AT4" s="610"/>
      <c r="AU4" s="610"/>
      <c r="AV4" s="610"/>
      <c r="AW4" s="610"/>
      <c r="AX4" s="610"/>
      <c r="AY4" s="610"/>
      <c r="AZ4" s="610"/>
      <c r="BA4" s="610"/>
      <c r="BB4" s="610"/>
      <c r="BC4" s="610"/>
      <c r="BD4" s="610"/>
      <c r="BE4" s="610"/>
      <c r="BF4" s="610"/>
      <c r="BG4" s="610" t="s">
        <v>208</v>
      </c>
      <c r="BH4" s="610"/>
      <c r="BI4" s="610"/>
      <c r="BJ4" s="610"/>
      <c r="BK4" s="610"/>
      <c r="BL4" s="610"/>
      <c r="BM4" s="610"/>
      <c r="BN4" s="610"/>
      <c r="BO4" s="610" t="s">
        <v>205</v>
      </c>
      <c r="BP4" s="610"/>
      <c r="BQ4" s="610"/>
      <c r="BR4" s="610"/>
      <c r="BS4" s="610" t="s">
        <v>209</v>
      </c>
      <c r="BT4" s="610"/>
      <c r="BU4" s="610"/>
      <c r="BV4" s="610"/>
      <c r="BW4" s="610"/>
      <c r="BX4" s="610"/>
      <c r="BY4" s="610"/>
      <c r="BZ4" s="610"/>
      <c r="CA4" s="610"/>
      <c r="CB4" s="610"/>
      <c r="CD4" s="607" t="s">
        <v>210</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211</v>
      </c>
      <c r="C5" s="612"/>
      <c r="D5" s="612"/>
      <c r="E5" s="612"/>
      <c r="F5" s="612"/>
      <c r="G5" s="612"/>
      <c r="H5" s="612"/>
      <c r="I5" s="612"/>
      <c r="J5" s="612"/>
      <c r="K5" s="612"/>
      <c r="L5" s="612"/>
      <c r="M5" s="612"/>
      <c r="N5" s="612"/>
      <c r="O5" s="612"/>
      <c r="P5" s="612"/>
      <c r="Q5" s="613"/>
      <c r="R5" s="614">
        <v>3092045</v>
      </c>
      <c r="S5" s="615"/>
      <c r="T5" s="615"/>
      <c r="U5" s="615"/>
      <c r="V5" s="615"/>
      <c r="W5" s="615"/>
      <c r="X5" s="615"/>
      <c r="Y5" s="616"/>
      <c r="Z5" s="617">
        <v>17.100000000000001</v>
      </c>
      <c r="AA5" s="617"/>
      <c r="AB5" s="617"/>
      <c r="AC5" s="617"/>
      <c r="AD5" s="618">
        <v>3092045</v>
      </c>
      <c r="AE5" s="618"/>
      <c r="AF5" s="618"/>
      <c r="AG5" s="618"/>
      <c r="AH5" s="618"/>
      <c r="AI5" s="618"/>
      <c r="AJ5" s="618"/>
      <c r="AK5" s="618"/>
      <c r="AL5" s="619">
        <v>34.700000000000003</v>
      </c>
      <c r="AM5" s="620"/>
      <c r="AN5" s="620"/>
      <c r="AO5" s="621"/>
      <c r="AP5" s="611" t="s">
        <v>212</v>
      </c>
      <c r="AQ5" s="612"/>
      <c r="AR5" s="612"/>
      <c r="AS5" s="612"/>
      <c r="AT5" s="612"/>
      <c r="AU5" s="612"/>
      <c r="AV5" s="612"/>
      <c r="AW5" s="612"/>
      <c r="AX5" s="612"/>
      <c r="AY5" s="612"/>
      <c r="AZ5" s="612"/>
      <c r="BA5" s="612"/>
      <c r="BB5" s="612"/>
      <c r="BC5" s="612"/>
      <c r="BD5" s="612"/>
      <c r="BE5" s="612"/>
      <c r="BF5" s="613"/>
      <c r="BG5" s="625">
        <v>3092012</v>
      </c>
      <c r="BH5" s="626"/>
      <c r="BI5" s="626"/>
      <c r="BJ5" s="626"/>
      <c r="BK5" s="626"/>
      <c r="BL5" s="626"/>
      <c r="BM5" s="626"/>
      <c r="BN5" s="627"/>
      <c r="BO5" s="628">
        <v>100</v>
      </c>
      <c r="BP5" s="628"/>
      <c r="BQ5" s="628"/>
      <c r="BR5" s="628"/>
      <c r="BS5" s="629">
        <v>28774</v>
      </c>
      <c r="BT5" s="629"/>
      <c r="BU5" s="629"/>
      <c r="BV5" s="629"/>
      <c r="BW5" s="629"/>
      <c r="BX5" s="629"/>
      <c r="BY5" s="629"/>
      <c r="BZ5" s="629"/>
      <c r="CA5" s="629"/>
      <c r="CB5" s="633"/>
      <c r="CD5" s="607" t="s">
        <v>207</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205</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c r="B6" s="622" t="s">
        <v>216</v>
      </c>
      <c r="C6" s="623"/>
      <c r="D6" s="623"/>
      <c r="E6" s="623"/>
      <c r="F6" s="623"/>
      <c r="G6" s="623"/>
      <c r="H6" s="623"/>
      <c r="I6" s="623"/>
      <c r="J6" s="623"/>
      <c r="K6" s="623"/>
      <c r="L6" s="623"/>
      <c r="M6" s="623"/>
      <c r="N6" s="623"/>
      <c r="O6" s="623"/>
      <c r="P6" s="623"/>
      <c r="Q6" s="624"/>
      <c r="R6" s="625">
        <v>154110</v>
      </c>
      <c r="S6" s="626"/>
      <c r="T6" s="626"/>
      <c r="U6" s="626"/>
      <c r="V6" s="626"/>
      <c r="W6" s="626"/>
      <c r="X6" s="626"/>
      <c r="Y6" s="627"/>
      <c r="Z6" s="628">
        <v>0.9</v>
      </c>
      <c r="AA6" s="628"/>
      <c r="AB6" s="628"/>
      <c r="AC6" s="628"/>
      <c r="AD6" s="629">
        <v>154110</v>
      </c>
      <c r="AE6" s="629"/>
      <c r="AF6" s="629"/>
      <c r="AG6" s="629"/>
      <c r="AH6" s="629"/>
      <c r="AI6" s="629"/>
      <c r="AJ6" s="629"/>
      <c r="AK6" s="629"/>
      <c r="AL6" s="630">
        <v>1.7</v>
      </c>
      <c r="AM6" s="631"/>
      <c r="AN6" s="631"/>
      <c r="AO6" s="632"/>
      <c r="AP6" s="622" t="s">
        <v>217</v>
      </c>
      <c r="AQ6" s="623"/>
      <c r="AR6" s="623"/>
      <c r="AS6" s="623"/>
      <c r="AT6" s="623"/>
      <c r="AU6" s="623"/>
      <c r="AV6" s="623"/>
      <c r="AW6" s="623"/>
      <c r="AX6" s="623"/>
      <c r="AY6" s="623"/>
      <c r="AZ6" s="623"/>
      <c r="BA6" s="623"/>
      <c r="BB6" s="623"/>
      <c r="BC6" s="623"/>
      <c r="BD6" s="623"/>
      <c r="BE6" s="623"/>
      <c r="BF6" s="624"/>
      <c r="BG6" s="625">
        <v>3092012</v>
      </c>
      <c r="BH6" s="626"/>
      <c r="BI6" s="626"/>
      <c r="BJ6" s="626"/>
      <c r="BK6" s="626"/>
      <c r="BL6" s="626"/>
      <c r="BM6" s="626"/>
      <c r="BN6" s="627"/>
      <c r="BO6" s="628">
        <v>100</v>
      </c>
      <c r="BP6" s="628"/>
      <c r="BQ6" s="628"/>
      <c r="BR6" s="628"/>
      <c r="BS6" s="629">
        <v>28774</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144671</v>
      </c>
      <c r="CS6" s="626"/>
      <c r="CT6" s="626"/>
      <c r="CU6" s="626"/>
      <c r="CV6" s="626"/>
      <c r="CW6" s="626"/>
      <c r="CX6" s="626"/>
      <c r="CY6" s="627"/>
      <c r="CZ6" s="628">
        <v>0.8</v>
      </c>
      <c r="DA6" s="628"/>
      <c r="DB6" s="628"/>
      <c r="DC6" s="628"/>
      <c r="DD6" s="634" t="s">
        <v>219</v>
      </c>
      <c r="DE6" s="626"/>
      <c r="DF6" s="626"/>
      <c r="DG6" s="626"/>
      <c r="DH6" s="626"/>
      <c r="DI6" s="626"/>
      <c r="DJ6" s="626"/>
      <c r="DK6" s="626"/>
      <c r="DL6" s="626"/>
      <c r="DM6" s="626"/>
      <c r="DN6" s="626"/>
      <c r="DO6" s="626"/>
      <c r="DP6" s="627"/>
      <c r="DQ6" s="634">
        <v>144671</v>
      </c>
      <c r="DR6" s="626"/>
      <c r="DS6" s="626"/>
      <c r="DT6" s="626"/>
      <c r="DU6" s="626"/>
      <c r="DV6" s="626"/>
      <c r="DW6" s="626"/>
      <c r="DX6" s="626"/>
      <c r="DY6" s="626"/>
      <c r="DZ6" s="626"/>
      <c r="EA6" s="626"/>
      <c r="EB6" s="626"/>
      <c r="EC6" s="635"/>
    </row>
    <row r="7" spans="2:143" ht="11.25" customHeight="1">
      <c r="B7" s="622" t="s">
        <v>220</v>
      </c>
      <c r="C7" s="623"/>
      <c r="D7" s="623"/>
      <c r="E7" s="623"/>
      <c r="F7" s="623"/>
      <c r="G7" s="623"/>
      <c r="H7" s="623"/>
      <c r="I7" s="623"/>
      <c r="J7" s="623"/>
      <c r="K7" s="623"/>
      <c r="L7" s="623"/>
      <c r="M7" s="623"/>
      <c r="N7" s="623"/>
      <c r="O7" s="623"/>
      <c r="P7" s="623"/>
      <c r="Q7" s="624"/>
      <c r="R7" s="625">
        <v>1571</v>
      </c>
      <c r="S7" s="626"/>
      <c r="T7" s="626"/>
      <c r="U7" s="626"/>
      <c r="V7" s="626"/>
      <c r="W7" s="626"/>
      <c r="X7" s="626"/>
      <c r="Y7" s="627"/>
      <c r="Z7" s="628">
        <v>0</v>
      </c>
      <c r="AA7" s="628"/>
      <c r="AB7" s="628"/>
      <c r="AC7" s="628"/>
      <c r="AD7" s="629">
        <v>1571</v>
      </c>
      <c r="AE7" s="629"/>
      <c r="AF7" s="629"/>
      <c r="AG7" s="629"/>
      <c r="AH7" s="629"/>
      <c r="AI7" s="629"/>
      <c r="AJ7" s="629"/>
      <c r="AK7" s="629"/>
      <c r="AL7" s="630">
        <v>0</v>
      </c>
      <c r="AM7" s="631"/>
      <c r="AN7" s="631"/>
      <c r="AO7" s="632"/>
      <c r="AP7" s="622" t="s">
        <v>221</v>
      </c>
      <c r="AQ7" s="623"/>
      <c r="AR7" s="623"/>
      <c r="AS7" s="623"/>
      <c r="AT7" s="623"/>
      <c r="AU7" s="623"/>
      <c r="AV7" s="623"/>
      <c r="AW7" s="623"/>
      <c r="AX7" s="623"/>
      <c r="AY7" s="623"/>
      <c r="AZ7" s="623"/>
      <c r="BA7" s="623"/>
      <c r="BB7" s="623"/>
      <c r="BC7" s="623"/>
      <c r="BD7" s="623"/>
      <c r="BE7" s="623"/>
      <c r="BF7" s="624"/>
      <c r="BG7" s="625">
        <v>994816</v>
      </c>
      <c r="BH7" s="626"/>
      <c r="BI7" s="626"/>
      <c r="BJ7" s="626"/>
      <c r="BK7" s="626"/>
      <c r="BL7" s="626"/>
      <c r="BM7" s="626"/>
      <c r="BN7" s="627"/>
      <c r="BO7" s="628">
        <v>32.200000000000003</v>
      </c>
      <c r="BP7" s="628"/>
      <c r="BQ7" s="628"/>
      <c r="BR7" s="628"/>
      <c r="BS7" s="629">
        <v>28774</v>
      </c>
      <c r="BT7" s="629"/>
      <c r="BU7" s="629"/>
      <c r="BV7" s="629"/>
      <c r="BW7" s="629"/>
      <c r="BX7" s="629"/>
      <c r="BY7" s="629"/>
      <c r="BZ7" s="629"/>
      <c r="CA7" s="629"/>
      <c r="CB7" s="633"/>
      <c r="CD7" s="639" t="s">
        <v>222</v>
      </c>
      <c r="CE7" s="640"/>
      <c r="CF7" s="640"/>
      <c r="CG7" s="640"/>
      <c r="CH7" s="640"/>
      <c r="CI7" s="640"/>
      <c r="CJ7" s="640"/>
      <c r="CK7" s="640"/>
      <c r="CL7" s="640"/>
      <c r="CM7" s="640"/>
      <c r="CN7" s="640"/>
      <c r="CO7" s="640"/>
      <c r="CP7" s="640"/>
      <c r="CQ7" s="641"/>
      <c r="CR7" s="625">
        <v>2587621</v>
      </c>
      <c r="CS7" s="626"/>
      <c r="CT7" s="626"/>
      <c r="CU7" s="626"/>
      <c r="CV7" s="626"/>
      <c r="CW7" s="626"/>
      <c r="CX7" s="626"/>
      <c r="CY7" s="627"/>
      <c r="CZ7" s="628">
        <v>14.8</v>
      </c>
      <c r="DA7" s="628"/>
      <c r="DB7" s="628"/>
      <c r="DC7" s="628"/>
      <c r="DD7" s="634">
        <v>53261</v>
      </c>
      <c r="DE7" s="626"/>
      <c r="DF7" s="626"/>
      <c r="DG7" s="626"/>
      <c r="DH7" s="626"/>
      <c r="DI7" s="626"/>
      <c r="DJ7" s="626"/>
      <c r="DK7" s="626"/>
      <c r="DL7" s="626"/>
      <c r="DM7" s="626"/>
      <c r="DN7" s="626"/>
      <c r="DO7" s="626"/>
      <c r="DP7" s="627"/>
      <c r="DQ7" s="634">
        <v>2316995</v>
      </c>
      <c r="DR7" s="626"/>
      <c r="DS7" s="626"/>
      <c r="DT7" s="626"/>
      <c r="DU7" s="626"/>
      <c r="DV7" s="626"/>
      <c r="DW7" s="626"/>
      <c r="DX7" s="626"/>
      <c r="DY7" s="626"/>
      <c r="DZ7" s="626"/>
      <c r="EA7" s="626"/>
      <c r="EB7" s="626"/>
      <c r="EC7" s="635"/>
    </row>
    <row r="8" spans="2:143" ht="11.25" customHeight="1">
      <c r="B8" s="622" t="s">
        <v>223</v>
      </c>
      <c r="C8" s="623"/>
      <c r="D8" s="623"/>
      <c r="E8" s="623"/>
      <c r="F8" s="623"/>
      <c r="G8" s="623"/>
      <c r="H8" s="623"/>
      <c r="I8" s="623"/>
      <c r="J8" s="623"/>
      <c r="K8" s="623"/>
      <c r="L8" s="623"/>
      <c r="M8" s="623"/>
      <c r="N8" s="623"/>
      <c r="O8" s="623"/>
      <c r="P8" s="623"/>
      <c r="Q8" s="624"/>
      <c r="R8" s="625">
        <v>3902</v>
      </c>
      <c r="S8" s="626"/>
      <c r="T8" s="626"/>
      <c r="U8" s="626"/>
      <c r="V8" s="626"/>
      <c r="W8" s="626"/>
      <c r="X8" s="626"/>
      <c r="Y8" s="627"/>
      <c r="Z8" s="628">
        <v>0</v>
      </c>
      <c r="AA8" s="628"/>
      <c r="AB8" s="628"/>
      <c r="AC8" s="628"/>
      <c r="AD8" s="629">
        <v>3902</v>
      </c>
      <c r="AE8" s="629"/>
      <c r="AF8" s="629"/>
      <c r="AG8" s="629"/>
      <c r="AH8" s="629"/>
      <c r="AI8" s="629"/>
      <c r="AJ8" s="629"/>
      <c r="AK8" s="629"/>
      <c r="AL8" s="630">
        <v>0</v>
      </c>
      <c r="AM8" s="631"/>
      <c r="AN8" s="631"/>
      <c r="AO8" s="632"/>
      <c r="AP8" s="622" t="s">
        <v>224</v>
      </c>
      <c r="AQ8" s="623"/>
      <c r="AR8" s="623"/>
      <c r="AS8" s="623"/>
      <c r="AT8" s="623"/>
      <c r="AU8" s="623"/>
      <c r="AV8" s="623"/>
      <c r="AW8" s="623"/>
      <c r="AX8" s="623"/>
      <c r="AY8" s="623"/>
      <c r="AZ8" s="623"/>
      <c r="BA8" s="623"/>
      <c r="BB8" s="623"/>
      <c r="BC8" s="623"/>
      <c r="BD8" s="623"/>
      <c r="BE8" s="623"/>
      <c r="BF8" s="624"/>
      <c r="BG8" s="625">
        <v>39079</v>
      </c>
      <c r="BH8" s="626"/>
      <c r="BI8" s="626"/>
      <c r="BJ8" s="626"/>
      <c r="BK8" s="626"/>
      <c r="BL8" s="626"/>
      <c r="BM8" s="626"/>
      <c r="BN8" s="627"/>
      <c r="BO8" s="628">
        <v>1.3</v>
      </c>
      <c r="BP8" s="628"/>
      <c r="BQ8" s="628"/>
      <c r="BR8" s="628"/>
      <c r="BS8" s="634" t="s">
        <v>113</v>
      </c>
      <c r="BT8" s="626"/>
      <c r="BU8" s="626"/>
      <c r="BV8" s="626"/>
      <c r="BW8" s="626"/>
      <c r="BX8" s="626"/>
      <c r="BY8" s="626"/>
      <c r="BZ8" s="626"/>
      <c r="CA8" s="626"/>
      <c r="CB8" s="635"/>
      <c r="CD8" s="639" t="s">
        <v>225</v>
      </c>
      <c r="CE8" s="640"/>
      <c r="CF8" s="640"/>
      <c r="CG8" s="640"/>
      <c r="CH8" s="640"/>
      <c r="CI8" s="640"/>
      <c r="CJ8" s="640"/>
      <c r="CK8" s="640"/>
      <c r="CL8" s="640"/>
      <c r="CM8" s="640"/>
      <c r="CN8" s="640"/>
      <c r="CO8" s="640"/>
      <c r="CP8" s="640"/>
      <c r="CQ8" s="641"/>
      <c r="CR8" s="625">
        <v>6205346</v>
      </c>
      <c r="CS8" s="626"/>
      <c r="CT8" s="626"/>
      <c r="CU8" s="626"/>
      <c r="CV8" s="626"/>
      <c r="CW8" s="626"/>
      <c r="CX8" s="626"/>
      <c r="CY8" s="627"/>
      <c r="CZ8" s="628">
        <v>35.5</v>
      </c>
      <c r="DA8" s="628"/>
      <c r="DB8" s="628"/>
      <c r="DC8" s="628"/>
      <c r="DD8" s="634">
        <v>11937</v>
      </c>
      <c r="DE8" s="626"/>
      <c r="DF8" s="626"/>
      <c r="DG8" s="626"/>
      <c r="DH8" s="626"/>
      <c r="DI8" s="626"/>
      <c r="DJ8" s="626"/>
      <c r="DK8" s="626"/>
      <c r="DL8" s="626"/>
      <c r="DM8" s="626"/>
      <c r="DN8" s="626"/>
      <c r="DO8" s="626"/>
      <c r="DP8" s="627"/>
      <c r="DQ8" s="634">
        <v>2959401</v>
      </c>
      <c r="DR8" s="626"/>
      <c r="DS8" s="626"/>
      <c r="DT8" s="626"/>
      <c r="DU8" s="626"/>
      <c r="DV8" s="626"/>
      <c r="DW8" s="626"/>
      <c r="DX8" s="626"/>
      <c r="DY8" s="626"/>
      <c r="DZ8" s="626"/>
      <c r="EA8" s="626"/>
      <c r="EB8" s="626"/>
      <c r="EC8" s="635"/>
    </row>
    <row r="9" spans="2:143" ht="11.25" customHeight="1">
      <c r="B9" s="622" t="s">
        <v>226</v>
      </c>
      <c r="C9" s="623"/>
      <c r="D9" s="623"/>
      <c r="E9" s="623"/>
      <c r="F9" s="623"/>
      <c r="G9" s="623"/>
      <c r="H9" s="623"/>
      <c r="I9" s="623"/>
      <c r="J9" s="623"/>
      <c r="K9" s="623"/>
      <c r="L9" s="623"/>
      <c r="M9" s="623"/>
      <c r="N9" s="623"/>
      <c r="O9" s="623"/>
      <c r="P9" s="623"/>
      <c r="Q9" s="624"/>
      <c r="R9" s="625">
        <v>2212</v>
      </c>
      <c r="S9" s="626"/>
      <c r="T9" s="626"/>
      <c r="U9" s="626"/>
      <c r="V9" s="626"/>
      <c r="W9" s="626"/>
      <c r="X9" s="626"/>
      <c r="Y9" s="627"/>
      <c r="Z9" s="628">
        <v>0</v>
      </c>
      <c r="AA9" s="628"/>
      <c r="AB9" s="628"/>
      <c r="AC9" s="628"/>
      <c r="AD9" s="629">
        <v>2212</v>
      </c>
      <c r="AE9" s="629"/>
      <c r="AF9" s="629"/>
      <c r="AG9" s="629"/>
      <c r="AH9" s="629"/>
      <c r="AI9" s="629"/>
      <c r="AJ9" s="629"/>
      <c r="AK9" s="629"/>
      <c r="AL9" s="630">
        <v>0</v>
      </c>
      <c r="AM9" s="631"/>
      <c r="AN9" s="631"/>
      <c r="AO9" s="632"/>
      <c r="AP9" s="622" t="s">
        <v>227</v>
      </c>
      <c r="AQ9" s="623"/>
      <c r="AR9" s="623"/>
      <c r="AS9" s="623"/>
      <c r="AT9" s="623"/>
      <c r="AU9" s="623"/>
      <c r="AV9" s="623"/>
      <c r="AW9" s="623"/>
      <c r="AX9" s="623"/>
      <c r="AY9" s="623"/>
      <c r="AZ9" s="623"/>
      <c r="BA9" s="623"/>
      <c r="BB9" s="623"/>
      <c r="BC9" s="623"/>
      <c r="BD9" s="623"/>
      <c r="BE9" s="623"/>
      <c r="BF9" s="624"/>
      <c r="BG9" s="625">
        <v>750555</v>
      </c>
      <c r="BH9" s="626"/>
      <c r="BI9" s="626"/>
      <c r="BJ9" s="626"/>
      <c r="BK9" s="626"/>
      <c r="BL9" s="626"/>
      <c r="BM9" s="626"/>
      <c r="BN9" s="627"/>
      <c r="BO9" s="628">
        <v>24.3</v>
      </c>
      <c r="BP9" s="628"/>
      <c r="BQ9" s="628"/>
      <c r="BR9" s="628"/>
      <c r="BS9" s="634" t="s">
        <v>113</v>
      </c>
      <c r="BT9" s="626"/>
      <c r="BU9" s="626"/>
      <c r="BV9" s="626"/>
      <c r="BW9" s="626"/>
      <c r="BX9" s="626"/>
      <c r="BY9" s="626"/>
      <c r="BZ9" s="626"/>
      <c r="CA9" s="626"/>
      <c r="CB9" s="635"/>
      <c r="CD9" s="639" t="s">
        <v>228</v>
      </c>
      <c r="CE9" s="640"/>
      <c r="CF9" s="640"/>
      <c r="CG9" s="640"/>
      <c r="CH9" s="640"/>
      <c r="CI9" s="640"/>
      <c r="CJ9" s="640"/>
      <c r="CK9" s="640"/>
      <c r="CL9" s="640"/>
      <c r="CM9" s="640"/>
      <c r="CN9" s="640"/>
      <c r="CO9" s="640"/>
      <c r="CP9" s="640"/>
      <c r="CQ9" s="641"/>
      <c r="CR9" s="625">
        <v>1847046</v>
      </c>
      <c r="CS9" s="626"/>
      <c r="CT9" s="626"/>
      <c r="CU9" s="626"/>
      <c r="CV9" s="626"/>
      <c r="CW9" s="626"/>
      <c r="CX9" s="626"/>
      <c r="CY9" s="627"/>
      <c r="CZ9" s="628">
        <v>10.6</v>
      </c>
      <c r="DA9" s="628"/>
      <c r="DB9" s="628"/>
      <c r="DC9" s="628"/>
      <c r="DD9" s="634">
        <v>551723</v>
      </c>
      <c r="DE9" s="626"/>
      <c r="DF9" s="626"/>
      <c r="DG9" s="626"/>
      <c r="DH9" s="626"/>
      <c r="DI9" s="626"/>
      <c r="DJ9" s="626"/>
      <c r="DK9" s="626"/>
      <c r="DL9" s="626"/>
      <c r="DM9" s="626"/>
      <c r="DN9" s="626"/>
      <c r="DO9" s="626"/>
      <c r="DP9" s="627"/>
      <c r="DQ9" s="634">
        <v>1116290</v>
      </c>
      <c r="DR9" s="626"/>
      <c r="DS9" s="626"/>
      <c r="DT9" s="626"/>
      <c r="DU9" s="626"/>
      <c r="DV9" s="626"/>
      <c r="DW9" s="626"/>
      <c r="DX9" s="626"/>
      <c r="DY9" s="626"/>
      <c r="DZ9" s="626"/>
      <c r="EA9" s="626"/>
      <c r="EB9" s="626"/>
      <c r="EC9" s="635"/>
    </row>
    <row r="10" spans="2:143" ht="11.25" customHeight="1">
      <c r="B10" s="622" t="s">
        <v>229</v>
      </c>
      <c r="C10" s="623"/>
      <c r="D10" s="623"/>
      <c r="E10" s="623"/>
      <c r="F10" s="623"/>
      <c r="G10" s="623"/>
      <c r="H10" s="623"/>
      <c r="I10" s="623"/>
      <c r="J10" s="623"/>
      <c r="K10" s="623"/>
      <c r="L10" s="623"/>
      <c r="M10" s="623"/>
      <c r="N10" s="623"/>
      <c r="O10" s="623"/>
      <c r="P10" s="623"/>
      <c r="Q10" s="624"/>
      <c r="R10" s="625">
        <v>461165</v>
      </c>
      <c r="S10" s="626"/>
      <c r="T10" s="626"/>
      <c r="U10" s="626"/>
      <c r="V10" s="626"/>
      <c r="W10" s="626"/>
      <c r="X10" s="626"/>
      <c r="Y10" s="627"/>
      <c r="Z10" s="628">
        <v>2.6</v>
      </c>
      <c r="AA10" s="628"/>
      <c r="AB10" s="628"/>
      <c r="AC10" s="628"/>
      <c r="AD10" s="629">
        <v>461165</v>
      </c>
      <c r="AE10" s="629"/>
      <c r="AF10" s="629"/>
      <c r="AG10" s="629"/>
      <c r="AH10" s="629"/>
      <c r="AI10" s="629"/>
      <c r="AJ10" s="629"/>
      <c r="AK10" s="629"/>
      <c r="AL10" s="630">
        <v>5.2</v>
      </c>
      <c r="AM10" s="631"/>
      <c r="AN10" s="631"/>
      <c r="AO10" s="632"/>
      <c r="AP10" s="622" t="s">
        <v>230</v>
      </c>
      <c r="AQ10" s="623"/>
      <c r="AR10" s="623"/>
      <c r="AS10" s="623"/>
      <c r="AT10" s="623"/>
      <c r="AU10" s="623"/>
      <c r="AV10" s="623"/>
      <c r="AW10" s="623"/>
      <c r="AX10" s="623"/>
      <c r="AY10" s="623"/>
      <c r="AZ10" s="623"/>
      <c r="BA10" s="623"/>
      <c r="BB10" s="623"/>
      <c r="BC10" s="623"/>
      <c r="BD10" s="623"/>
      <c r="BE10" s="623"/>
      <c r="BF10" s="624"/>
      <c r="BG10" s="625">
        <v>59860</v>
      </c>
      <c r="BH10" s="626"/>
      <c r="BI10" s="626"/>
      <c r="BJ10" s="626"/>
      <c r="BK10" s="626"/>
      <c r="BL10" s="626"/>
      <c r="BM10" s="626"/>
      <c r="BN10" s="627"/>
      <c r="BO10" s="628">
        <v>1.9</v>
      </c>
      <c r="BP10" s="628"/>
      <c r="BQ10" s="628"/>
      <c r="BR10" s="628"/>
      <c r="BS10" s="634" t="s">
        <v>113</v>
      </c>
      <c r="BT10" s="626"/>
      <c r="BU10" s="626"/>
      <c r="BV10" s="626"/>
      <c r="BW10" s="626"/>
      <c r="BX10" s="626"/>
      <c r="BY10" s="626"/>
      <c r="BZ10" s="626"/>
      <c r="CA10" s="626"/>
      <c r="CB10" s="635"/>
      <c r="CD10" s="639" t="s">
        <v>231</v>
      </c>
      <c r="CE10" s="640"/>
      <c r="CF10" s="640"/>
      <c r="CG10" s="640"/>
      <c r="CH10" s="640"/>
      <c r="CI10" s="640"/>
      <c r="CJ10" s="640"/>
      <c r="CK10" s="640"/>
      <c r="CL10" s="640"/>
      <c r="CM10" s="640"/>
      <c r="CN10" s="640"/>
      <c r="CO10" s="640"/>
      <c r="CP10" s="640"/>
      <c r="CQ10" s="641"/>
      <c r="CR10" s="625">
        <v>38488</v>
      </c>
      <c r="CS10" s="626"/>
      <c r="CT10" s="626"/>
      <c r="CU10" s="626"/>
      <c r="CV10" s="626"/>
      <c r="CW10" s="626"/>
      <c r="CX10" s="626"/>
      <c r="CY10" s="627"/>
      <c r="CZ10" s="628">
        <v>0.2</v>
      </c>
      <c r="DA10" s="628"/>
      <c r="DB10" s="628"/>
      <c r="DC10" s="628"/>
      <c r="DD10" s="634">
        <v>2868</v>
      </c>
      <c r="DE10" s="626"/>
      <c r="DF10" s="626"/>
      <c r="DG10" s="626"/>
      <c r="DH10" s="626"/>
      <c r="DI10" s="626"/>
      <c r="DJ10" s="626"/>
      <c r="DK10" s="626"/>
      <c r="DL10" s="626"/>
      <c r="DM10" s="626"/>
      <c r="DN10" s="626"/>
      <c r="DO10" s="626"/>
      <c r="DP10" s="627"/>
      <c r="DQ10" s="634">
        <v>38488</v>
      </c>
      <c r="DR10" s="626"/>
      <c r="DS10" s="626"/>
      <c r="DT10" s="626"/>
      <c r="DU10" s="626"/>
      <c r="DV10" s="626"/>
      <c r="DW10" s="626"/>
      <c r="DX10" s="626"/>
      <c r="DY10" s="626"/>
      <c r="DZ10" s="626"/>
      <c r="EA10" s="626"/>
      <c r="EB10" s="626"/>
      <c r="EC10" s="635"/>
    </row>
    <row r="11" spans="2:143" ht="11.25" customHeight="1">
      <c r="B11" s="622" t="s">
        <v>232</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233</v>
      </c>
      <c r="AQ11" s="623"/>
      <c r="AR11" s="623"/>
      <c r="AS11" s="623"/>
      <c r="AT11" s="623"/>
      <c r="AU11" s="623"/>
      <c r="AV11" s="623"/>
      <c r="AW11" s="623"/>
      <c r="AX11" s="623"/>
      <c r="AY11" s="623"/>
      <c r="AZ11" s="623"/>
      <c r="BA11" s="623"/>
      <c r="BB11" s="623"/>
      <c r="BC11" s="623"/>
      <c r="BD11" s="623"/>
      <c r="BE11" s="623"/>
      <c r="BF11" s="624"/>
      <c r="BG11" s="625">
        <v>145322</v>
      </c>
      <c r="BH11" s="626"/>
      <c r="BI11" s="626"/>
      <c r="BJ11" s="626"/>
      <c r="BK11" s="626"/>
      <c r="BL11" s="626"/>
      <c r="BM11" s="626"/>
      <c r="BN11" s="627"/>
      <c r="BO11" s="628">
        <v>4.7</v>
      </c>
      <c r="BP11" s="628"/>
      <c r="BQ11" s="628"/>
      <c r="BR11" s="628"/>
      <c r="BS11" s="634">
        <v>28774</v>
      </c>
      <c r="BT11" s="626"/>
      <c r="BU11" s="626"/>
      <c r="BV11" s="626"/>
      <c r="BW11" s="626"/>
      <c r="BX11" s="626"/>
      <c r="BY11" s="626"/>
      <c r="BZ11" s="626"/>
      <c r="CA11" s="626"/>
      <c r="CB11" s="635"/>
      <c r="CD11" s="639" t="s">
        <v>234</v>
      </c>
      <c r="CE11" s="640"/>
      <c r="CF11" s="640"/>
      <c r="CG11" s="640"/>
      <c r="CH11" s="640"/>
      <c r="CI11" s="640"/>
      <c r="CJ11" s="640"/>
      <c r="CK11" s="640"/>
      <c r="CL11" s="640"/>
      <c r="CM11" s="640"/>
      <c r="CN11" s="640"/>
      <c r="CO11" s="640"/>
      <c r="CP11" s="640"/>
      <c r="CQ11" s="641"/>
      <c r="CR11" s="625">
        <v>1576635</v>
      </c>
      <c r="CS11" s="626"/>
      <c r="CT11" s="626"/>
      <c r="CU11" s="626"/>
      <c r="CV11" s="626"/>
      <c r="CW11" s="626"/>
      <c r="CX11" s="626"/>
      <c r="CY11" s="627"/>
      <c r="CZ11" s="628">
        <v>9</v>
      </c>
      <c r="DA11" s="628"/>
      <c r="DB11" s="628"/>
      <c r="DC11" s="628"/>
      <c r="DD11" s="634">
        <v>742644</v>
      </c>
      <c r="DE11" s="626"/>
      <c r="DF11" s="626"/>
      <c r="DG11" s="626"/>
      <c r="DH11" s="626"/>
      <c r="DI11" s="626"/>
      <c r="DJ11" s="626"/>
      <c r="DK11" s="626"/>
      <c r="DL11" s="626"/>
      <c r="DM11" s="626"/>
      <c r="DN11" s="626"/>
      <c r="DO11" s="626"/>
      <c r="DP11" s="627"/>
      <c r="DQ11" s="634">
        <v>704800</v>
      </c>
      <c r="DR11" s="626"/>
      <c r="DS11" s="626"/>
      <c r="DT11" s="626"/>
      <c r="DU11" s="626"/>
      <c r="DV11" s="626"/>
      <c r="DW11" s="626"/>
      <c r="DX11" s="626"/>
      <c r="DY11" s="626"/>
      <c r="DZ11" s="626"/>
      <c r="EA11" s="626"/>
      <c r="EB11" s="626"/>
      <c r="EC11" s="635"/>
    </row>
    <row r="12" spans="2:143" ht="11.25" customHeight="1">
      <c r="B12" s="622" t="s">
        <v>235</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236</v>
      </c>
      <c r="AQ12" s="623"/>
      <c r="AR12" s="623"/>
      <c r="AS12" s="623"/>
      <c r="AT12" s="623"/>
      <c r="AU12" s="623"/>
      <c r="AV12" s="623"/>
      <c r="AW12" s="623"/>
      <c r="AX12" s="623"/>
      <c r="AY12" s="623"/>
      <c r="AZ12" s="623"/>
      <c r="BA12" s="623"/>
      <c r="BB12" s="623"/>
      <c r="BC12" s="623"/>
      <c r="BD12" s="623"/>
      <c r="BE12" s="623"/>
      <c r="BF12" s="624"/>
      <c r="BG12" s="625">
        <v>1569227</v>
      </c>
      <c r="BH12" s="626"/>
      <c r="BI12" s="626"/>
      <c r="BJ12" s="626"/>
      <c r="BK12" s="626"/>
      <c r="BL12" s="626"/>
      <c r="BM12" s="626"/>
      <c r="BN12" s="627"/>
      <c r="BO12" s="628">
        <v>50.8</v>
      </c>
      <c r="BP12" s="628"/>
      <c r="BQ12" s="628"/>
      <c r="BR12" s="628"/>
      <c r="BS12" s="634" t="s">
        <v>113</v>
      </c>
      <c r="BT12" s="626"/>
      <c r="BU12" s="626"/>
      <c r="BV12" s="626"/>
      <c r="BW12" s="626"/>
      <c r="BX12" s="626"/>
      <c r="BY12" s="626"/>
      <c r="BZ12" s="626"/>
      <c r="CA12" s="626"/>
      <c r="CB12" s="635"/>
      <c r="CD12" s="639" t="s">
        <v>237</v>
      </c>
      <c r="CE12" s="640"/>
      <c r="CF12" s="640"/>
      <c r="CG12" s="640"/>
      <c r="CH12" s="640"/>
      <c r="CI12" s="640"/>
      <c r="CJ12" s="640"/>
      <c r="CK12" s="640"/>
      <c r="CL12" s="640"/>
      <c r="CM12" s="640"/>
      <c r="CN12" s="640"/>
      <c r="CO12" s="640"/>
      <c r="CP12" s="640"/>
      <c r="CQ12" s="641"/>
      <c r="CR12" s="625">
        <v>258765</v>
      </c>
      <c r="CS12" s="626"/>
      <c r="CT12" s="626"/>
      <c r="CU12" s="626"/>
      <c r="CV12" s="626"/>
      <c r="CW12" s="626"/>
      <c r="CX12" s="626"/>
      <c r="CY12" s="627"/>
      <c r="CZ12" s="628">
        <v>1.5</v>
      </c>
      <c r="DA12" s="628"/>
      <c r="DB12" s="628"/>
      <c r="DC12" s="628"/>
      <c r="DD12" s="634">
        <v>151661</v>
      </c>
      <c r="DE12" s="626"/>
      <c r="DF12" s="626"/>
      <c r="DG12" s="626"/>
      <c r="DH12" s="626"/>
      <c r="DI12" s="626"/>
      <c r="DJ12" s="626"/>
      <c r="DK12" s="626"/>
      <c r="DL12" s="626"/>
      <c r="DM12" s="626"/>
      <c r="DN12" s="626"/>
      <c r="DO12" s="626"/>
      <c r="DP12" s="627"/>
      <c r="DQ12" s="634">
        <v>128260</v>
      </c>
      <c r="DR12" s="626"/>
      <c r="DS12" s="626"/>
      <c r="DT12" s="626"/>
      <c r="DU12" s="626"/>
      <c r="DV12" s="626"/>
      <c r="DW12" s="626"/>
      <c r="DX12" s="626"/>
      <c r="DY12" s="626"/>
      <c r="DZ12" s="626"/>
      <c r="EA12" s="626"/>
      <c r="EB12" s="626"/>
      <c r="EC12" s="635"/>
    </row>
    <row r="13" spans="2:143" ht="11.25" customHeight="1">
      <c r="B13" s="622" t="s">
        <v>238</v>
      </c>
      <c r="C13" s="623"/>
      <c r="D13" s="623"/>
      <c r="E13" s="623"/>
      <c r="F13" s="623"/>
      <c r="G13" s="623"/>
      <c r="H13" s="623"/>
      <c r="I13" s="623"/>
      <c r="J13" s="623"/>
      <c r="K13" s="623"/>
      <c r="L13" s="623"/>
      <c r="M13" s="623"/>
      <c r="N13" s="623"/>
      <c r="O13" s="623"/>
      <c r="P13" s="623"/>
      <c r="Q13" s="624"/>
      <c r="R13" s="625">
        <v>19910</v>
      </c>
      <c r="S13" s="626"/>
      <c r="T13" s="626"/>
      <c r="U13" s="626"/>
      <c r="V13" s="626"/>
      <c r="W13" s="626"/>
      <c r="X13" s="626"/>
      <c r="Y13" s="627"/>
      <c r="Z13" s="628">
        <v>0.1</v>
      </c>
      <c r="AA13" s="628"/>
      <c r="AB13" s="628"/>
      <c r="AC13" s="628"/>
      <c r="AD13" s="629">
        <v>19910</v>
      </c>
      <c r="AE13" s="629"/>
      <c r="AF13" s="629"/>
      <c r="AG13" s="629"/>
      <c r="AH13" s="629"/>
      <c r="AI13" s="629"/>
      <c r="AJ13" s="629"/>
      <c r="AK13" s="629"/>
      <c r="AL13" s="630">
        <v>0.2</v>
      </c>
      <c r="AM13" s="631"/>
      <c r="AN13" s="631"/>
      <c r="AO13" s="632"/>
      <c r="AP13" s="622" t="s">
        <v>239</v>
      </c>
      <c r="AQ13" s="623"/>
      <c r="AR13" s="623"/>
      <c r="AS13" s="623"/>
      <c r="AT13" s="623"/>
      <c r="AU13" s="623"/>
      <c r="AV13" s="623"/>
      <c r="AW13" s="623"/>
      <c r="AX13" s="623"/>
      <c r="AY13" s="623"/>
      <c r="AZ13" s="623"/>
      <c r="BA13" s="623"/>
      <c r="BB13" s="623"/>
      <c r="BC13" s="623"/>
      <c r="BD13" s="623"/>
      <c r="BE13" s="623"/>
      <c r="BF13" s="624"/>
      <c r="BG13" s="625">
        <v>1511261</v>
      </c>
      <c r="BH13" s="626"/>
      <c r="BI13" s="626"/>
      <c r="BJ13" s="626"/>
      <c r="BK13" s="626"/>
      <c r="BL13" s="626"/>
      <c r="BM13" s="626"/>
      <c r="BN13" s="627"/>
      <c r="BO13" s="628">
        <v>48.9</v>
      </c>
      <c r="BP13" s="628"/>
      <c r="BQ13" s="628"/>
      <c r="BR13" s="628"/>
      <c r="BS13" s="634" t="s">
        <v>113</v>
      </c>
      <c r="BT13" s="626"/>
      <c r="BU13" s="626"/>
      <c r="BV13" s="626"/>
      <c r="BW13" s="626"/>
      <c r="BX13" s="626"/>
      <c r="BY13" s="626"/>
      <c r="BZ13" s="626"/>
      <c r="CA13" s="626"/>
      <c r="CB13" s="635"/>
      <c r="CD13" s="639" t="s">
        <v>240</v>
      </c>
      <c r="CE13" s="640"/>
      <c r="CF13" s="640"/>
      <c r="CG13" s="640"/>
      <c r="CH13" s="640"/>
      <c r="CI13" s="640"/>
      <c r="CJ13" s="640"/>
      <c r="CK13" s="640"/>
      <c r="CL13" s="640"/>
      <c r="CM13" s="640"/>
      <c r="CN13" s="640"/>
      <c r="CO13" s="640"/>
      <c r="CP13" s="640"/>
      <c r="CQ13" s="641"/>
      <c r="CR13" s="625">
        <v>1427691</v>
      </c>
      <c r="CS13" s="626"/>
      <c r="CT13" s="626"/>
      <c r="CU13" s="626"/>
      <c r="CV13" s="626"/>
      <c r="CW13" s="626"/>
      <c r="CX13" s="626"/>
      <c r="CY13" s="627"/>
      <c r="CZ13" s="628">
        <v>8.1999999999999993</v>
      </c>
      <c r="DA13" s="628"/>
      <c r="DB13" s="628"/>
      <c r="DC13" s="628"/>
      <c r="DD13" s="634">
        <v>1225381</v>
      </c>
      <c r="DE13" s="626"/>
      <c r="DF13" s="626"/>
      <c r="DG13" s="626"/>
      <c r="DH13" s="626"/>
      <c r="DI13" s="626"/>
      <c r="DJ13" s="626"/>
      <c r="DK13" s="626"/>
      <c r="DL13" s="626"/>
      <c r="DM13" s="626"/>
      <c r="DN13" s="626"/>
      <c r="DO13" s="626"/>
      <c r="DP13" s="627"/>
      <c r="DQ13" s="634">
        <v>475659</v>
      </c>
      <c r="DR13" s="626"/>
      <c r="DS13" s="626"/>
      <c r="DT13" s="626"/>
      <c r="DU13" s="626"/>
      <c r="DV13" s="626"/>
      <c r="DW13" s="626"/>
      <c r="DX13" s="626"/>
      <c r="DY13" s="626"/>
      <c r="DZ13" s="626"/>
      <c r="EA13" s="626"/>
      <c r="EB13" s="626"/>
      <c r="EC13" s="635"/>
    </row>
    <row r="14" spans="2:143" ht="11.25" customHeight="1">
      <c r="B14" s="622" t="s">
        <v>241</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242</v>
      </c>
      <c r="AQ14" s="623"/>
      <c r="AR14" s="623"/>
      <c r="AS14" s="623"/>
      <c r="AT14" s="623"/>
      <c r="AU14" s="623"/>
      <c r="AV14" s="623"/>
      <c r="AW14" s="623"/>
      <c r="AX14" s="623"/>
      <c r="AY14" s="623"/>
      <c r="AZ14" s="623"/>
      <c r="BA14" s="623"/>
      <c r="BB14" s="623"/>
      <c r="BC14" s="623"/>
      <c r="BD14" s="623"/>
      <c r="BE14" s="623"/>
      <c r="BF14" s="624"/>
      <c r="BG14" s="625">
        <v>102536</v>
      </c>
      <c r="BH14" s="626"/>
      <c r="BI14" s="626"/>
      <c r="BJ14" s="626"/>
      <c r="BK14" s="626"/>
      <c r="BL14" s="626"/>
      <c r="BM14" s="626"/>
      <c r="BN14" s="627"/>
      <c r="BO14" s="628">
        <v>3.3</v>
      </c>
      <c r="BP14" s="628"/>
      <c r="BQ14" s="628"/>
      <c r="BR14" s="628"/>
      <c r="BS14" s="634" t="s">
        <v>113</v>
      </c>
      <c r="BT14" s="626"/>
      <c r="BU14" s="626"/>
      <c r="BV14" s="626"/>
      <c r="BW14" s="626"/>
      <c r="BX14" s="626"/>
      <c r="BY14" s="626"/>
      <c r="BZ14" s="626"/>
      <c r="CA14" s="626"/>
      <c r="CB14" s="635"/>
      <c r="CD14" s="639" t="s">
        <v>243</v>
      </c>
      <c r="CE14" s="640"/>
      <c r="CF14" s="640"/>
      <c r="CG14" s="640"/>
      <c r="CH14" s="640"/>
      <c r="CI14" s="640"/>
      <c r="CJ14" s="640"/>
      <c r="CK14" s="640"/>
      <c r="CL14" s="640"/>
      <c r="CM14" s="640"/>
      <c r="CN14" s="640"/>
      <c r="CO14" s="640"/>
      <c r="CP14" s="640"/>
      <c r="CQ14" s="641"/>
      <c r="CR14" s="625">
        <v>588967</v>
      </c>
      <c r="CS14" s="626"/>
      <c r="CT14" s="626"/>
      <c r="CU14" s="626"/>
      <c r="CV14" s="626"/>
      <c r="CW14" s="626"/>
      <c r="CX14" s="626"/>
      <c r="CY14" s="627"/>
      <c r="CZ14" s="628">
        <v>3.4</v>
      </c>
      <c r="DA14" s="628"/>
      <c r="DB14" s="628"/>
      <c r="DC14" s="628"/>
      <c r="DD14" s="634">
        <v>7689</v>
      </c>
      <c r="DE14" s="626"/>
      <c r="DF14" s="626"/>
      <c r="DG14" s="626"/>
      <c r="DH14" s="626"/>
      <c r="DI14" s="626"/>
      <c r="DJ14" s="626"/>
      <c r="DK14" s="626"/>
      <c r="DL14" s="626"/>
      <c r="DM14" s="626"/>
      <c r="DN14" s="626"/>
      <c r="DO14" s="626"/>
      <c r="DP14" s="627"/>
      <c r="DQ14" s="634">
        <v>530323</v>
      </c>
      <c r="DR14" s="626"/>
      <c r="DS14" s="626"/>
      <c r="DT14" s="626"/>
      <c r="DU14" s="626"/>
      <c r="DV14" s="626"/>
      <c r="DW14" s="626"/>
      <c r="DX14" s="626"/>
      <c r="DY14" s="626"/>
      <c r="DZ14" s="626"/>
      <c r="EA14" s="626"/>
      <c r="EB14" s="626"/>
      <c r="EC14" s="635"/>
    </row>
    <row r="15" spans="2:143" ht="11.25" customHeight="1">
      <c r="B15" s="622" t="s">
        <v>244</v>
      </c>
      <c r="C15" s="623"/>
      <c r="D15" s="623"/>
      <c r="E15" s="623"/>
      <c r="F15" s="623"/>
      <c r="G15" s="623"/>
      <c r="H15" s="623"/>
      <c r="I15" s="623"/>
      <c r="J15" s="623"/>
      <c r="K15" s="623"/>
      <c r="L15" s="623"/>
      <c r="M15" s="623"/>
      <c r="N15" s="623"/>
      <c r="O15" s="623"/>
      <c r="P15" s="623"/>
      <c r="Q15" s="624"/>
      <c r="R15" s="625">
        <v>7552</v>
      </c>
      <c r="S15" s="626"/>
      <c r="T15" s="626"/>
      <c r="U15" s="626"/>
      <c r="V15" s="626"/>
      <c r="W15" s="626"/>
      <c r="X15" s="626"/>
      <c r="Y15" s="627"/>
      <c r="Z15" s="628">
        <v>0</v>
      </c>
      <c r="AA15" s="628"/>
      <c r="AB15" s="628"/>
      <c r="AC15" s="628"/>
      <c r="AD15" s="629">
        <v>7552</v>
      </c>
      <c r="AE15" s="629"/>
      <c r="AF15" s="629"/>
      <c r="AG15" s="629"/>
      <c r="AH15" s="629"/>
      <c r="AI15" s="629"/>
      <c r="AJ15" s="629"/>
      <c r="AK15" s="629"/>
      <c r="AL15" s="630">
        <v>0.1</v>
      </c>
      <c r="AM15" s="631"/>
      <c r="AN15" s="631"/>
      <c r="AO15" s="632"/>
      <c r="AP15" s="622" t="s">
        <v>245</v>
      </c>
      <c r="AQ15" s="623"/>
      <c r="AR15" s="623"/>
      <c r="AS15" s="623"/>
      <c r="AT15" s="623"/>
      <c r="AU15" s="623"/>
      <c r="AV15" s="623"/>
      <c r="AW15" s="623"/>
      <c r="AX15" s="623"/>
      <c r="AY15" s="623"/>
      <c r="AZ15" s="623"/>
      <c r="BA15" s="623"/>
      <c r="BB15" s="623"/>
      <c r="BC15" s="623"/>
      <c r="BD15" s="623"/>
      <c r="BE15" s="623"/>
      <c r="BF15" s="624"/>
      <c r="BG15" s="625">
        <v>182348</v>
      </c>
      <c r="BH15" s="626"/>
      <c r="BI15" s="626"/>
      <c r="BJ15" s="626"/>
      <c r="BK15" s="626"/>
      <c r="BL15" s="626"/>
      <c r="BM15" s="626"/>
      <c r="BN15" s="627"/>
      <c r="BO15" s="628">
        <v>5.9</v>
      </c>
      <c r="BP15" s="628"/>
      <c r="BQ15" s="628"/>
      <c r="BR15" s="628"/>
      <c r="BS15" s="634" t="s">
        <v>113</v>
      </c>
      <c r="BT15" s="626"/>
      <c r="BU15" s="626"/>
      <c r="BV15" s="626"/>
      <c r="BW15" s="626"/>
      <c r="BX15" s="626"/>
      <c r="BY15" s="626"/>
      <c r="BZ15" s="626"/>
      <c r="CA15" s="626"/>
      <c r="CB15" s="635"/>
      <c r="CD15" s="639" t="s">
        <v>246</v>
      </c>
      <c r="CE15" s="640"/>
      <c r="CF15" s="640"/>
      <c r="CG15" s="640"/>
      <c r="CH15" s="640"/>
      <c r="CI15" s="640"/>
      <c r="CJ15" s="640"/>
      <c r="CK15" s="640"/>
      <c r="CL15" s="640"/>
      <c r="CM15" s="640"/>
      <c r="CN15" s="640"/>
      <c r="CO15" s="640"/>
      <c r="CP15" s="640"/>
      <c r="CQ15" s="641"/>
      <c r="CR15" s="625">
        <v>1123803</v>
      </c>
      <c r="CS15" s="626"/>
      <c r="CT15" s="626"/>
      <c r="CU15" s="626"/>
      <c r="CV15" s="626"/>
      <c r="CW15" s="626"/>
      <c r="CX15" s="626"/>
      <c r="CY15" s="627"/>
      <c r="CZ15" s="628">
        <v>6.4</v>
      </c>
      <c r="DA15" s="628"/>
      <c r="DB15" s="628"/>
      <c r="DC15" s="628"/>
      <c r="DD15" s="634">
        <v>183853</v>
      </c>
      <c r="DE15" s="626"/>
      <c r="DF15" s="626"/>
      <c r="DG15" s="626"/>
      <c r="DH15" s="626"/>
      <c r="DI15" s="626"/>
      <c r="DJ15" s="626"/>
      <c r="DK15" s="626"/>
      <c r="DL15" s="626"/>
      <c r="DM15" s="626"/>
      <c r="DN15" s="626"/>
      <c r="DO15" s="626"/>
      <c r="DP15" s="627"/>
      <c r="DQ15" s="634">
        <v>977735</v>
      </c>
      <c r="DR15" s="626"/>
      <c r="DS15" s="626"/>
      <c r="DT15" s="626"/>
      <c r="DU15" s="626"/>
      <c r="DV15" s="626"/>
      <c r="DW15" s="626"/>
      <c r="DX15" s="626"/>
      <c r="DY15" s="626"/>
      <c r="DZ15" s="626"/>
      <c r="EA15" s="626"/>
      <c r="EB15" s="626"/>
      <c r="EC15" s="635"/>
    </row>
    <row r="16" spans="2:143" ht="11.25" customHeight="1">
      <c r="B16" s="622" t="s">
        <v>247</v>
      </c>
      <c r="C16" s="623"/>
      <c r="D16" s="623"/>
      <c r="E16" s="623"/>
      <c r="F16" s="623"/>
      <c r="G16" s="623"/>
      <c r="H16" s="623"/>
      <c r="I16" s="623"/>
      <c r="J16" s="623"/>
      <c r="K16" s="623"/>
      <c r="L16" s="623"/>
      <c r="M16" s="623"/>
      <c r="N16" s="623"/>
      <c r="O16" s="623"/>
      <c r="P16" s="623"/>
      <c r="Q16" s="624"/>
      <c r="R16" s="625">
        <v>5984088</v>
      </c>
      <c r="S16" s="626"/>
      <c r="T16" s="626"/>
      <c r="U16" s="626"/>
      <c r="V16" s="626"/>
      <c r="W16" s="626"/>
      <c r="X16" s="626"/>
      <c r="Y16" s="627"/>
      <c r="Z16" s="628">
        <v>33.1</v>
      </c>
      <c r="AA16" s="628"/>
      <c r="AB16" s="628"/>
      <c r="AC16" s="628"/>
      <c r="AD16" s="629">
        <v>5128341</v>
      </c>
      <c r="AE16" s="629"/>
      <c r="AF16" s="629"/>
      <c r="AG16" s="629"/>
      <c r="AH16" s="629"/>
      <c r="AI16" s="629"/>
      <c r="AJ16" s="629"/>
      <c r="AK16" s="629"/>
      <c r="AL16" s="630">
        <v>57.6</v>
      </c>
      <c r="AM16" s="631"/>
      <c r="AN16" s="631"/>
      <c r="AO16" s="632"/>
      <c r="AP16" s="622" t="s">
        <v>248</v>
      </c>
      <c r="AQ16" s="623"/>
      <c r="AR16" s="623"/>
      <c r="AS16" s="623"/>
      <c r="AT16" s="623"/>
      <c r="AU16" s="623"/>
      <c r="AV16" s="623"/>
      <c r="AW16" s="623"/>
      <c r="AX16" s="623"/>
      <c r="AY16" s="623"/>
      <c r="AZ16" s="623"/>
      <c r="BA16" s="623"/>
      <c r="BB16" s="623"/>
      <c r="BC16" s="623"/>
      <c r="BD16" s="623"/>
      <c r="BE16" s="623"/>
      <c r="BF16" s="624"/>
      <c r="BG16" s="625">
        <v>243085</v>
      </c>
      <c r="BH16" s="626"/>
      <c r="BI16" s="626"/>
      <c r="BJ16" s="626"/>
      <c r="BK16" s="626"/>
      <c r="BL16" s="626"/>
      <c r="BM16" s="626"/>
      <c r="BN16" s="627"/>
      <c r="BO16" s="628">
        <v>7.9</v>
      </c>
      <c r="BP16" s="628"/>
      <c r="BQ16" s="628"/>
      <c r="BR16" s="628"/>
      <c r="BS16" s="634" t="s">
        <v>113</v>
      </c>
      <c r="BT16" s="626"/>
      <c r="BU16" s="626"/>
      <c r="BV16" s="626"/>
      <c r="BW16" s="626"/>
      <c r="BX16" s="626"/>
      <c r="BY16" s="626"/>
      <c r="BZ16" s="626"/>
      <c r="CA16" s="626"/>
      <c r="CB16" s="635"/>
      <c r="CD16" s="639" t="s">
        <v>249</v>
      </c>
      <c r="CE16" s="640"/>
      <c r="CF16" s="640"/>
      <c r="CG16" s="640"/>
      <c r="CH16" s="640"/>
      <c r="CI16" s="640"/>
      <c r="CJ16" s="640"/>
      <c r="CK16" s="640"/>
      <c r="CL16" s="640"/>
      <c r="CM16" s="640"/>
      <c r="CN16" s="640"/>
      <c r="CO16" s="640"/>
      <c r="CP16" s="640"/>
      <c r="CQ16" s="641"/>
      <c r="CR16" s="625">
        <v>89964</v>
      </c>
      <c r="CS16" s="626"/>
      <c r="CT16" s="626"/>
      <c r="CU16" s="626"/>
      <c r="CV16" s="626"/>
      <c r="CW16" s="626"/>
      <c r="CX16" s="626"/>
      <c r="CY16" s="627"/>
      <c r="CZ16" s="628">
        <v>0.5</v>
      </c>
      <c r="DA16" s="628"/>
      <c r="DB16" s="628"/>
      <c r="DC16" s="628"/>
      <c r="DD16" s="634" t="s">
        <v>113</v>
      </c>
      <c r="DE16" s="626"/>
      <c r="DF16" s="626"/>
      <c r="DG16" s="626"/>
      <c r="DH16" s="626"/>
      <c r="DI16" s="626"/>
      <c r="DJ16" s="626"/>
      <c r="DK16" s="626"/>
      <c r="DL16" s="626"/>
      <c r="DM16" s="626"/>
      <c r="DN16" s="626"/>
      <c r="DO16" s="626"/>
      <c r="DP16" s="627"/>
      <c r="DQ16" s="634">
        <v>61444</v>
      </c>
      <c r="DR16" s="626"/>
      <c r="DS16" s="626"/>
      <c r="DT16" s="626"/>
      <c r="DU16" s="626"/>
      <c r="DV16" s="626"/>
      <c r="DW16" s="626"/>
      <c r="DX16" s="626"/>
      <c r="DY16" s="626"/>
      <c r="DZ16" s="626"/>
      <c r="EA16" s="626"/>
      <c r="EB16" s="626"/>
      <c r="EC16" s="635"/>
    </row>
    <row r="17" spans="2:133" ht="11.25" customHeight="1">
      <c r="B17" s="622" t="s">
        <v>250</v>
      </c>
      <c r="C17" s="623"/>
      <c r="D17" s="623"/>
      <c r="E17" s="623"/>
      <c r="F17" s="623"/>
      <c r="G17" s="623"/>
      <c r="H17" s="623"/>
      <c r="I17" s="623"/>
      <c r="J17" s="623"/>
      <c r="K17" s="623"/>
      <c r="L17" s="623"/>
      <c r="M17" s="623"/>
      <c r="N17" s="623"/>
      <c r="O17" s="623"/>
      <c r="P17" s="623"/>
      <c r="Q17" s="624"/>
      <c r="R17" s="625">
        <v>5128341</v>
      </c>
      <c r="S17" s="626"/>
      <c r="T17" s="626"/>
      <c r="U17" s="626"/>
      <c r="V17" s="626"/>
      <c r="W17" s="626"/>
      <c r="X17" s="626"/>
      <c r="Y17" s="627"/>
      <c r="Z17" s="628">
        <v>28.4</v>
      </c>
      <c r="AA17" s="628"/>
      <c r="AB17" s="628"/>
      <c r="AC17" s="628"/>
      <c r="AD17" s="629">
        <v>5128341</v>
      </c>
      <c r="AE17" s="629"/>
      <c r="AF17" s="629"/>
      <c r="AG17" s="629"/>
      <c r="AH17" s="629"/>
      <c r="AI17" s="629"/>
      <c r="AJ17" s="629"/>
      <c r="AK17" s="629"/>
      <c r="AL17" s="630">
        <v>57.6</v>
      </c>
      <c r="AM17" s="631"/>
      <c r="AN17" s="631"/>
      <c r="AO17" s="632"/>
      <c r="AP17" s="622" t="s">
        <v>251</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252</v>
      </c>
      <c r="CE17" s="640"/>
      <c r="CF17" s="640"/>
      <c r="CG17" s="640"/>
      <c r="CH17" s="640"/>
      <c r="CI17" s="640"/>
      <c r="CJ17" s="640"/>
      <c r="CK17" s="640"/>
      <c r="CL17" s="640"/>
      <c r="CM17" s="640"/>
      <c r="CN17" s="640"/>
      <c r="CO17" s="640"/>
      <c r="CP17" s="640"/>
      <c r="CQ17" s="641"/>
      <c r="CR17" s="625">
        <v>1588481</v>
      </c>
      <c r="CS17" s="626"/>
      <c r="CT17" s="626"/>
      <c r="CU17" s="626"/>
      <c r="CV17" s="626"/>
      <c r="CW17" s="626"/>
      <c r="CX17" s="626"/>
      <c r="CY17" s="627"/>
      <c r="CZ17" s="628">
        <v>9.1</v>
      </c>
      <c r="DA17" s="628"/>
      <c r="DB17" s="628"/>
      <c r="DC17" s="628"/>
      <c r="DD17" s="634" t="s">
        <v>113</v>
      </c>
      <c r="DE17" s="626"/>
      <c r="DF17" s="626"/>
      <c r="DG17" s="626"/>
      <c r="DH17" s="626"/>
      <c r="DI17" s="626"/>
      <c r="DJ17" s="626"/>
      <c r="DK17" s="626"/>
      <c r="DL17" s="626"/>
      <c r="DM17" s="626"/>
      <c r="DN17" s="626"/>
      <c r="DO17" s="626"/>
      <c r="DP17" s="627"/>
      <c r="DQ17" s="634">
        <v>1511554</v>
      </c>
      <c r="DR17" s="626"/>
      <c r="DS17" s="626"/>
      <c r="DT17" s="626"/>
      <c r="DU17" s="626"/>
      <c r="DV17" s="626"/>
      <c r="DW17" s="626"/>
      <c r="DX17" s="626"/>
      <c r="DY17" s="626"/>
      <c r="DZ17" s="626"/>
      <c r="EA17" s="626"/>
      <c r="EB17" s="626"/>
      <c r="EC17" s="635"/>
    </row>
    <row r="18" spans="2:133" ht="11.25" customHeight="1">
      <c r="B18" s="622" t="s">
        <v>253</v>
      </c>
      <c r="C18" s="623"/>
      <c r="D18" s="623"/>
      <c r="E18" s="623"/>
      <c r="F18" s="623"/>
      <c r="G18" s="623"/>
      <c r="H18" s="623"/>
      <c r="I18" s="623"/>
      <c r="J18" s="623"/>
      <c r="K18" s="623"/>
      <c r="L18" s="623"/>
      <c r="M18" s="623"/>
      <c r="N18" s="623"/>
      <c r="O18" s="623"/>
      <c r="P18" s="623"/>
      <c r="Q18" s="624"/>
      <c r="R18" s="625">
        <v>855747</v>
      </c>
      <c r="S18" s="626"/>
      <c r="T18" s="626"/>
      <c r="U18" s="626"/>
      <c r="V18" s="626"/>
      <c r="W18" s="626"/>
      <c r="X18" s="626"/>
      <c r="Y18" s="627"/>
      <c r="Z18" s="628">
        <v>4.7</v>
      </c>
      <c r="AA18" s="628"/>
      <c r="AB18" s="628"/>
      <c r="AC18" s="628"/>
      <c r="AD18" s="629" t="s">
        <v>113</v>
      </c>
      <c r="AE18" s="629"/>
      <c r="AF18" s="629"/>
      <c r="AG18" s="629"/>
      <c r="AH18" s="629"/>
      <c r="AI18" s="629"/>
      <c r="AJ18" s="629"/>
      <c r="AK18" s="629"/>
      <c r="AL18" s="630" t="s">
        <v>113</v>
      </c>
      <c r="AM18" s="631"/>
      <c r="AN18" s="631"/>
      <c r="AO18" s="632"/>
      <c r="AP18" s="622" t="s">
        <v>254</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255</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256</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257</v>
      </c>
      <c r="AQ19" s="623"/>
      <c r="AR19" s="623"/>
      <c r="AS19" s="623"/>
      <c r="AT19" s="623"/>
      <c r="AU19" s="623"/>
      <c r="AV19" s="623"/>
      <c r="AW19" s="623"/>
      <c r="AX19" s="623"/>
      <c r="AY19" s="623"/>
      <c r="AZ19" s="623"/>
      <c r="BA19" s="623"/>
      <c r="BB19" s="623"/>
      <c r="BC19" s="623"/>
      <c r="BD19" s="623"/>
      <c r="BE19" s="623"/>
      <c r="BF19" s="624"/>
      <c r="BG19" s="625">
        <v>33</v>
      </c>
      <c r="BH19" s="626"/>
      <c r="BI19" s="626"/>
      <c r="BJ19" s="626"/>
      <c r="BK19" s="626"/>
      <c r="BL19" s="626"/>
      <c r="BM19" s="626"/>
      <c r="BN19" s="627"/>
      <c r="BO19" s="628">
        <v>0</v>
      </c>
      <c r="BP19" s="628"/>
      <c r="BQ19" s="628"/>
      <c r="BR19" s="628"/>
      <c r="BS19" s="634" t="s">
        <v>113</v>
      </c>
      <c r="BT19" s="626"/>
      <c r="BU19" s="626"/>
      <c r="BV19" s="626"/>
      <c r="BW19" s="626"/>
      <c r="BX19" s="626"/>
      <c r="BY19" s="626"/>
      <c r="BZ19" s="626"/>
      <c r="CA19" s="626"/>
      <c r="CB19" s="635"/>
      <c r="CD19" s="639" t="s">
        <v>258</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259</v>
      </c>
      <c r="C20" s="623"/>
      <c r="D20" s="623"/>
      <c r="E20" s="623"/>
      <c r="F20" s="623"/>
      <c r="G20" s="623"/>
      <c r="H20" s="623"/>
      <c r="I20" s="623"/>
      <c r="J20" s="623"/>
      <c r="K20" s="623"/>
      <c r="L20" s="623"/>
      <c r="M20" s="623"/>
      <c r="N20" s="623"/>
      <c r="O20" s="623"/>
      <c r="P20" s="623"/>
      <c r="Q20" s="624"/>
      <c r="R20" s="625">
        <v>9726555</v>
      </c>
      <c r="S20" s="626"/>
      <c r="T20" s="626"/>
      <c r="U20" s="626"/>
      <c r="V20" s="626"/>
      <c r="W20" s="626"/>
      <c r="X20" s="626"/>
      <c r="Y20" s="627"/>
      <c r="Z20" s="628">
        <v>53.8</v>
      </c>
      <c r="AA20" s="628"/>
      <c r="AB20" s="628"/>
      <c r="AC20" s="628"/>
      <c r="AD20" s="629">
        <v>8870808</v>
      </c>
      <c r="AE20" s="629"/>
      <c r="AF20" s="629"/>
      <c r="AG20" s="629"/>
      <c r="AH20" s="629"/>
      <c r="AI20" s="629"/>
      <c r="AJ20" s="629"/>
      <c r="AK20" s="629"/>
      <c r="AL20" s="630">
        <v>99.6</v>
      </c>
      <c r="AM20" s="631"/>
      <c r="AN20" s="631"/>
      <c r="AO20" s="632"/>
      <c r="AP20" s="622" t="s">
        <v>260</v>
      </c>
      <c r="AQ20" s="623"/>
      <c r="AR20" s="623"/>
      <c r="AS20" s="623"/>
      <c r="AT20" s="623"/>
      <c r="AU20" s="623"/>
      <c r="AV20" s="623"/>
      <c r="AW20" s="623"/>
      <c r="AX20" s="623"/>
      <c r="AY20" s="623"/>
      <c r="AZ20" s="623"/>
      <c r="BA20" s="623"/>
      <c r="BB20" s="623"/>
      <c r="BC20" s="623"/>
      <c r="BD20" s="623"/>
      <c r="BE20" s="623"/>
      <c r="BF20" s="624"/>
      <c r="BG20" s="625">
        <v>33</v>
      </c>
      <c r="BH20" s="626"/>
      <c r="BI20" s="626"/>
      <c r="BJ20" s="626"/>
      <c r="BK20" s="626"/>
      <c r="BL20" s="626"/>
      <c r="BM20" s="626"/>
      <c r="BN20" s="627"/>
      <c r="BO20" s="628">
        <v>0</v>
      </c>
      <c r="BP20" s="628"/>
      <c r="BQ20" s="628"/>
      <c r="BR20" s="628"/>
      <c r="BS20" s="634" t="s">
        <v>113</v>
      </c>
      <c r="BT20" s="626"/>
      <c r="BU20" s="626"/>
      <c r="BV20" s="626"/>
      <c r="BW20" s="626"/>
      <c r="BX20" s="626"/>
      <c r="BY20" s="626"/>
      <c r="BZ20" s="626"/>
      <c r="CA20" s="626"/>
      <c r="CB20" s="635"/>
      <c r="CD20" s="639" t="s">
        <v>261</v>
      </c>
      <c r="CE20" s="640"/>
      <c r="CF20" s="640"/>
      <c r="CG20" s="640"/>
      <c r="CH20" s="640"/>
      <c r="CI20" s="640"/>
      <c r="CJ20" s="640"/>
      <c r="CK20" s="640"/>
      <c r="CL20" s="640"/>
      <c r="CM20" s="640"/>
      <c r="CN20" s="640"/>
      <c r="CO20" s="640"/>
      <c r="CP20" s="640"/>
      <c r="CQ20" s="641"/>
      <c r="CR20" s="625">
        <v>17477478</v>
      </c>
      <c r="CS20" s="626"/>
      <c r="CT20" s="626"/>
      <c r="CU20" s="626"/>
      <c r="CV20" s="626"/>
      <c r="CW20" s="626"/>
      <c r="CX20" s="626"/>
      <c r="CY20" s="627"/>
      <c r="CZ20" s="628">
        <v>100</v>
      </c>
      <c r="DA20" s="628"/>
      <c r="DB20" s="628"/>
      <c r="DC20" s="628"/>
      <c r="DD20" s="634">
        <v>2931017</v>
      </c>
      <c r="DE20" s="626"/>
      <c r="DF20" s="626"/>
      <c r="DG20" s="626"/>
      <c r="DH20" s="626"/>
      <c r="DI20" s="626"/>
      <c r="DJ20" s="626"/>
      <c r="DK20" s="626"/>
      <c r="DL20" s="626"/>
      <c r="DM20" s="626"/>
      <c r="DN20" s="626"/>
      <c r="DO20" s="626"/>
      <c r="DP20" s="627"/>
      <c r="DQ20" s="634">
        <v>10965620</v>
      </c>
      <c r="DR20" s="626"/>
      <c r="DS20" s="626"/>
      <c r="DT20" s="626"/>
      <c r="DU20" s="626"/>
      <c r="DV20" s="626"/>
      <c r="DW20" s="626"/>
      <c r="DX20" s="626"/>
      <c r="DY20" s="626"/>
      <c r="DZ20" s="626"/>
      <c r="EA20" s="626"/>
      <c r="EB20" s="626"/>
      <c r="EC20" s="635"/>
    </row>
    <row r="21" spans="2:133" ht="11.25" customHeight="1">
      <c r="B21" s="622" t="s">
        <v>262</v>
      </c>
      <c r="C21" s="623"/>
      <c r="D21" s="623"/>
      <c r="E21" s="623"/>
      <c r="F21" s="623"/>
      <c r="G21" s="623"/>
      <c r="H21" s="623"/>
      <c r="I21" s="623"/>
      <c r="J21" s="623"/>
      <c r="K21" s="623"/>
      <c r="L21" s="623"/>
      <c r="M21" s="623"/>
      <c r="N21" s="623"/>
      <c r="O21" s="623"/>
      <c r="P21" s="623"/>
      <c r="Q21" s="624"/>
      <c r="R21" s="625">
        <v>3112</v>
      </c>
      <c r="S21" s="626"/>
      <c r="T21" s="626"/>
      <c r="U21" s="626"/>
      <c r="V21" s="626"/>
      <c r="W21" s="626"/>
      <c r="X21" s="626"/>
      <c r="Y21" s="627"/>
      <c r="Z21" s="628">
        <v>0</v>
      </c>
      <c r="AA21" s="628"/>
      <c r="AB21" s="628"/>
      <c r="AC21" s="628"/>
      <c r="AD21" s="629">
        <v>3112</v>
      </c>
      <c r="AE21" s="629"/>
      <c r="AF21" s="629"/>
      <c r="AG21" s="629"/>
      <c r="AH21" s="629"/>
      <c r="AI21" s="629"/>
      <c r="AJ21" s="629"/>
      <c r="AK21" s="629"/>
      <c r="AL21" s="630">
        <v>0</v>
      </c>
      <c r="AM21" s="631"/>
      <c r="AN21" s="631"/>
      <c r="AO21" s="632"/>
      <c r="AP21" s="642" t="s">
        <v>263</v>
      </c>
      <c r="AQ21" s="643"/>
      <c r="AR21" s="643"/>
      <c r="AS21" s="643"/>
      <c r="AT21" s="643"/>
      <c r="AU21" s="643"/>
      <c r="AV21" s="643"/>
      <c r="AW21" s="643"/>
      <c r="AX21" s="643"/>
      <c r="AY21" s="643"/>
      <c r="AZ21" s="643"/>
      <c r="BA21" s="643"/>
      <c r="BB21" s="643"/>
      <c r="BC21" s="643"/>
      <c r="BD21" s="643"/>
      <c r="BE21" s="643"/>
      <c r="BF21" s="644"/>
      <c r="BG21" s="625">
        <v>33</v>
      </c>
      <c r="BH21" s="626"/>
      <c r="BI21" s="626"/>
      <c r="BJ21" s="626"/>
      <c r="BK21" s="626"/>
      <c r="BL21" s="626"/>
      <c r="BM21" s="626"/>
      <c r="BN21" s="627"/>
      <c r="BO21" s="628">
        <v>0</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264</v>
      </c>
      <c r="C22" s="623"/>
      <c r="D22" s="623"/>
      <c r="E22" s="623"/>
      <c r="F22" s="623"/>
      <c r="G22" s="623"/>
      <c r="H22" s="623"/>
      <c r="I22" s="623"/>
      <c r="J22" s="623"/>
      <c r="K22" s="623"/>
      <c r="L22" s="623"/>
      <c r="M22" s="623"/>
      <c r="N22" s="623"/>
      <c r="O22" s="623"/>
      <c r="P22" s="623"/>
      <c r="Q22" s="624"/>
      <c r="R22" s="625">
        <v>206166</v>
      </c>
      <c r="S22" s="626"/>
      <c r="T22" s="626"/>
      <c r="U22" s="626"/>
      <c r="V22" s="626"/>
      <c r="W22" s="626"/>
      <c r="X22" s="626"/>
      <c r="Y22" s="627"/>
      <c r="Z22" s="628">
        <v>1.1000000000000001</v>
      </c>
      <c r="AA22" s="628"/>
      <c r="AB22" s="628"/>
      <c r="AC22" s="628"/>
      <c r="AD22" s="629">
        <v>330</v>
      </c>
      <c r="AE22" s="629"/>
      <c r="AF22" s="629"/>
      <c r="AG22" s="629"/>
      <c r="AH22" s="629"/>
      <c r="AI22" s="629"/>
      <c r="AJ22" s="629"/>
      <c r="AK22" s="629"/>
      <c r="AL22" s="630">
        <v>0</v>
      </c>
      <c r="AM22" s="631"/>
      <c r="AN22" s="631"/>
      <c r="AO22" s="632"/>
      <c r="AP22" s="642" t="s">
        <v>265</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266</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267</v>
      </c>
      <c r="C23" s="623"/>
      <c r="D23" s="623"/>
      <c r="E23" s="623"/>
      <c r="F23" s="623"/>
      <c r="G23" s="623"/>
      <c r="H23" s="623"/>
      <c r="I23" s="623"/>
      <c r="J23" s="623"/>
      <c r="K23" s="623"/>
      <c r="L23" s="623"/>
      <c r="M23" s="623"/>
      <c r="N23" s="623"/>
      <c r="O23" s="623"/>
      <c r="P23" s="623"/>
      <c r="Q23" s="624"/>
      <c r="R23" s="625">
        <v>150388</v>
      </c>
      <c r="S23" s="626"/>
      <c r="T23" s="626"/>
      <c r="U23" s="626"/>
      <c r="V23" s="626"/>
      <c r="W23" s="626"/>
      <c r="X23" s="626"/>
      <c r="Y23" s="627"/>
      <c r="Z23" s="628">
        <v>0.8</v>
      </c>
      <c r="AA23" s="628"/>
      <c r="AB23" s="628"/>
      <c r="AC23" s="628"/>
      <c r="AD23" s="629">
        <v>13294</v>
      </c>
      <c r="AE23" s="629"/>
      <c r="AF23" s="629"/>
      <c r="AG23" s="629"/>
      <c r="AH23" s="629"/>
      <c r="AI23" s="629"/>
      <c r="AJ23" s="629"/>
      <c r="AK23" s="629"/>
      <c r="AL23" s="630">
        <v>0.1</v>
      </c>
      <c r="AM23" s="631"/>
      <c r="AN23" s="631"/>
      <c r="AO23" s="632"/>
      <c r="AP23" s="642" t="s">
        <v>268</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207</v>
      </c>
      <c r="CE23" s="608"/>
      <c r="CF23" s="608"/>
      <c r="CG23" s="608"/>
      <c r="CH23" s="608"/>
      <c r="CI23" s="608"/>
      <c r="CJ23" s="608"/>
      <c r="CK23" s="608"/>
      <c r="CL23" s="608"/>
      <c r="CM23" s="608"/>
      <c r="CN23" s="608"/>
      <c r="CO23" s="608"/>
      <c r="CP23" s="608"/>
      <c r="CQ23" s="609"/>
      <c r="CR23" s="607" t="s">
        <v>269</v>
      </c>
      <c r="CS23" s="608"/>
      <c r="CT23" s="608"/>
      <c r="CU23" s="608"/>
      <c r="CV23" s="608"/>
      <c r="CW23" s="608"/>
      <c r="CX23" s="608"/>
      <c r="CY23" s="609"/>
      <c r="CZ23" s="607" t="s">
        <v>270</v>
      </c>
      <c r="DA23" s="608"/>
      <c r="DB23" s="608"/>
      <c r="DC23" s="609"/>
      <c r="DD23" s="607" t="s">
        <v>271</v>
      </c>
      <c r="DE23" s="608"/>
      <c r="DF23" s="608"/>
      <c r="DG23" s="608"/>
      <c r="DH23" s="608"/>
      <c r="DI23" s="608"/>
      <c r="DJ23" s="608"/>
      <c r="DK23" s="609"/>
      <c r="DL23" s="648" t="s">
        <v>272</v>
      </c>
      <c r="DM23" s="649"/>
      <c r="DN23" s="649"/>
      <c r="DO23" s="649"/>
      <c r="DP23" s="649"/>
      <c r="DQ23" s="649"/>
      <c r="DR23" s="649"/>
      <c r="DS23" s="649"/>
      <c r="DT23" s="649"/>
      <c r="DU23" s="649"/>
      <c r="DV23" s="650"/>
      <c r="DW23" s="607" t="s">
        <v>273</v>
      </c>
      <c r="DX23" s="608"/>
      <c r="DY23" s="608"/>
      <c r="DZ23" s="608"/>
      <c r="EA23" s="608"/>
      <c r="EB23" s="608"/>
      <c r="EC23" s="609"/>
    </row>
    <row r="24" spans="2:133" ht="11.25" customHeight="1">
      <c r="B24" s="622" t="s">
        <v>274</v>
      </c>
      <c r="C24" s="623"/>
      <c r="D24" s="623"/>
      <c r="E24" s="623"/>
      <c r="F24" s="623"/>
      <c r="G24" s="623"/>
      <c r="H24" s="623"/>
      <c r="I24" s="623"/>
      <c r="J24" s="623"/>
      <c r="K24" s="623"/>
      <c r="L24" s="623"/>
      <c r="M24" s="623"/>
      <c r="N24" s="623"/>
      <c r="O24" s="623"/>
      <c r="P24" s="623"/>
      <c r="Q24" s="624"/>
      <c r="R24" s="625">
        <v>66506</v>
      </c>
      <c r="S24" s="626"/>
      <c r="T24" s="626"/>
      <c r="U24" s="626"/>
      <c r="V24" s="626"/>
      <c r="W24" s="626"/>
      <c r="X24" s="626"/>
      <c r="Y24" s="627"/>
      <c r="Z24" s="628">
        <v>0.4</v>
      </c>
      <c r="AA24" s="628"/>
      <c r="AB24" s="628"/>
      <c r="AC24" s="628"/>
      <c r="AD24" s="629" t="s">
        <v>113</v>
      </c>
      <c r="AE24" s="629"/>
      <c r="AF24" s="629"/>
      <c r="AG24" s="629"/>
      <c r="AH24" s="629"/>
      <c r="AI24" s="629"/>
      <c r="AJ24" s="629"/>
      <c r="AK24" s="629"/>
      <c r="AL24" s="630" t="s">
        <v>113</v>
      </c>
      <c r="AM24" s="631"/>
      <c r="AN24" s="631"/>
      <c r="AO24" s="632"/>
      <c r="AP24" s="642" t="s">
        <v>275</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276</v>
      </c>
      <c r="CE24" s="637"/>
      <c r="CF24" s="637"/>
      <c r="CG24" s="637"/>
      <c r="CH24" s="637"/>
      <c r="CI24" s="637"/>
      <c r="CJ24" s="637"/>
      <c r="CK24" s="637"/>
      <c r="CL24" s="637"/>
      <c r="CM24" s="637"/>
      <c r="CN24" s="637"/>
      <c r="CO24" s="637"/>
      <c r="CP24" s="637"/>
      <c r="CQ24" s="638"/>
      <c r="CR24" s="614">
        <v>7803404</v>
      </c>
      <c r="CS24" s="615"/>
      <c r="CT24" s="615"/>
      <c r="CU24" s="615"/>
      <c r="CV24" s="615"/>
      <c r="CW24" s="615"/>
      <c r="CX24" s="615"/>
      <c r="CY24" s="616"/>
      <c r="CZ24" s="652">
        <v>44.6</v>
      </c>
      <c r="DA24" s="653"/>
      <c r="DB24" s="653"/>
      <c r="DC24" s="654"/>
      <c r="DD24" s="651">
        <v>4772165</v>
      </c>
      <c r="DE24" s="615"/>
      <c r="DF24" s="615"/>
      <c r="DG24" s="615"/>
      <c r="DH24" s="615"/>
      <c r="DI24" s="615"/>
      <c r="DJ24" s="615"/>
      <c r="DK24" s="616"/>
      <c r="DL24" s="651">
        <v>4711603</v>
      </c>
      <c r="DM24" s="615"/>
      <c r="DN24" s="615"/>
      <c r="DO24" s="615"/>
      <c r="DP24" s="615"/>
      <c r="DQ24" s="615"/>
      <c r="DR24" s="615"/>
      <c r="DS24" s="615"/>
      <c r="DT24" s="615"/>
      <c r="DU24" s="615"/>
      <c r="DV24" s="616"/>
      <c r="DW24" s="619">
        <v>50.5</v>
      </c>
      <c r="DX24" s="620"/>
      <c r="DY24" s="620"/>
      <c r="DZ24" s="620"/>
      <c r="EA24" s="620"/>
      <c r="EB24" s="620"/>
      <c r="EC24" s="621"/>
    </row>
    <row r="25" spans="2:133" ht="11.25" customHeight="1">
      <c r="B25" s="622" t="s">
        <v>277</v>
      </c>
      <c r="C25" s="623"/>
      <c r="D25" s="623"/>
      <c r="E25" s="623"/>
      <c r="F25" s="623"/>
      <c r="G25" s="623"/>
      <c r="H25" s="623"/>
      <c r="I25" s="623"/>
      <c r="J25" s="623"/>
      <c r="K25" s="623"/>
      <c r="L25" s="623"/>
      <c r="M25" s="623"/>
      <c r="N25" s="623"/>
      <c r="O25" s="623"/>
      <c r="P25" s="623"/>
      <c r="Q25" s="624"/>
      <c r="R25" s="625">
        <v>2467035</v>
      </c>
      <c r="S25" s="626"/>
      <c r="T25" s="626"/>
      <c r="U25" s="626"/>
      <c r="V25" s="626"/>
      <c r="W25" s="626"/>
      <c r="X25" s="626"/>
      <c r="Y25" s="627"/>
      <c r="Z25" s="628">
        <v>13.7</v>
      </c>
      <c r="AA25" s="628"/>
      <c r="AB25" s="628"/>
      <c r="AC25" s="628"/>
      <c r="AD25" s="629" t="s">
        <v>113</v>
      </c>
      <c r="AE25" s="629"/>
      <c r="AF25" s="629"/>
      <c r="AG25" s="629"/>
      <c r="AH25" s="629"/>
      <c r="AI25" s="629"/>
      <c r="AJ25" s="629"/>
      <c r="AK25" s="629"/>
      <c r="AL25" s="630" t="s">
        <v>113</v>
      </c>
      <c r="AM25" s="631"/>
      <c r="AN25" s="631"/>
      <c r="AO25" s="632"/>
      <c r="AP25" s="642" t="s">
        <v>278</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279</v>
      </c>
      <c r="CE25" s="640"/>
      <c r="CF25" s="640"/>
      <c r="CG25" s="640"/>
      <c r="CH25" s="640"/>
      <c r="CI25" s="640"/>
      <c r="CJ25" s="640"/>
      <c r="CK25" s="640"/>
      <c r="CL25" s="640"/>
      <c r="CM25" s="640"/>
      <c r="CN25" s="640"/>
      <c r="CO25" s="640"/>
      <c r="CP25" s="640"/>
      <c r="CQ25" s="641"/>
      <c r="CR25" s="625">
        <v>2283799</v>
      </c>
      <c r="CS25" s="657"/>
      <c r="CT25" s="657"/>
      <c r="CU25" s="657"/>
      <c r="CV25" s="657"/>
      <c r="CW25" s="657"/>
      <c r="CX25" s="657"/>
      <c r="CY25" s="658"/>
      <c r="CZ25" s="659">
        <v>13.1</v>
      </c>
      <c r="DA25" s="660"/>
      <c r="DB25" s="660"/>
      <c r="DC25" s="661"/>
      <c r="DD25" s="634">
        <v>2121321</v>
      </c>
      <c r="DE25" s="657"/>
      <c r="DF25" s="657"/>
      <c r="DG25" s="657"/>
      <c r="DH25" s="657"/>
      <c r="DI25" s="657"/>
      <c r="DJ25" s="657"/>
      <c r="DK25" s="658"/>
      <c r="DL25" s="634">
        <v>2097009</v>
      </c>
      <c r="DM25" s="657"/>
      <c r="DN25" s="657"/>
      <c r="DO25" s="657"/>
      <c r="DP25" s="657"/>
      <c r="DQ25" s="657"/>
      <c r="DR25" s="657"/>
      <c r="DS25" s="657"/>
      <c r="DT25" s="657"/>
      <c r="DU25" s="657"/>
      <c r="DV25" s="658"/>
      <c r="DW25" s="630">
        <v>22.5</v>
      </c>
      <c r="DX25" s="655"/>
      <c r="DY25" s="655"/>
      <c r="DZ25" s="655"/>
      <c r="EA25" s="655"/>
      <c r="EB25" s="655"/>
      <c r="EC25" s="656"/>
    </row>
    <row r="26" spans="2:133" ht="11.25" customHeight="1">
      <c r="B26" s="662" t="s">
        <v>280</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281</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282</v>
      </c>
      <c r="CE26" s="640"/>
      <c r="CF26" s="640"/>
      <c r="CG26" s="640"/>
      <c r="CH26" s="640"/>
      <c r="CI26" s="640"/>
      <c r="CJ26" s="640"/>
      <c r="CK26" s="640"/>
      <c r="CL26" s="640"/>
      <c r="CM26" s="640"/>
      <c r="CN26" s="640"/>
      <c r="CO26" s="640"/>
      <c r="CP26" s="640"/>
      <c r="CQ26" s="641"/>
      <c r="CR26" s="625">
        <v>1254132</v>
      </c>
      <c r="CS26" s="626"/>
      <c r="CT26" s="626"/>
      <c r="CU26" s="626"/>
      <c r="CV26" s="626"/>
      <c r="CW26" s="626"/>
      <c r="CX26" s="626"/>
      <c r="CY26" s="627"/>
      <c r="CZ26" s="659">
        <v>7.2</v>
      </c>
      <c r="DA26" s="660"/>
      <c r="DB26" s="660"/>
      <c r="DC26" s="661"/>
      <c r="DD26" s="634">
        <v>1141132</v>
      </c>
      <c r="DE26" s="626"/>
      <c r="DF26" s="626"/>
      <c r="DG26" s="626"/>
      <c r="DH26" s="626"/>
      <c r="DI26" s="626"/>
      <c r="DJ26" s="626"/>
      <c r="DK26" s="627"/>
      <c r="DL26" s="634" t="s">
        <v>219</v>
      </c>
      <c r="DM26" s="626"/>
      <c r="DN26" s="626"/>
      <c r="DO26" s="626"/>
      <c r="DP26" s="626"/>
      <c r="DQ26" s="626"/>
      <c r="DR26" s="626"/>
      <c r="DS26" s="626"/>
      <c r="DT26" s="626"/>
      <c r="DU26" s="626"/>
      <c r="DV26" s="627"/>
      <c r="DW26" s="630" t="s">
        <v>219</v>
      </c>
      <c r="DX26" s="655"/>
      <c r="DY26" s="655"/>
      <c r="DZ26" s="655"/>
      <c r="EA26" s="655"/>
      <c r="EB26" s="655"/>
      <c r="EC26" s="656"/>
    </row>
    <row r="27" spans="2:133" ht="11.25" customHeight="1">
      <c r="B27" s="622" t="s">
        <v>283</v>
      </c>
      <c r="C27" s="623"/>
      <c r="D27" s="623"/>
      <c r="E27" s="623"/>
      <c r="F27" s="623"/>
      <c r="G27" s="623"/>
      <c r="H27" s="623"/>
      <c r="I27" s="623"/>
      <c r="J27" s="623"/>
      <c r="K27" s="623"/>
      <c r="L27" s="623"/>
      <c r="M27" s="623"/>
      <c r="N27" s="623"/>
      <c r="O27" s="623"/>
      <c r="P27" s="623"/>
      <c r="Q27" s="624"/>
      <c r="R27" s="625">
        <v>1729533</v>
      </c>
      <c r="S27" s="626"/>
      <c r="T27" s="626"/>
      <c r="U27" s="626"/>
      <c r="V27" s="626"/>
      <c r="W27" s="626"/>
      <c r="X27" s="626"/>
      <c r="Y27" s="627"/>
      <c r="Z27" s="628">
        <v>9.6</v>
      </c>
      <c r="AA27" s="628"/>
      <c r="AB27" s="628"/>
      <c r="AC27" s="628"/>
      <c r="AD27" s="629" t="s">
        <v>113</v>
      </c>
      <c r="AE27" s="629"/>
      <c r="AF27" s="629"/>
      <c r="AG27" s="629"/>
      <c r="AH27" s="629"/>
      <c r="AI27" s="629"/>
      <c r="AJ27" s="629"/>
      <c r="AK27" s="629"/>
      <c r="AL27" s="630" t="s">
        <v>113</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3092045</v>
      </c>
      <c r="BH27" s="626"/>
      <c r="BI27" s="626"/>
      <c r="BJ27" s="626"/>
      <c r="BK27" s="626"/>
      <c r="BL27" s="626"/>
      <c r="BM27" s="626"/>
      <c r="BN27" s="627"/>
      <c r="BO27" s="628">
        <v>100</v>
      </c>
      <c r="BP27" s="628"/>
      <c r="BQ27" s="628"/>
      <c r="BR27" s="628"/>
      <c r="BS27" s="634">
        <v>28774</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3931124</v>
      </c>
      <c r="CS27" s="657"/>
      <c r="CT27" s="657"/>
      <c r="CU27" s="657"/>
      <c r="CV27" s="657"/>
      <c r="CW27" s="657"/>
      <c r="CX27" s="657"/>
      <c r="CY27" s="658"/>
      <c r="CZ27" s="659">
        <v>22.5</v>
      </c>
      <c r="DA27" s="660"/>
      <c r="DB27" s="660"/>
      <c r="DC27" s="661"/>
      <c r="DD27" s="634">
        <v>1139290</v>
      </c>
      <c r="DE27" s="657"/>
      <c r="DF27" s="657"/>
      <c r="DG27" s="657"/>
      <c r="DH27" s="657"/>
      <c r="DI27" s="657"/>
      <c r="DJ27" s="657"/>
      <c r="DK27" s="658"/>
      <c r="DL27" s="634">
        <v>1135414</v>
      </c>
      <c r="DM27" s="657"/>
      <c r="DN27" s="657"/>
      <c r="DO27" s="657"/>
      <c r="DP27" s="657"/>
      <c r="DQ27" s="657"/>
      <c r="DR27" s="657"/>
      <c r="DS27" s="657"/>
      <c r="DT27" s="657"/>
      <c r="DU27" s="657"/>
      <c r="DV27" s="658"/>
      <c r="DW27" s="630">
        <v>12.2</v>
      </c>
      <c r="DX27" s="655"/>
      <c r="DY27" s="655"/>
      <c r="DZ27" s="655"/>
      <c r="EA27" s="655"/>
      <c r="EB27" s="655"/>
      <c r="EC27" s="656"/>
    </row>
    <row r="28" spans="2:133" ht="11.25" customHeight="1">
      <c r="B28" s="622" t="s">
        <v>286</v>
      </c>
      <c r="C28" s="623"/>
      <c r="D28" s="623"/>
      <c r="E28" s="623"/>
      <c r="F28" s="623"/>
      <c r="G28" s="623"/>
      <c r="H28" s="623"/>
      <c r="I28" s="623"/>
      <c r="J28" s="623"/>
      <c r="K28" s="623"/>
      <c r="L28" s="623"/>
      <c r="M28" s="623"/>
      <c r="N28" s="623"/>
      <c r="O28" s="623"/>
      <c r="P28" s="623"/>
      <c r="Q28" s="624"/>
      <c r="R28" s="625">
        <v>94997</v>
      </c>
      <c r="S28" s="626"/>
      <c r="T28" s="626"/>
      <c r="U28" s="626"/>
      <c r="V28" s="626"/>
      <c r="W28" s="626"/>
      <c r="X28" s="626"/>
      <c r="Y28" s="627"/>
      <c r="Z28" s="628">
        <v>0.5</v>
      </c>
      <c r="AA28" s="628"/>
      <c r="AB28" s="628"/>
      <c r="AC28" s="628"/>
      <c r="AD28" s="629">
        <v>18870</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1588481</v>
      </c>
      <c r="CS28" s="626"/>
      <c r="CT28" s="626"/>
      <c r="CU28" s="626"/>
      <c r="CV28" s="626"/>
      <c r="CW28" s="626"/>
      <c r="CX28" s="626"/>
      <c r="CY28" s="627"/>
      <c r="CZ28" s="659">
        <v>9.1</v>
      </c>
      <c r="DA28" s="660"/>
      <c r="DB28" s="660"/>
      <c r="DC28" s="661"/>
      <c r="DD28" s="634">
        <v>1511554</v>
      </c>
      <c r="DE28" s="626"/>
      <c r="DF28" s="626"/>
      <c r="DG28" s="626"/>
      <c r="DH28" s="626"/>
      <c r="DI28" s="626"/>
      <c r="DJ28" s="626"/>
      <c r="DK28" s="627"/>
      <c r="DL28" s="634">
        <v>1479180</v>
      </c>
      <c r="DM28" s="626"/>
      <c r="DN28" s="626"/>
      <c r="DO28" s="626"/>
      <c r="DP28" s="626"/>
      <c r="DQ28" s="626"/>
      <c r="DR28" s="626"/>
      <c r="DS28" s="626"/>
      <c r="DT28" s="626"/>
      <c r="DU28" s="626"/>
      <c r="DV28" s="627"/>
      <c r="DW28" s="630">
        <v>15.9</v>
      </c>
      <c r="DX28" s="655"/>
      <c r="DY28" s="655"/>
      <c r="DZ28" s="655"/>
      <c r="EA28" s="655"/>
      <c r="EB28" s="655"/>
      <c r="EC28" s="656"/>
    </row>
    <row r="29" spans="2:133" ht="11.25" customHeight="1">
      <c r="B29" s="622" t="s">
        <v>288</v>
      </c>
      <c r="C29" s="623"/>
      <c r="D29" s="623"/>
      <c r="E29" s="623"/>
      <c r="F29" s="623"/>
      <c r="G29" s="623"/>
      <c r="H29" s="623"/>
      <c r="I29" s="623"/>
      <c r="J29" s="623"/>
      <c r="K29" s="623"/>
      <c r="L29" s="623"/>
      <c r="M29" s="623"/>
      <c r="N29" s="623"/>
      <c r="O29" s="623"/>
      <c r="P29" s="623"/>
      <c r="Q29" s="624"/>
      <c r="R29" s="625">
        <v>102009</v>
      </c>
      <c r="S29" s="626"/>
      <c r="T29" s="626"/>
      <c r="U29" s="626"/>
      <c r="V29" s="626"/>
      <c r="W29" s="626"/>
      <c r="X29" s="626"/>
      <c r="Y29" s="627"/>
      <c r="Z29" s="628">
        <v>0.6</v>
      </c>
      <c r="AA29" s="628"/>
      <c r="AB29" s="628"/>
      <c r="AC29" s="628"/>
      <c r="AD29" s="629" t="s">
        <v>113</v>
      </c>
      <c r="AE29" s="629"/>
      <c r="AF29" s="629"/>
      <c r="AG29" s="629"/>
      <c r="AH29" s="629"/>
      <c r="AI29" s="629"/>
      <c r="AJ29" s="629"/>
      <c r="AK29" s="629"/>
      <c r="AL29" s="630" t="s">
        <v>113</v>
      </c>
      <c r="AM29" s="631"/>
      <c r="AN29" s="631"/>
      <c r="AO29" s="632"/>
      <c r="AP29" s="604" t="s">
        <v>207</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58</v>
      </c>
      <c r="CG29" s="640"/>
      <c r="CH29" s="640"/>
      <c r="CI29" s="640"/>
      <c r="CJ29" s="640"/>
      <c r="CK29" s="640"/>
      <c r="CL29" s="640"/>
      <c r="CM29" s="640"/>
      <c r="CN29" s="640"/>
      <c r="CO29" s="640"/>
      <c r="CP29" s="640"/>
      <c r="CQ29" s="641"/>
      <c r="CR29" s="625">
        <v>1588383</v>
      </c>
      <c r="CS29" s="657"/>
      <c r="CT29" s="657"/>
      <c r="CU29" s="657"/>
      <c r="CV29" s="657"/>
      <c r="CW29" s="657"/>
      <c r="CX29" s="657"/>
      <c r="CY29" s="658"/>
      <c r="CZ29" s="659">
        <v>9.1</v>
      </c>
      <c r="DA29" s="660"/>
      <c r="DB29" s="660"/>
      <c r="DC29" s="661"/>
      <c r="DD29" s="634">
        <v>1511456</v>
      </c>
      <c r="DE29" s="657"/>
      <c r="DF29" s="657"/>
      <c r="DG29" s="657"/>
      <c r="DH29" s="657"/>
      <c r="DI29" s="657"/>
      <c r="DJ29" s="657"/>
      <c r="DK29" s="658"/>
      <c r="DL29" s="634">
        <v>1479082</v>
      </c>
      <c r="DM29" s="657"/>
      <c r="DN29" s="657"/>
      <c r="DO29" s="657"/>
      <c r="DP29" s="657"/>
      <c r="DQ29" s="657"/>
      <c r="DR29" s="657"/>
      <c r="DS29" s="657"/>
      <c r="DT29" s="657"/>
      <c r="DU29" s="657"/>
      <c r="DV29" s="658"/>
      <c r="DW29" s="630">
        <v>15.9</v>
      </c>
      <c r="DX29" s="655"/>
      <c r="DY29" s="655"/>
      <c r="DZ29" s="655"/>
      <c r="EA29" s="655"/>
      <c r="EB29" s="655"/>
      <c r="EC29" s="656"/>
    </row>
    <row r="30" spans="2:133" ht="11.25" customHeight="1">
      <c r="B30" s="622" t="s">
        <v>292</v>
      </c>
      <c r="C30" s="623"/>
      <c r="D30" s="623"/>
      <c r="E30" s="623"/>
      <c r="F30" s="623"/>
      <c r="G30" s="623"/>
      <c r="H30" s="623"/>
      <c r="I30" s="623"/>
      <c r="J30" s="623"/>
      <c r="K30" s="623"/>
      <c r="L30" s="623"/>
      <c r="M30" s="623"/>
      <c r="N30" s="623"/>
      <c r="O30" s="623"/>
      <c r="P30" s="623"/>
      <c r="Q30" s="624"/>
      <c r="R30" s="625">
        <v>815481</v>
      </c>
      <c r="S30" s="626"/>
      <c r="T30" s="626"/>
      <c r="U30" s="626"/>
      <c r="V30" s="626"/>
      <c r="W30" s="626"/>
      <c r="X30" s="626"/>
      <c r="Y30" s="627"/>
      <c r="Z30" s="628">
        <v>4.5</v>
      </c>
      <c r="AA30" s="628"/>
      <c r="AB30" s="628"/>
      <c r="AC30" s="628"/>
      <c r="AD30" s="629" t="s">
        <v>113</v>
      </c>
      <c r="AE30" s="629"/>
      <c r="AF30" s="629"/>
      <c r="AG30" s="629"/>
      <c r="AH30" s="629"/>
      <c r="AI30" s="629"/>
      <c r="AJ30" s="629"/>
      <c r="AK30" s="629"/>
      <c r="AL30" s="630" t="s">
        <v>113</v>
      </c>
      <c r="AM30" s="631"/>
      <c r="AN30" s="631"/>
      <c r="AO30" s="632"/>
      <c r="AP30" s="671" t="s">
        <v>293</v>
      </c>
      <c r="AQ30" s="672"/>
      <c r="AR30" s="672"/>
      <c r="AS30" s="672"/>
      <c r="AT30" s="677" t="s">
        <v>294</v>
      </c>
      <c r="AU30" s="184"/>
      <c r="AV30" s="184"/>
      <c r="AW30" s="184"/>
      <c r="AX30" s="611" t="s">
        <v>173</v>
      </c>
      <c r="AY30" s="612"/>
      <c r="AZ30" s="612"/>
      <c r="BA30" s="612"/>
      <c r="BB30" s="612"/>
      <c r="BC30" s="612"/>
      <c r="BD30" s="612"/>
      <c r="BE30" s="612"/>
      <c r="BF30" s="613"/>
      <c r="BG30" s="683">
        <v>98.7</v>
      </c>
      <c r="BH30" s="684"/>
      <c r="BI30" s="684"/>
      <c r="BJ30" s="684"/>
      <c r="BK30" s="684"/>
      <c r="BL30" s="684"/>
      <c r="BM30" s="620">
        <v>92</v>
      </c>
      <c r="BN30" s="684"/>
      <c r="BO30" s="684"/>
      <c r="BP30" s="684"/>
      <c r="BQ30" s="685"/>
      <c r="BR30" s="683">
        <v>98.6</v>
      </c>
      <c r="BS30" s="684"/>
      <c r="BT30" s="684"/>
      <c r="BU30" s="684"/>
      <c r="BV30" s="684"/>
      <c r="BW30" s="684"/>
      <c r="BX30" s="620">
        <v>91.9</v>
      </c>
      <c r="BY30" s="684"/>
      <c r="BZ30" s="684"/>
      <c r="CA30" s="684"/>
      <c r="CB30" s="685"/>
      <c r="CD30" s="688"/>
      <c r="CE30" s="689"/>
      <c r="CF30" s="639" t="s">
        <v>295</v>
      </c>
      <c r="CG30" s="640"/>
      <c r="CH30" s="640"/>
      <c r="CI30" s="640"/>
      <c r="CJ30" s="640"/>
      <c r="CK30" s="640"/>
      <c r="CL30" s="640"/>
      <c r="CM30" s="640"/>
      <c r="CN30" s="640"/>
      <c r="CO30" s="640"/>
      <c r="CP30" s="640"/>
      <c r="CQ30" s="641"/>
      <c r="CR30" s="625">
        <v>1471018</v>
      </c>
      <c r="CS30" s="626"/>
      <c r="CT30" s="626"/>
      <c r="CU30" s="626"/>
      <c r="CV30" s="626"/>
      <c r="CW30" s="626"/>
      <c r="CX30" s="626"/>
      <c r="CY30" s="627"/>
      <c r="CZ30" s="659">
        <v>8.4</v>
      </c>
      <c r="DA30" s="660"/>
      <c r="DB30" s="660"/>
      <c r="DC30" s="661"/>
      <c r="DD30" s="634">
        <v>1394091</v>
      </c>
      <c r="DE30" s="626"/>
      <c r="DF30" s="626"/>
      <c r="DG30" s="626"/>
      <c r="DH30" s="626"/>
      <c r="DI30" s="626"/>
      <c r="DJ30" s="626"/>
      <c r="DK30" s="627"/>
      <c r="DL30" s="634">
        <v>1361717</v>
      </c>
      <c r="DM30" s="626"/>
      <c r="DN30" s="626"/>
      <c r="DO30" s="626"/>
      <c r="DP30" s="626"/>
      <c r="DQ30" s="626"/>
      <c r="DR30" s="626"/>
      <c r="DS30" s="626"/>
      <c r="DT30" s="626"/>
      <c r="DU30" s="626"/>
      <c r="DV30" s="627"/>
      <c r="DW30" s="630">
        <v>14.6</v>
      </c>
      <c r="DX30" s="655"/>
      <c r="DY30" s="655"/>
      <c r="DZ30" s="655"/>
      <c r="EA30" s="655"/>
      <c r="EB30" s="655"/>
      <c r="EC30" s="656"/>
    </row>
    <row r="31" spans="2:133" ht="11.25" customHeight="1">
      <c r="B31" s="622" t="s">
        <v>296</v>
      </c>
      <c r="C31" s="623"/>
      <c r="D31" s="623"/>
      <c r="E31" s="623"/>
      <c r="F31" s="623"/>
      <c r="G31" s="623"/>
      <c r="H31" s="623"/>
      <c r="I31" s="623"/>
      <c r="J31" s="623"/>
      <c r="K31" s="623"/>
      <c r="L31" s="623"/>
      <c r="M31" s="623"/>
      <c r="N31" s="623"/>
      <c r="O31" s="623"/>
      <c r="P31" s="623"/>
      <c r="Q31" s="624"/>
      <c r="R31" s="625">
        <v>528764</v>
      </c>
      <c r="S31" s="626"/>
      <c r="T31" s="626"/>
      <c r="U31" s="626"/>
      <c r="V31" s="626"/>
      <c r="W31" s="626"/>
      <c r="X31" s="626"/>
      <c r="Y31" s="627"/>
      <c r="Z31" s="628">
        <v>2.9</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297</v>
      </c>
      <c r="AV31" s="183"/>
      <c r="AW31" s="183"/>
      <c r="AX31" s="622" t="s">
        <v>298</v>
      </c>
      <c r="AY31" s="623"/>
      <c r="AZ31" s="623"/>
      <c r="BA31" s="623"/>
      <c r="BB31" s="623"/>
      <c r="BC31" s="623"/>
      <c r="BD31" s="623"/>
      <c r="BE31" s="623"/>
      <c r="BF31" s="624"/>
      <c r="BG31" s="680">
        <v>98.9</v>
      </c>
      <c r="BH31" s="657"/>
      <c r="BI31" s="657"/>
      <c r="BJ31" s="657"/>
      <c r="BK31" s="657"/>
      <c r="BL31" s="657"/>
      <c r="BM31" s="631">
        <v>94.6</v>
      </c>
      <c r="BN31" s="681"/>
      <c r="BO31" s="681"/>
      <c r="BP31" s="681"/>
      <c r="BQ31" s="682"/>
      <c r="BR31" s="680">
        <v>99</v>
      </c>
      <c r="BS31" s="657"/>
      <c r="BT31" s="657"/>
      <c r="BU31" s="657"/>
      <c r="BV31" s="657"/>
      <c r="BW31" s="657"/>
      <c r="BX31" s="631">
        <v>95</v>
      </c>
      <c r="BY31" s="681"/>
      <c r="BZ31" s="681"/>
      <c r="CA31" s="681"/>
      <c r="CB31" s="682"/>
      <c r="CD31" s="688"/>
      <c r="CE31" s="689"/>
      <c r="CF31" s="639" t="s">
        <v>299</v>
      </c>
      <c r="CG31" s="640"/>
      <c r="CH31" s="640"/>
      <c r="CI31" s="640"/>
      <c r="CJ31" s="640"/>
      <c r="CK31" s="640"/>
      <c r="CL31" s="640"/>
      <c r="CM31" s="640"/>
      <c r="CN31" s="640"/>
      <c r="CO31" s="640"/>
      <c r="CP31" s="640"/>
      <c r="CQ31" s="641"/>
      <c r="CR31" s="625">
        <v>117365</v>
      </c>
      <c r="CS31" s="657"/>
      <c r="CT31" s="657"/>
      <c r="CU31" s="657"/>
      <c r="CV31" s="657"/>
      <c r="CW31" s="657"/>
      <c r="CX31" s="657"/>
      <c r="CY31" s="658"/>
      <c r="CZ31" s="659">
        <v>0.7</v>
      </c>
      <c r="DA31" s="660"/>
      <c r="DB31" s="660"/>
      <c r="DC31" s="661"/>
      <c r="DD31" s="634">
        <v>117365</v>
      </c>
      <c r="DE31" s="657"/>
      <c r="DF31" s="657"/>
      <c r="DG31" s="657"/>
      <c r="DH31" s="657"/>
      <c r="DI31" s="657"/>
      <c r="DJ31" s="657"/>
      <c r="DK31" s="658"/>
      <c r="DL31" s="634">
        <v>117365</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300</v>
      </c>
      <c r="C32" s="623"/>
      <c r="D32" s="623"/>
      <c r="E32" s="623"/>
      <c r="F32" s="623"/>
      <c r="G32" s="623"/>
      <c r="H32" s="623"/>
      <c r="I32" s="623"/>
      <c r="J32" s="623"/>
      <c r="K32" s="623"/>
      <c r="L32" s="623"/>
      <c r="M32" s="623"/>
      <c r="N32" s="623"/>
      <c r="O32" s="623"/>
      <c r="P32" s="623"/>
      <c r="Q32" s="624"/>
      <c r="R32" s="625">
        <v>284271</v>
      </c>
      <c r="S32" s="626"/>
      <c r="T32" s="626"/>
      <c r="U32" s="626"/>
      <c r="V32" s="626"/>
      <c r="W32" s="626"/>
      <c r="X32" s="626"/>
      <c r="Y32" s="627"/>
      <c r="Z32" s="628">
        <v>1.6</v>
      </c>
      <c r="AA32" s="628"/>
      <c r="AB32" s="628"/>
      <c r="AC32" s="628"/>
      <c r="AD32" s="629">
        <v>102</v>
      </c>
      <c r="AE32" s="629"/>
      <c r="AF32" s="629"/>
      <c r="AG32" s="629"/>
      <c r="AH32" s="629"/>
      <c r="AI32" s="629"/>
      <c r="AJ32" s="629"/>
      <c r="AK32" s="629"/>
      <c r="AL32" s="630">
        <v>0</v>
      </c>
      <c r="AM32" s="631"/>
      <c r="AN32" s="631"/>
      <c r="AO32" s="632"/>
      <c r="AP32" s="675"/>
      <c r="AQ32" s="676"/>
      <c r="AR32" s="676"/>
      <c r="AS32" s="676"/>
      <c r="AT32" s="679"/>
      <c r="AU32" s="185"/>
      <c r="AV32" s="185"/>
      <c r="AW32" s="185"/>
      <c r="AX32" s="668" t="s">
        <v>301</v>
      </c>
      <c r="AY32" s="669"/>
      <c r="AZ32" s="669"/>
      <c r="BA32" s="669"/>
      <c r="BB32" s="669"/>
      <c r="BC32" s="669"/>
      <c r="BD32" s="669"/>
      <c r="BE32" s="669"/>
      <c r="BF32" s="670"/>
      <c r="BG32" s="692">
        <v>98.4</v>
      </c>
      <c r="BH32" s="693"/>
      <c r="BI32" s="693"/>
      <c r="BJ32" s="693"/>
      <c r="BK32" s="693"/>
      <c r="BL32" s="693"/>
      <c r="BM32" s="694">
        <v>88.2</v>
      </c>
      <c r="BN32" s="693"/>
      <c r="BO32" s="693"/>
      <c r="BP32" s="693"/>
      <c r="BQ32" s="695"/>
      <c r="BR32" s="692">
        <v>97.9</v>
      </c>
      <c r="BS32" s="693"/>
      <c r="BT32" s="693"/>
      <c r="BU32" s="693"/>
      <c r="BV32" s="693"/>
      <c r="BW32" s="693"/>
      <c r="BX32" s="694">
        <v>87</v>
      </c>
      <c r="BY32" s="693"/>
      <c r="BZ32" s="693"/>
      <c r="CA32" s="693"/>
      <c r="CB32" s="695"/>
      <c r="CD32" s="690"/>
      <c r="CE32" s="691"/>
      <c r="CF32" s="639" t="s">
        <v>302</v>
      </c>
      <c r="CG32" s="640"/>
      <c r="CH32" s="640"/>
      <c r="CI32" s="640"/>
      <c r="CJ32" s="640"/>
      <c r="CK32" s="640"/>
      <c r="CL32" s="640"/>
      <c r="CM32" s="640"/>
      <c r="CN32" s="640"/>
      <c r="CO32" s="640"/>
      <c r="CP32" s="640"/>
      <c r="CQ32" s="641"/>
      <c r="CR32" s="625">
        <v>98</v>
      </c>
      <c r="CS32" s="626"/>
      <c r="CT32" s="626"/>
      <c r="CU32" s="626"/>
      <c r="CV32" s="626"/>
      <c r="CW32" s="626"/>
      <c r="CX32" s="626"/>
      <c r="CY32" s="627"/>
      <c r="CZ32" s="659">
        <v>0</v>
      </c>
      <c r="DA32" s="660"/>
      <c r="DB32" s="660"/>
      <c r="DC32" s="661"/>
      <c r="DD32" s="634">
        <v>98</v>
      </c>
      <c r="DE32" s="626"/>
      <c r="DF32" s="626"/>
      <c r="DG32" s="626"/>
      <c r="DH32" s="626"/>
      <c r="DI32" s="626"/>
      <c r="DJ32" s="626"/>
      <c r="DK32" s="627"/>
      <c r="DL32" s="634">
        <v>98</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303</v>
      </c>
      <c r="C33" s="623"/>
      <c r="D33" s="623"/>
      <c r="E33" s="623"/>
      <c r="F33" s="623"/>
      <c r="G33" s="623"/>
      <c r="H33" s="623"/>
      <c r="I33" s="623"/>
      <c r="J33" s="623"/>
      <c r="K33" s="623"/>
      <c r="L33" s="623"/>
      <c r="M33" s="623"/>
      <c r="N33" s="623"/>
      <c r="O33" s="623"/>
      <c r="P33" s="623"/>
      <c r="Q33" s="624"/>
      <c r="R33" s="625">
        <v>1892700</v>
      </c>
      <c r="S33" s="626"/>
      <c r="T33" s="626"/>
      <c r="U33" s="626"/>
      <c r="V33" s="626"/>
      <c r="W33" s="626"/>
      <c r="X33" s="626"/>
      <c r="Y33" s="627"/>
      <c r="Z33" s="628">
        <v>10.5</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304</v>
      </c>
      <c r="CE33" s="640"/>
      <c r="CF33" s="640"/>
      <c r="CG33" s="640"/>
      <c r="CH33" s="640"/>
      <c r="CI33" s="640"/>
      <c r="CJ33" s="640"/>
      <c r="CK33" s="640"/>
      <c r="CL33" s="640"/>
      <c r="CM33" s="640"/>
      <c r="CN33" s="640"/>
      <c r="CO33" s="640"/>
      <c r="CP33" s="640"/>
      <c r="CQ33" s="641"/>
      <c r="CR33" s="625">
        <v>6653093</v>
      </c>
      <c r="CS33" s="657"/>
      <c r="CT33" s="657"/>
      <c r="CU33" s="657"/>
      <c r="CV33" s="657"/>
      <c r="CW33" s="657"/>
      <c r="CX33" s="657"/>
      <c r="CY33" s="658"/>
      <c r="CZ33" s="659">
        <v>38.1</v>
      </c>
      <c r="DA33" s="660"/>
      <c r="DB33" s="660"/>
      <c r="DC33" s="661"/>
      <c r="DD33" s="634">
        <v>5315577</v>
      </c>
      <c r="DE33" s="657"/>
      <c r="DF33" s="657"/>
      <c r="DG33" s="657"/>
      <c r="DH33" s="657"/>
      <c r="DI33" s="657"/>
      <c r="DJ33" s="657"/>
      <c r="DK33" s="658"/>
      <c r="DL33" s="634">
        <v>3670265</v>
      </c>
      <c r="DM33" s="657"/>
      <c r="DN33" s="657"/>
      <c r="DO33" s="657"/>
      <c r="DP33" s="657"/>
      <c r="DQ33" s="657"/>
      <c r="DR33" s="657"/>
      <c r="DS33" s="657"/>
      <c r="DT33" s="657"/>
      <c r="DU33" s="657"/>
      <c r="DV33" s="658"/>
      <c r="DW33" s="630">
        <v>39.4</v>
      </c>
      <c r="DX33" s="655"/>
      <c r="DY33" s="655"/>
      <c r="DZ33" s="655"/>
      <c r="EA33" s="655"/>
      <c r="EB33" s="655"/>
      <c r="EC33" s="656"/>
    </row>
    <row r="34" spans="2:133" ht="11.25" customHeight="1">
      <c r="B34" s="622" t="s">
        <v>305</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306</v>
      </c>
      <c r="AR34" s="605"/>
      <c r="AS34" s="605"/>
      <c r="AT34" s="605"/>
      <c r="AU34" s="605"/>
      <c r="AV34" s="605"/>
      <c r="AW34" s="605"/>
      <c r="AX34" s="605"/>
      <c r="AY34" s="605"/>
      <c r="AZ34" s="605"/>
      <c r="BA34" s="605"/>
      <c r="BB34" s="605"/>
      <c r="BC34" s="605"/>
      <c r="BD34" s="605"/>
      <c r="BE34" s="605"/>
      <c r="BF34" s="606"/>
      <c r="BG34" s="604" t="s">
        <v>307</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308</v>
      </c>
      <c r="CE34" s="640"/>
      <c r="CF34" s="640"/>
      <c r="CG34" s="640"/>
      <c r="CH34" s="640"/>
      <c r="CI34" s="640"/>
      <c r="CJ34" s="640"/>
      <c r="CK34" s="640"/>
      <c r="CL34" s="640"/>
      <c r="CM34" s="640"/>
      <c r="CN34" s="640"/>
      <c r="CO34" s="640"/>
      <c r="CP34" s="640"/>
      <c r="CQ34" s="641"/>
      <c r="CR34" s="625">
        <v>1699204</v>
      </c>
      <c r="CS34" s="626"/>
      <c r="CT34" s="626"/>
      <c r="CU34" s="626"/>
      <c r="CV34" s="626"/>
      <c r="CW34" s="626"/>
      <c r="CX34" s="626"/>
      <c r="CY34" s="627"/>
      <c r="CZ34" s="659">
        <v>9.6999999999999993</v>
      </c>
      <c r="DA34" s="660"/>
      <c r="DB34" s="660"/>
      <c r="DC34" s="661"/>
      <c r="DD34" s="634">
        <v>1326953</v>
      </c>
      <c r="DE34" s="626"/>
      <c r="DF34" s="626"/>
      <c r="DG34" s="626"/>
      <c r="DH34" s="626"/>
      <c r="DI34" s="626"/>
      <c r="DJ34" s="626"/>
      <c r="DK34" s="627"/>
      <c r="DL34" s="634">
        <v>1174040</v>
      </c>
      <c r="DM34" s="626"/>
      <c r="DN34" s="626"/>
      <c r="DO34" s="626"/>
      <c r="DP34" s="626"/>
      <c r="DQ34" s="626"/>
      <c r="DR34" s="626"/>
      <c r="DS34" s="626"/>
      <c r="DT34" s="626"/>
      <c r="DU34" s="626"/>
      <c r="DV34" s="627"/>
      <c r="DW34" s="630">
        <v>12.6</v>
      </c>
      <c r="DX34" s="655"/>
      <c r="DY34" s="655"/>
      <c r="DZ34" s="655"/>
      <c r="EA34" s="655"/>
      <c r="EB34" s="655"/>
      <c r="EC34" s="656"/>
    </row>
    <row r="35" spans="2:133" ht="11.25" customHeight="1">
      <c r="B35" s="622" t="s">
        <v>309</v>
      </c>
      <c r="C35" s="623"/>
      <c r="D35" s="623"/>
      <c r="E35" s="623"/>
      <c r="F35" s="623"/>
      <c r="G35" s="623"/>
      <c r="H35" s="623"/>
      <c r="I35" s="623"/>
      <c r="J35" s="623"/>
      <c r="K35" s="623"/>
      <c r="L35" s="623"/>
      <c r="M35" s="623"/>
      <c r="N35" s="623"/>
      <c r="O35" s="623"/>
      <c r="P35" s="623"/>
      <c r="Q35" s="624"/>
      <c r="R35" s="625">
        <v>415200</v>
      </c>
      <c r="S35" s="626"/>
      <c r="T35" s="626"/>
      <c r="U35" s="626"/>
      <c r="V35" s="626"/>
      <c r="W35" s="626"/>
      <c r="X35" s="626"/>
      <c r="Y35" s="627"/>
      <c r="Z35" s="628">
        <v>2.2999999999999998</v>
      </c>
      <c r="AA35" s="628"/>
      <c r="AB35" s="628"/>
      <c r="AC35" s="628"/>
      <c r="AD35" s="629" t="s">
        <v>113</v>
      </c>
      <c r="AE35" s="629"/>
      <c r="AF35" s="629"/>
      <c r="AG35" s="629"/>
      <c r="AH35" s="629"/>
      <c r="AI35" s="629"/>
      <c r="AJ35" s="629"/>
      <c r="AK35" s="629"/>
      <c r="AL35" s="630" t="s">
        <v>113</v>
      </c>
      <c r="AM35" s="631"/>
      <c r="AN35" s="631"/>
      <c r="AO35" s="632"/>
      <c r="AP35" s="188"/>
      <c r="AQ35" s="636" t="s">
        <v>310</v>
      </c>
      <c r="AR35" s="637"/>
      <c r="AS35" s="637"/>
      <c r="AT35" s="637"/>
      <c r="AU35" s="637"/>
      <c r="AV35" s="637"/>
      <c r="AW35" s="637"/>
      <c r="AX35" s="637"/>
      <c r="AY35" s="638"/>
      <c r="AZ35" s="614">
        <v>1883354</v>
      </c>
      <c r="BA35" s="615"/>
      <c r="BB35" s="615"/>
      <c r="BC35" s="615"/>
      <c r="BD35" s="615"/>
      <c r="BE35" s="615"/>
      <c r="BF35" s="696"/>
      <c r="BG35" s="636" t="s">
        <v>311</v>
      </c>
      <c r="BH35" s="637"/>
      <c r="BI35" s="637"/>
      <c r="BJ35" s="637"/>
      <c r="BK35" s="637"/>
      <c r="BL35" s="637"/>
      <c r="BM35" s="637"/>
      <c r="BN35" s="637"/>
      <c r="BO35" s="637"/>
      <c r="BP35" s="637"/>
      <c r="BQ35" s="637"/>
      <c r="BR35" s="637"/>
      <c r="BS35" s="637"/>
      <c r="BT35" s="637"/>
      <c r="BU35" s="638"/>
      <c r="BV35" s="614">
        <v>1248</v>
      </c>
      <c r="BW35" s="615"/>
      <c r="BX35" s="615"/>
      <c r="BY35" s="615"/>
      <c r="BZ35" s="615"/>
      <c r="CA35" s="615"/>
      <c r="CB35" s="696"/>
      <c r="CD35" s="639" t="s">
        <v>312</v>
      </c>
      <c r="CE35" s="640"/>
      <c r="CF35" s="640"/>
      <c r="CG35" s="640"/>
      <c r="CH35" s="640"/>
      <c r="CI35" s="640"/>
      <c r="CJ35" s="640"/>
      <c r="CK35" s="640"/>
      <c r="CL35" s="640"/>
      <c r="CM35" s="640"/>
      <c r="CN35" s="640"/>
      <c r="CO35" s="640"/>
      <c r="CP35" s="640"/>
      <c r="CQ35" s="641"/>
      <c r="CR35" s="625">
        <v>96426</v>
      </c>
      <c r="CS35" s="657"/>
      <c r="CT35" s="657"/>
      <c r="CU35" s="657"/>
      <c r="CV35" s="657"/>
      <c r="CW35" s="657"/>
      <c r="CX35" s="657"/>
      <c r="CY35" s="658"/>
      <c r="CZ35" s="659">
        <v>0.6</v>
      </c>
      <c r="DA35" s="660"/>
      <c r="DB35" s="660"/>
      <c r="DC35" s="661"/>
      <c r="DD35" s="634">
        <v>74265</v>
      </c>
      <c r="DE35" s="657"/>
      <c r="DF35" s="657"/>
      <c r="DG35" s="657"/>
      <c r="DH35" s="657"/>
      <c r="DI35" s="657"/>
      <c r="DJ35" s="657"/>
      <c r="DK35" s="658"/>
      <c r="DL35" s="634">
        <v>74237</v>
      </c>
      <c r="DM35" s="657"/>
      <c r="DN35" s="657"/>
      <c r="DO35" s="657"/>
      <c r="DP35" s="657"/>
      <c r="DQ35" s="657"/>
      <c r="DR35" s="657"/>
      <c r="DS35" s="657"/>
      <c r="DT35" s="657"/>
      <c r="DU35" s="657"/>
      <c r="DV35" s="658"/>
      <c r="DW35" s="630">
        <v>0.8</v>
      </c>
      <c r="DX35" s="655"/>
      <c r="DY35" s="655"/>
      <c r="DZ35" s="655"/>
      <c r="EA35" s="655"/>
      <c r="EB35" s="655"/>
      <c r="EC35" s="656"/>
    </row>
    <row r="36" spans="2:133" ht="11.25" customHeight="1">
      <c r="B36" s="668" t="s">
        <v>313</v>
      </c>
      <c r="C36" s="669"/>
      <c r="D36" s="669"/>
      <c r="E36" s="669"/>
      <c r="F36" s="669"/>
      <c r="G36" s="669"/>
      <c r="H36" s="669"/>
      <c r="I36" s="669"/>
      <c r="J36" s="669"/>
      <c r="K36" s="669"/>
      <c r="L36" s="669"/>
      <c r="M36" s="669"/>
      <c r="N36" s="669"/>
      <c r="O36" s="669"/>
      <c r="P36" s="669"/>
      <c r="Q36" s="670"/>
      <c r="R36" s="697">
        <v>18067517</v>
      </c>
      <c r="S36" s="698"/>
      <c r="T36" s="698"/>
      <c r="U36" s="698"/>
      <c r="V36" s="698"/>
      <c r="W36" s="698"/>
      <c r="X36" s="698"/>
      <c r="Y36" s="699"/>
      <c r="Z36" s="700">
        <v>100</v>
      </c>
      <c r="AA36" s="700"/>
      <c r="AB36" s="700"/>
      <c r="AC36" s="700"/>
      <c r="AD36" s="701">
        <v>8906516</v>
      </c>
      <c r="AE36" s="701"/>
      <c r="AF36" s="701"/>
      <c r="AG36" s="701"/>
      <c r="AH36" s="701"/>
      <c r="AI36" s="701"/>
      <c r="AJ36" s="701"/>
      <c r="AK36" s="701"/>
      <c r="AL36" s="702">
        <v>100</v>
      </c>
      <c r="AM36" s="694"/>
      <c r="AN36" s="694"/>
      <c r="AO36" s="703"/>
      <c r="AQ36" s="704" t="s">
        <v>314</v>
      </c>
      <c r="AR36" s="705"/>
      <c r="AS36" s="705"/>
      <c r="AT36" s="705"/>
      <c r="AU36" s="705"/>
      <c r="AV36" s="705"/>
      <c r="AW36" s="705"/>
      <c r="AX36" s="705"/>
      <c r="AY36" s="706"/>
      <c r="AZ36" s="625">
        <v>106500</v>
      </c>
      <c r="BA36" s="626"/>
      <c r="BB36" s="626"/>
      <c r="BC36" s="626"/>
      <c r="BD36" s="657"/>
      <c r="BE36" s="657"/>
      <c r="BF36" s="682"/>
      <c r="BG36" s="639" t="s">
        <v>315</v>
      </c>
      <c r="BH36" s="640"/>
      <c r="BI36" s="640"/>
      <c r="BJ36" s="640"/>
      <c r="BK36" s="640"/>
      <c r="BL36" s="640"/>
      <c r="BM36" s="640"/>
      <c r="BN36" s="640"/>
      <c r="BO36" s="640"/>
      <c r="BP36" s="640"/>
      <c r="BQ36" s="640"/>
      <c r="BR36" s="640"/>
      <c r="BS36" s="640"/>
      <c r="BT36" s="640"/>
      <c r="BU36" s="641"/>
      <c r="BV36" s="625">
        <v>-98337</v>
      </c>
      <c r="BW36" s="626"/>
      <c r="BX36" s="626"/>
      <c r="BY36" s="626"/>
      <c r="BZ36" s="626"/>
      <c r="CA36" s="626"/>
      <c r="CB36" s="635"/>
      <c r="CD36" s="639" t="s">
        <v>316</v>
      </c>
      <c r="CE36" s="640"/>
      <c r="CF36" s="640"/>
      <c r="CG36" s="640"/>
      <c r="CH36" s="640"/>
      <c r="CI36" s="640"/>
      <c r="CJ36" s="640"/>
      <c r="CK36" s="640"/>
      <c r="CL36" s="640"/>
      <c r="CM36" s="640"/>
      <c r="CN36" s="640"/>
      <c r="CO36" s="640"/>
      <c r="CP36" s="640"/>
      <c r="CQ36" s="641"/>
      <c r="CR36" s="625">
        <v>1979291</v>
      </c>
      <c r="CS36" s="626"/>
      <c r="CT36" s="626"/>
      <c r="CU36" s="626"/>
      <c r="CV36" s="626"/>
      <c r="CW36" s="626"/>
      <c r="CX36" s="626"/>
      <c r="CY36" s="627"/>
      <c r="CZ36" s="659">
        <v>11.3</v>
      </c>
      <c r="DA36" s="660"/>
      <c r="DB36" s="660"/>
      <c r="DC36" s="661"/>
      <c r="DD36" s="634">
        <v>1337566</v>
      </c>
      <c r="DE36" s="626"/>
      <c r="DF36" s="626"/>
      <c r="DG36" s="626"/>
      <c r="DH36" s="626"/>
      <c r="DI36" s="626"/>
      <c r="DJ36" s="626"/>
      <c r="DK36" s="627"/>
      <c r="DL36" s="634">
        <v>1101655</v>
      </c>
      <c r="DM36" s="626"/>
      <c r="DN36" s="626"/>
      <c r="DO36" s="626"/>
      <c r="DP36" s="626"/>
      <c r="DQ36" s="626"/>
      <c r="DR36" s="626"/>
      <c r="DS36" s="626"/>
      <c r="DT36" s="626"/>
      <c r="DU36" s="626"/>
      <c r="DV36" s="627"/>
      <c r="DW36" s="630">
        <v>11.8</v>
      </c>
      <c r="DX36" s="655"/>
      <c r="DY36" s="655"/>
      <c r="DZ36" s="655"/>
      <c r="EA36" s="655"/>
      <c r="EB36" s="655"/>
      <c r="EC36" s="656"/>
    </row>
    <row r="37" spans="2:133" ht="11.25" customHeight="1">
      <c r="AQ37" s="704" t="s">
        <v>317</v>
      </c>
      <c r="AR37" s="705"/>
      <c r="AS37" s="705"/>
      <c r="AT37" s="705"/>
      <c r="AU37" s="705"/>
      <c r="AV37" s="705"/>
      <c r="AW37" s="705"/>
      <c r="AX37" s="705"/>
      <c r="AY37" s="706"/>
      <c r="AZ37" s="625">
        <v>89580</v>
      </c>
      <c r="BA37" s="626"/>
      <c r="BB37" s="626"/>
      <c r="BC37" s="626"/>
      <c r="BD37" s="657"/>
      <c r="BE37" s="657"/>
      <c r="BF37" s="682"/>
      <c r="BG37" s="639" t="s">
        <v>318</v>
      </c>
      <c r="BH37" s="640"/>
      <c r="BI37" s="640"/>
      <c r="BJ37" s="640"/>
      <c r="BK37" s="640"/>
      <c r="BL37" s="640"/>
      <c r="BM37" s="640"/>
      <c r="BN37" s="640"/>
      <c r="BO37" s="640"/>
      <c r="BP37" s="640"/>
      <c r="BQ37" s="640"/>
      <c r="BR37" s="640"/>
      <c r="BS37" s="640"/>
      <c r="BT37" s="640"/>
      <c r="BU37" s="641"/>
      <c r="BV37" s="625">
        <v>4664</v>
      </c>
      <c r="BW37" s="626"/>
      <c r="BX37" s="626"/>
      <c r="BY37" s="626"/>
      <c r="BZ37" s="626"/>
      <c r="CA37" s="626"/>
      <c r="CB37" s="635"/>
      <c r="CD37" s="639" t="s">
        <v>319</v>
      </c>
      <c r="CE37" s="640"/>
      <c r="CF37" s="640"/>
      <c r="CG37" s="640"/>
      <c r="CH37" s="640"/>
      <c r="CI37" s="640"/>
      <c r="CJ37" s="640"/>
      <c r="CK37" s="640"/>
      <c r="CL37" s="640"/>
      <c r="CM37" s="640"/>
      <c r="CN37" s="640"/>
      <c r="CO37" s="640"/>
      <c r="CP37" s="640"/>
      <c r="CQ37" s="641"/>
      <c r="CR37" s="625">
        <v>1088713</v>
      </c>
      <c r="CS37" s="657"/>
      <c r="CT37" s="657"/>
      <c r="CU37" s="657"/>
      <c r="CV37" s="657"/>
      <c r="CW37" s="657"/>
      <c r="CX37" s="657"/>
      <c r="CY37" s="658"/>
      <c r="CZ37" s="659">
        <v>6.2</v>
      </c>
      <c r="DA37" s="660"/>
      <c r="DB37" s="660"/>
      <c r="DC37" s="661"/>
      <c r="DD37" s="634">
        <v>904613</v>
      </c>
      <c r="DE37" s="657"/>
      <c r="DF37" s="657"/>
      <c r="DG37" s="657"/>
      <c r="DH37" s="657"/>
      <c r="DI37" s="657"/>
      <c r="DJ37" s="657"/>
      <c r="DK37" s="658"/>
      <c r="DL37" s="634">
        <v>896413</v>
      </c>
      <c r="DM37" s="657"/>
      <c r="DN37" s="657"/>
      <c r="DO37" s="657"/>
      <c r="DP37" s="657"/>
      <c r="DQ37" s="657"/>
      <c r="DR37" s="657"/>
      <c r="DS37" s="657"/>
      <c r="DT37" s="657"/>
      <c r="DU37" s="657"/>
      <c r="DV37" s="658"/>
      <c r="DW37" s="630">
        <v>9.6</v>
      </c>
      <c r="DX37" s="655"/>
      <c r="DY37" s="655"/>
      <c r="DZ37" s="655"/>
      <c r="EA37" s="655"/>
      <c r="EB37" s="655"/>
      <c r="EC37" s="656"/>
    </row>
    <row r="38" spans="2:133" ht="11.25" customHeight="1">
      <c r="AQ38" s="704" t="s">
        <v>320</v>
      </c>
      <c r="AR38" s="705"/>
      <c r="AS38" s="705"/>
      <c r="AT38" s="705"/>
      <c r="AU38" s="705"/>
      <c r="AV38" s="705"/>
      <c r="AW38" s="705"/>
      <c r="AX38" s="705"/>
      <c r="AY38" s="706"/>
      <c r="AZ38" s="625">
        <v>6057</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7225</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1793774</v>
      </c>
      <c r="CS38" s="626"/>
      <c r="CT38" s="626"/>
      <c r="CU38" s="626"/>
      <c r="CV38" s="626"/>
      <c r="CW38" s="626"/>
      <c r="CX38" s="626"/>
      <c r="CY38" s="627"/>
      <c r="CZ38" s="659">
        <v>10.3</v>
      </c>
      <c r="DA38" s="660"/>
      <c r="DB38" s="660"/>
      <c r="DC38" s="661"/>
      <c r="DD38" s="634">
        <v>1525737</v>
      </c>
      <c r="DE38" s="626"/>
      <c r="DF38" s="626"/>
      <c r="DG38" s="626"/>
      <c r="DH38" s="626"/>
      <c r="DI38" s="626"/>
      <c r="DJ38" s="626"/>
      <c r="DK38" s="627"/>
      <c r="DL38" s="634">
        <v>1305810</v>
      </c>
      <c r="DM38" s="626"/>
      <c r="DN38" s="626"/>
      <c r="DO38" s="626"/>
      <c r="DP38" s="626"/>
      <c r="DQ38" s="626"/>
      <c r="DR38" s="626"/>
      <c r="DS38" s="626"/>
      <c r="DT38" s="626"/>
      <c r="DU38" s="626"/>
      <c r="DV38" s="627"/>
      <c r="DW38" s="630">
        <v>14</v>
      </c>
      <c r="DX38" s="655"/>
      <c r="DY38" s="655"/>
      <c r="DZ38" s="655"/>
      <c r="EA38" s="655"/>
      <c r="EB38" s="655"/>
      <c r="EC38" s="656"/>
    </row>
    <row r="39" spans="2:133" ht="11.25" customHeight="1">
      <c r="AQ39" s="704" t="s">
        <v>323</v>
      </c>
      <c r="AR39" s="705"/>
      <c r="AS39" s="705"/>
      <c r="AT39" s="705"/>
      <c r="AU39" s="705"/>
      <c r="AV39" s="705"/>
      <c r="AW39" s="705"/>
      <c r="AX39" s="705"/>
      <c r="AY39" s="706"/>
      <c r="AZ39" s="625">
        <v>1386</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70</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992209</v>
      </c>
      <c r="CS39" s="657"/>
      <c r="CT39" s="657"/>
      <c r="CU39" s="657"/>
      <c r="CV39" s="657"/>
      <c r="CW39" s="657"/>
      <c r="CX39" s="657"/>
      <c r="CY39" s="658"/>
      <c r="CZ39" s="659">
        <v>5.7</v>
      </c>
      <c r="DA39" s="660"/>
      <c r="DB39" s="660"/>
      <c r="DC39" s="661"/>
      <c r="DD39" s="634">
        <v>965074</v>
      </c>
      <c r="DE39" s="657"/>
      <c r="DF39" s="657"/>
      <c r="DG39" s="657"/>
      <c r="DH39" s="657"/>
      <c r="DI39" s="657"/>
      <c r="DJ39" s="657"/>
      <c r="DK39" s="658"/>
      <c r="DL39" s="634" t="s">
        <v>327</v>
      </c>
      <c r="DM39" s="657"/>
      <c r="DN39" s="657"/>
      <c r="DO39" s="657"/>
      <c r="DP39" s="657"/>
      <c r="DQ39" s="657"/>
      <c r="DR39" s="657"/>
      <c r="DS39" s="657"/>
      <c r="DT39" s="657"/>
      <c r="DU39" s="657"/>
      <c r="DV39" s="658"/>
      <c r="DW39" s="630" t="s">
        <v>327</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328</v>
      </c>
      <c r="AR40" s="705"/>
      <c r="AS40" s="705"/>
      <c r="AT40" s="705"/>
      <c r="AU40" s="705"/>
      <c r="AV40" s="705"/>
      <c r="AW40" s="705"/>
      <c r="AX40" s="705"/>
      <c r="AY40" s="706"/>
      <c r="AZ40" s="625">
        <v>472961</v>
      </c>
      <c r="BA40" s="626"/>
      <c r="BB40" s="626"/>
      <c r="BC40" s="626"/>
      <c r="BD40" s="657"/>
      <c r="BE40" s="657"/>
      <c r="BF40" s="682"/>
      <c r="BG40" s="710"/>
      <c r="BH40" s="711"/>
      <c r="BI40" s="711"/>
      <c r="BJ40" s="711"/>
      <c r="BK40" s="711"/>
      <c r="BL40" s="189"/>
      <c r="BM40" s="640" t="s">
        <v>329</v>
      </c>
      <c r="BN40" s="640"/>
      <c r="BO40" s="640"/>
      <c r="BP40" s="640"/>
      <c r="BQ40" s="640"/>
      <c r="BR40" s="640"/>
      <c r="BS40" s="640"/>
      <c r="BT40" s="640"/>
      <c r="BU40" s="641"/>
      <c r="BV40" s="625">
        <v>154</v>
      </c>
      <c r="BW40" s="626"/>
      <c r="BX40" s="626"/>
      <c r="BY40" s="626"/>
      <c r="BZ40" s="626"/>
      <c r="CA40" s="626"/>
      <c r="CB40" s="635"/>
      <c r="CD40" s="639" t="s">
        <v>330</v>
      </c>
      <c r="CE40" s="640"/>
      <c r="CF40" s="640"/>
      <c r="CG40" s="640"/>
      <c r="CH40" s="640"/>
      <c r="CI40" s="640"/>
      <c r="CJ40" s="640"/>
      <c r="CK40" s="640"/>
      <c r="CL40" s="640"/>
      <c r="CM40" s="640"/>
      <c r="CN40" s="640"/>
      <c r="CO40" s="640"/>
      <c r="CP40" s="640"/>
      <c r="CQ40" s="641"/>
      <c r="CR40" s="625">
        <v>92189</v>
      </c>
      <c r="CS40" s="626"/>
      <c r="CT40" s="626"/>
      <c r="CU40" s="626"/>
      <c r="CV40" s="626"/>
      <c r="CW40" s="626"/>
      <c r="CX40" s="626"/>
      <c r="CY40" s="627"/>
      <c r="CZ40" s="659">
        <v>0.5</v>
      </c>
      <c r="DA40" s="660"/>
      <c r="DB40" s="660"/>
      <c r="DC40" s="661"/>
      <c r="DD40" s="634">
        <v>85982</v>
      </c>
      <c r="DE40" s="626"/>
      <c r="DF40" s="626"/>
      <c r="DG40" s="626"/>
      <c r="DH40" s="626"/>
      <c r="DI40" s="626"/>
      <c r="DJ40" s="626"/>
      <c r="DK40" s="627"/>
      <c r="DL40" s="634">
        <v>14523</v>
      </c>
      <c r="DM40" s="626"/>
      <c r="DN40" s="626"/>
      <c r="DO40" s="626"/>
      <c r="DP40" s="626"/>
      <c r="DQ40" s="626"/>
      <c r="DR40" s="626"/>
      <c r="DS40" s="626"/>
      <c r="DT40" s="626"/>
      <c r="DU40" s="626"/>
      <c r="DV40" s="627"/>
      <c r="DW40" s="630">
        <v>0.2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331</v>
      </c>
      <c r="AR41" s="646"/>
      <c r="AS41" s="646"/>
      <c r="AT41" s="646"/>
      <c r="AU41" s="646"/>
      <c r="AV41" s="646"/>
      <c r="AW41" s="646"/>
      <c r="AX41" s="646"/>
      <c r="AY41" s="647"/>
      <c r="AZ41" s="697">
        <v>1206870</v>
      </c>
      <c r="BA41" s="698"/>
      <c r="BB41" s="698"/>
      <c r="BC41" s="698"/>
      <c r="BD41" s="693"/>
      <c r="BE41" s="693"/>
      <c r="BF41" s="695"/>
      <c r="BG41" s="712"/>
      <c r="BH41" s="713"/>
      <c r="BI41" s="713"/>
      <c r="BJ41" s="713"/>
      <c r="BK41" s="713"/>
      <c r="BL41" s="191"/>
      <c r="BM41" s="646" t="s">
        <v>332</v>
      </c>
      <c r="BN41" s="646"/>
      <c r="BO41" s="646"/>
      <c r="BP41" s="646"/>
      <c r="BQ41" s="646"/>
      <c r="BR41" s="646"/>
      <c r="BS41" s="646"/>
      <c r="BT41" s="646"/>
      <c r="BU41" s="647"/>
      <c r="BV41" s="697">
        <v>411</v>
      </c>
      <c r="BW41" s="698"/>
      <c r="BX41" s="698"/>
      <c r="BY41" s="698"/>
      <c r="BZ41" s="698"/>
      <c r="CA41" s="698"/>
      <c r="CB41" s="707"/>
      <c r="CD41" s="639" t="s">
        <v>333</v>
      </c>
      <c r="CE41" s="640"/>
      <c r="CF41" s="640"/>
      <c r="CG41" s="640"/>
      <c r="CH41" s="640"/>
      <c r="CI41" s="640"/>
      <c r="CJ41" s="640"/>
      <c r="CK41" s="640"/>
      <c r="CL41" s="640"/>
      <c r="CM41" s="640"/>
      <c r="CN41" s="640"/>
      <c r="CO41" s="640"/>
      <c r="CP41" s="640"/>
      <c r="CQ41" s="641"/>
      <c r="CR41" s="625" t="s">
        <v>334</v>
      </c>
      <c r="CS41" s="657"/>
      <c r="CT41" s="657"/>
      <c r="CU41" s="657"/>
      <c r="CV41" s="657"/>
      <c r="CW41" s="657"/>
      <c r="CX41" s="657"/>
      <c r="CY41" s="658"/>
      <c r="CZ41" s="659" t="s">
        <v>334</v>
      </c>
      <c r="DA41" s="660"/>
      <c r="DB41" s="660"/>
      <c r="DC41" s="661"/>
      <c r="DD41" s="634" t="s">
        <v>334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336</v>
      </c>
      <c r="CE42" s="623"/>
      <c r="CF42" s="623"/>
      <c r="CG42" s="623"/>
      <c r="CH42" s="623"/>
      <c r="CI42" s="623"/>
      <c r="CJ42" s="623"/>
      <c r="CK42" s="623"/>
      <c r="CL42" s="623"/>
      <c r="CM42" s="623"/>
      <c r="CN42" s="623"/>
      <c r="CO42" s="623"/>
      <c r="CP42" s="623"/>
      <c r="CQ42" s="624"/>
      <c r="CR42" s="625">
        <v>3020981</v>
      </c>
      <c r="CS42" s="626"/>
      <c r="CT42" s="626"/>
      <c r="CU42" s="626"/>
      <c r="CV42" s="626"/>
      <c r="CW42" s="626"/>
      <c r="CX42" s="626"/>
      <c r="CY42" s="627"/>
      <c r="CZ42" s="659">
        <v>17.3</v>
      </c>
      <c r="DA42" s="708"/>
      <c r="DB42" s="708"/>
      <c r="DC42" s="709"/>
      <c r="DD42" s="634">
        <v>877878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338</v>
      </c>
      <c r="CE43" s="623"/>
      <c r="CF43" s="623"/>
      <c r="CG43" s="623"/>
      <c r="CH43" s="623"/>
      <c r="CI43" s="623"/>
      <c r="CJ43" s="623"/>
      <c r="CK43" s="623"/>
      <c r="CL43" s="623"/>
      <c r="CM43" s="623"/>
      <c r="CN43" s="623"/>
      <c r="CO43" s="623"/>
      <c r="CP43" s="623"/>
      <c r="CQ43" s="624"/>
      <c r="CR43" s="625">
        <v>169269</v>
      </c>
      <c r="CS43" s="657"/>
      <c r="CT43" s="657"/>
      <c r="CU43" s="657"/>
      <c r="CV43" s="657"/>
      <c r="CW43" s="657"/>
      <c r="CX43" s="657"/>
      <c r="CY43" s="658"/>
      <c r="CZ43" s="659">
        <v>1</v>
      </c>
      <c r="DA43" s="660"/>
      <c r="DB43" s="660"/>
      <c r="DC43" s="661"/>
      <c r="DD43" s="634">
        <v>169269</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339</v>
      </c>
      <c r="CD44" s="731" t="s">
        <v>291</v>
      </c>
      <c r="CE44" s="732"/>
      <c r="CF44" s="622" t="s">
        <v>340</v>
      </c>
      <c r="CG44" s="623"/>
      <c r="CH44" s="623"/>
      <c r="CI44" s="623"/>
      <c r="CJ44" s="623"/>
      <c r="CK44" s="623"/>
      <c r="CL44" s="623"/>
      <c r="CM44" s="623"/>
      <c r="CN44" s="623"/>
      <c r="CO44" s="623"/>
      <c r="CP44" s="623"/>
      <c r="CQ44" s="624"/>
      <c r="CR44" s="625">
        <v>2931017</v>
      </c>
      <c r="CS44" s="626"/>
      <c r="CT44" s="626"/>
      <c r="CU44" s="626"/>
      <c r="CV44" s="626"/>
      <c r="CW44" s="626"/>
      <c r="CX44" s="626"/>
      <c r="CY44" s="627"/>
      <c r="CZ44" s="659">
        <v>16.8</v>
      </c>
      <c r="DA44" s="708"/>
      <c r="DB44" s="708"/>
      <c r="DC44" s="709"/>
      <c r="DD44" s="634">
        <v>816434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341</v>
      </c>
      <c r="CG45" s="623"/>
      <c r="CH45" s="623"/>
      <c r="CI45" s="623"/>
      <c r="CJ45" s="623"/>
      <c r="CK45" s="623"/>
      <c r="CL45" s="623"/>
      <c r="CM45" s="623"/>
      <c r="CN45" s="623"/>
      <c r="CO45" s="623"/>
      <c r="CP45" s="623"/>
      <c r="CQ45" s="624"/>
      <c r="CR45" s="625">
        <v>1447879</v>
      </c>
      <c r="CS45" s="657"/>
      <c r="CT45" s="657"/>
      <c r="CU45" s="657"/>
      <c r="CV45" s="657"/>
      <c r="CW45" s="657"/>
      <c r="CX45" s="657"/>
      <c r="CY45" s="658"/>
      <c r="CZ45" s="659">
        <v>8.3000000000000007</v>
      </c>
      <c r="DA45" s="660"/>
      <c r="DB45" s="660"/>
      <c r="DC45" s="661"/>
      <c r="DD45" s="634">
        <v>107015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342</v>
      </c>
      <c r="CG46" s="623"/>
      <c r="CH46" s="623"/>
      <c r="CI46" s="623"/>
      <c r="CJ46" s="623"/>
      <c r="CK46" s="623"/>
      <c r="CL46" s="623"/>
      <c r="CM46" s="623"/>
      <c r="CN46" s="623"/>
      <c r="CO46" s="623"/>
      <c r="CP46" s="623"/>
      <c r="CQ46" s="624"/>
      <c r="CR46" s="625">
        <v>1437461</v>
      </c>
      <c r="CS46" s="626"/>
      <c r="CT46" s="626"/>
      <c r="CU46" s="626"/>
      <c r="CV46" s="626"/>
      <c r="CW46" s="626"/>
      <c r="CX46" s="626"/>
      <c r="CY46" s="627"/>
      <c r="CZ46" s="659">
        <v>8.1999999999999993</v>
      </c>
      <c r="DA46" s="708"/>
      <c r="DB46" s="708"/>
      <c r="DC46" s="709"/>
      <c r="DD46" s="634">
        <v>688328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343</v>
      </c>
      <c r="CG47" s="623"/>
      <c r="CH47" s="623"/>
      <c r="CI47" s="623"/>
      <c r="CJ47" s="623"/>
      <c r="CK47" s="623"/>
      <c r="CL47" s="623"/>
      <c r="CM47" s="623"/>
      <c r="CN47" s="623"/>
      <c r="CO47" s="623"/>
      <c r="CP47" s="623"/>
      <c r="CQ47" s="624"/>
      <c r="CR47" s="625">
        <v>89964</v>
      </c>
      <c r="CS47" s="657"/>
      <c r="CT47" s="657"/>
      <c r="CU47" s="657"/>
      <c r="CV47" s="657"/>
      <c r="CW47" s="657"/>
      <c r="CX47" s="657"/>
      <c r="CY47" s="658"/>
      <c r="CZ47" s="659">
        <v>0.5</v>
      </c>
      <c r="DA47" s="660"/>
      <c r="DB47" s="660"/>
      <c r="DC47" s="661"/>
      <c r="DD47" s="634">
        <v>61444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344</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345</v>
      </c>
      <c r="CE49" s="669"/>
      <c r="CF49" s="669"/>
      <c r="CG49" s="669"/>
      <c r="CH49" s="669"/>
      <c r="CI49" s="669"/>
      <c r="CJ49" s="669"/>
      <c r="CK49" s="669"/>
      <c r="CL49" s="669"/>
      <c r="CM49" s="669"/>
      <c r="CN49" s="669"/>
      <c r="CO49" s="669"/>
      <c r="CP49" s="669"/>
      <c r="CQ49" s="670"/>
      <c r="CR49" s="697">
        <v>17477478</v>
      </c>
      <c r="CS49" s="693"/>
      <c r="CT49" s="693"/>
      <c r="CU49" s="693"/>
      <c r="CV49" s="693"/>
      <c r="CW49" s="693"/>
      <c r="CX49" s="693"/>
      <c r="CY49" s="720"/>
      <c r="CZ49" s="721">
        <v>100</v>
      </c>
      <c r="DA49" s="722"/>
      <c r="DB49" s="722"/>
      <c r="DC49" s="723"/>
      <c r="DD49" s="724">
        <v>10965620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1" zoomScale="70" zoomScaleNormal="25" zoomScaleSheetLayoutView="70" workbookViewId="0">
      <selection activeCell="AV103" sqref="AV10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347</v>
      </c>
      <c r="DK2" s="767"/>
      <c r="DL2" s="767"/>
      <c r="DM2" s="767"/>
      <c r="DN2" s="767"/>
      <c r="DO2" s="768"/>
      <c r="DP2" s="202"/>
      <c r="DQ2" s="766" t="s">
        <v>348</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349</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351</v>
      </c>
      <c r="B5" s="761"/>
      <c r="C5" s="761"/>
      <c r="D5" s="761"/>
      <c r="E5" s="761"/>
      <c r="F5" s="761"/>
      <c r="G5" s="761"/>
      <c r="H5" s="761"/>
      <c r="I5" s="761"/>
      <c r="J5" s="761"/>
      <c r="K5" s="761"/>
      <c r="L5" s="761"/>
      <c r="M5" s="761"/>
      <c r="N5" s="761"/>
      <c r="O5" s="761"/>
      <c r="P5" s="762"/>
      <c r="Q5" s="737" t="s">
        <v>352</v>
      </c>
      <c r="R5" s="738"/>
      <c r="S5" s="738"/>
      <c r="T5" s="738"/>
      <c r="U5" s="739"/>
      <c r="V5" s="737" t="s">
        <v>353</v>
      </c>
      <c r="W5" s="738"/>
      <c r="X5" s="738"/>
      <c r="Y5" s="738"/>
      <c r="Z5" s="739"/>
      <c r="AA5" s="737" t="s">
        <v>354</v>
      </c>
      <c r="AB5" s="738"/>
      <c r="AC5" s="738"/>
      <c r="AD5" s="738"/>
      <c r="AE5" s="738"/>
      <c r="AF5" s="770" t="s">
        <v>355</v>
      </c>
      <c r="AG5" s="738"/>
      <c r="AH5" s="738"/>
      <c r="AI5" s="738"/>
      <c r="AJ5" s="749"/>
      <c r="AK5" s="738" t="s">
        <v>356</v>
      </c>
      <c r="AL5" s="738"/>
      <c r="AM5" s="738"/>
      <c r="AN5" s="738"/>
      <c r="AO5" s="739"/>
      <c r="AP5" s="737" t="s">
        <v>357</v>
      </c>
      <c r="AQ5" s="738"/>
      <c r="AR5" s="738"/>
      <c r="AS5" s="738"/>
      <c r="AT5" s="739"/>
      <c r="AU5" s="737" t="s">
        <v>358</v>
      </c>
      <c r="AV5" s="738"/>
      <c r="AW5" s="738"/>
      <c r="AX5" s="738"/>
      <c r="AY5" s="749"/>
      <c r="AZ5" s="209"/>
      <c r="BA5" s="209"/>
      <c r="BB5" s="209"/>
      <c r="BC5" s="209"/>
      <c r="BD5" s="209"/>
      <c r="BE5" s="210"/>
      <c r="BF5" s="210"/>
      <c r="BG5" s="210"/>
      <c r="BH5" s="210"/>
      <c r="BI5" s="210"/>
      <c r="BJ5" s="210"/>
      <c r="BK5" s="210"/>
      <c r="BL5" s="210"/>
      <c r="BM5" s="210"/>
      <c r="BN5" s="210"/>
      <c r="BO5" s="210"/>
      <c r="BP5" s="210"/>
      <c r="BQ5" s="760" t="s">
        <v>359</v>
      </c>
      <c r="BR5" s="761"/>
      <c r="BS5" s="761"/>
      <c r="BT5" s="761"/>
      <c r="BU5" s="761"/>
      <c r="BV5" s="761"/>
      <c r="BW5" s="761"/>
      <c r="BX5" s="761"/>
      <c r="BY5" s="761"/>
      <c r="BZ5" s="761"/>
      <c r="CA5" s="761"/>
      <c r="CB5" s="761"/>
      <c r="CC5" s="761"/>
      <c r="CD5" s="761"/>
      <c r="CE5" s="761"/>
      <c r="CF5" s="761"/>
      <c r="CG5" s="762"/>
      <c r="CH5" s="737" t="s">
        <v>360</v>
      </c>
      <c r="CI5" s="738"/>
      <c r="CJ5" s="738"/>
      <c r="CK5" s="738"/>
      <c r="CL5" s="739"/>
      <c r="CM5" s="737" t="s">
        <v>361</v>
      </c>
      <c r="CN5" s="738"/>
      <c r="CO5" s="738"/>
      <c r="CP5" s="738"/>
      <c r="CQ5" s="739"/>
      <c r="CR5" s="737" t="s">
        <v>362</v>
      </c>
      <c r="CS5" s="738"/>
      <c r="CT5" s="738"/>
      <c r="CU5" s="738"/>
      <c r="CV5" s="739"/>
      <c r="CW5" s="737" t="s">
        <v>363</v>
      </c>
      <c r="CX5" s="738"/>
      <c r="CY5" s="738"/>
      <c r="CZ5" s="738"/>
      <c r="DA5" s="739"/>
      <c r="DB5" s="737" t="s">
        <v>364</v>
      </c>
      <c r="DC5" s="738"/>
      <c r="DD5" s="738"/>
      <c r="DE5" s="738"/>
      <c r="DF5" s="739"/>
      <c r="DG5" s="743" t="s">
        <v>365</v>
      </c>
      <c r="DH5" s="744"/>
      <c r="DI5" s="744"/>
      <c r="DJ5" s="744"/>
      <c r="DK5" s="745"/>
      <c r="DL5" s="743" t="s">
        <v>366</v>
      </c>
      <c r="DM5" s="744"/>
      <c r="DN5" s="744"/>
      <c r="DO5" s="744"/>
      <c r="DP5" s="745"/>
      <c r="DQ5" s="737" t="s">
        <v>367</v>
      </c>
      <c r="DR5" s="738"/>
      <c r="DS5" s="738"/>
      <c r="DT5" s="738"/>
      <c r="DU5" s="739"/>
      <c r="DV5" s="737" t="s">
        <v>358</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368</v>
      </c>
      <c r="C7" s="752"/>
      <c r="D7" s="752"/>
      <c r="E7" s="752"/>
      <c r="F7" s="752"/>
      <c r="G7" s="752"/>
      <c r="H7" s="752"/>
      <c r="I7" s="752"/>
      <c r="J7" s="752"/>
      <c r="K7" s="752"/>
      <c r="L7" s="752"/>
      <c r="M7" s="752"/>
      <c r="N7" s="752"/>
      <c r="O7" s="752"/>
      <c r="P7" s="753"/>
      <c r="Q7" s="754">
        <v>18067</v>
      </c>
      <c r="R7" s="755"/>
      <c r="S7" s="755"/>
      <c r="T7" s="755"/>
      <c r="U7" s="755"/>
      <c r="V7" s="755">
        <v>17477</v>
      </c>
      <c r="W7" s="755"/>
      <c r="X7" s="755"/>
      <c r="Y7" s="755"/>
      <c r="Z7" s="755"/>
      <c r="AA7" s="755">
        <v>590</v>
      </c>
      <c r="AB7" s="755"/>
      <c r="AC7" s="755"/>
      <c r="AD7" s="755"/>
      <c r="AE7" s="756"/>
      <c r="AF7" s="757">
        <v>310</v>
      </c>
      <c r="AG7" s="758"/>
      <c r="AH7" s="758"/>
      <c r="AI7" s="758"/>
      <c r="AJ7" s="759"/>
      <c r="AK7" s="794">
        <v>82</v>
      </c>
      <c r="AL7" s="795"/>
      <c r="AM7" s="795"/>
      <c r="AN7" s="795"/>
      <c r="AO7" s="795"/>
      <c r="AP7" s="795">
        <v>15207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540</v>
      </c>
      <c r="BT7" s="799"/>
      <c r="BU7" s="799"/>
      <c r="BV7" s="799"/>
      <c r="BW7" s="799"/>
      <c r="BX7" s="799"/>
      <c r="BY7" s="799"/>
      <c r="BZ7" s="799"/>
      <c r="CA7" s="799"/>
      <c r="CB7" s="799"/>
      <c r="CC7" s="799"/>
      <c r="CD7" s="799"/>
      <c r="CE7" s="799"/>
      <c r="CF7" s="799"/>
      <c r="CG7" s="800"/>
      <c r="CH7" s="791">
        <v>0</v>
      </c>
      <c r="CI7" s="792"/>
      <c r="CJ7" s="792"/>
      <c r="CK7" s="792"/>
      <c r="CL7" s="793"/>
      <c r="CM7" s="791">
        <v>4</v>
      </c>
      <c r="CN7" s="792"/>
      <c r="CO7" s="792"/>
      <c r="CP7" s="792"/>
      <c r="CQ7" s="793"/>
      <c r="CR7" s="791">
        <v>2</v>
      </c>
      <c r="CS7" s="792"/>
      <c r="CT7" s="792"/>
      <c r="CU7" s="792"/>
      <c r="CV7" s="793"/>
      <c r="CW7" s="791" t="s">
        <v>541</v>
      </c>
      <c r="CX7" s="792"/>
      <c r="CY7" s="792"/>
      <c r="CZ7" s="792"/>
      <c r="DA7" s="793"/>
      <c r="DB7" s="791" t="s">
        <v>541</v>
      </c>
      <c r="DC7" s="792"/>
      <c r="DD7" s="792"/>
      <c r="DE7" s="792"/>
      <c r="DF7" s="793"/>
      <c r="DG7" s="791" t="s">
        <v>541</v>
      </c>
      <c r="DH7" s="792"/>
      <c r="DI7" s="792"/>
      <c r="DJ7" s="792"/>
      <c r="DK7" s="793"/>
      <c r="DL7" s="791" t="s">
        <v>539</v>
      </c>
      <c r="DM7" s="792"/>
      <c r="DN7" s="792"/>
      <c r="DO7" s="792"/>
      <c r="DP7" s="793"/>
      <c r="DQ7" s="791" t="s">
        <v>541</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1"/>
      <c r="AL22" s="822"/>
      <c r="AM22" s="822"/>
      <c r="AN22" s="822"/>
      <c r="AO22" s="822"/>
      <c r="AP22" s="822"/>
      <c r="AQ22" s="822"/>
      <c r="AR22" s="822"/>
      <c r="AS22" s="822"/>
      <c r="AT22" s="822"/>
      <c r="AU22" s="823"/>
      <c r="AV22" s="823"/>
      <c r="AW22" s="823"/>
      <c r="AX22" s="823"/>
      <c r="AY22" s="824"/>
      <c r="AZ22" s="825" t="s">
        <v>369</v>
      </c>
      <c r="BA22" s="825"/>
      <c r="BB22" s="825"/>
      <c r="BC22" s="825"/>
      <c r="BD22" s="826"/>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370</v>
      </c>
      <c r="B23" s="810" t="s">
        <v>371</v>
      </c>
      <c r="C23" s="811"/>
      <c r="D23" s="811"/>
      <c r="E23" s="811"/>
      <c r="F23" s="811"/>
      <c r="G23" s="811"/>
      <c r="H23" s="811"/>
      <c r="I23" s="811"/>
      <c r="J23" s="811"/>
      <c r="K23" s="811"/>
      <c r="L23" s="811"/>
      <c r="M23" s="811"/>
      <c r="N23" s="811"/>
      <c r="O23" s="811"/>
      <c r="P23" s="812"/>
      <c r="Q23" s="813">
        <f>Q7</f>
        <v>18067</v>
      </c>
      <c r="R23" s="814"/>
      <c r="S23" s="814"/>
      <c r="T23" s="814"/>
      <c r="U23" s="814"/>
      <c r="V23" s="813">
        <f t="shared" ref="V23" si="0">V7</f>
        <v>17477</v>
      </c>
      <c r="W23" s="814"/>
      <c r="X23" s="814"/>
      <c r="Y23" s="814"/>
      <c r="Z23" s="814"/>
      <c r="AA23" s="813">
        <f t="shared" ref="AA23" si="1">AA7</f>
        <v>590</v>
      </c>
      <c r="AB23" s="814"/>
      <c r="AC23" s="814"/>
      <c r="AD23" s="814"/>
      <c r="AE23" s="814"/>
      <c r="AF23" s="815">
        <v>310</v>
      </c>
      <c r="AG23" s="814"/>
      <c r="AH23" s="814"/>
      <c r="AI23" s="814"/>
      <c r="AJ23" s="816"/>
      <c r="AK23" s="817"/>
      <c r="AL23" s="818"/>
      <c r="AM23" s="818"/>
      <c r="AN23" s="818"/>
      <c r="AO23" s="818"/>
      <c r="AP23" s="814">
        <v>15207</v>
      </c>
      <c r="AQ23" s="814"/>
      <c r="AR23" s="814"/>
      <c r="AS23" s="814"/>
      <c r="AT23" s="814"/>
      <c r="AU23" s="819"/>
      <c r="AV23" s="819"/>
      <c r="AW23" s="819"/>
      <c r="AX23" s="819"/>
      <c r="AY23" s="820"/>
      <c r="AZ23" s="828" t="s">
        <v>113</v>
      </c>
      <c r="BA23" s="829"/>
      <c r="BB23" s="829"/>
      <c r="BC23" s="829"/>
      <c r="BD23" s="830"/>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7" t="s">
        <v>372</v>
      </c>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351</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1" t="s">
        <v>377</v>
      </c>
      <c r="AG26" s="832"/>
      <c r="AH26" s="832"/>
      <c r="AI26" s="832"/>
      <c r="AJ26" s="833"/>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358</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4"/>
      <c r="AG27" s="835"/>
      <c r="AH27" s="835"/>
      <c r="AI27" s="835"/>
      <c r="AJ27" s="836"/>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382</v>
      </c>
      <c r="C28" s="752"/>
      <c r="D28" s="752"/>
      <c r="E28" s="752"/>
      <c r="F28" s="752"/>
      <c r="G28" s="752"/>
      <c r="H28" s="752"/>
      <c r="I28" s="752"/>
      <c r="J28" s="752"/>
      <c r="K28" s="752"/>
      <c r="L28" s="752"/>
      <c r="M28" s="752"/>
      <c r="N28" s="752"/>
      <c r="O28" s="752"/>
      <c r="P28" s="753"/>
      <c r="Q28" s="840">
        <v>4798</v>
      </c>
      <c r="R28" s="841"/>
      <c r="S28" s="841"/>
      <c r="T28" s="841"/>
      <c r="U28" s="841"/>
      <c r="V28" s="841">
        <v>4797</v>
      </c>
      <c r="W28" s="841"/>
      <c r="X28" s="841"/>
      <c r="Y28" s="841"/>
      <c r="Z28" s="841"/>
      <c r="AA28" s="841">
        <v>1</v>
      </c>
      <c r="AB28" s="841"/>
      <c r="AC28" s="841"/>
      <c r="AD28" s="841"/>
      <c r="AE28" s="842"/>
      <c r="AF28" s="843">
        <v>1</v>
      </c>
      <c r="AG28" s="841"/>
      <c r="AH28" s="841"/>
      <c r="AI28" s="841"/>
      <c r="AJ28" s="844"/>
      <c r="AK28" s="845">
        <v>473</v>
      </c>
      <c r="AL28" s="846"/>
      <c r="AM28" s="846"/>
      <c r="AN28" s="846"/>
      <c r="AO28" s="846"/>
      <c r="AP28" s="846">
        <v>0</v>
      </c>
      <c r="AQ28" s="846"/>
      <c r="AR28" s="846"/>
      <c r="AS28" s="846"/>
      <c r="AT28" s="846"/>
      <c r="AU28" s="837" t="s">
        <v>539</v>
      </c>
      <c r="AV28" s="837"/>
      <c r="AW28" s="837"/>
      <c r="AX28" s="837"/>
      <c r="AY28" s="837"/>
      <c r="AZ28" s="837" t="s">
        <v>539</v>
      </c>
      <c r="BA28" s="837"/>
      <c r="BB28" s="837"/>
      <c r="BC28" s="837"/>
      <c r="BD28" s="837"/>
      <c r="BE28" s="838"/>
      <c r="BF28" s="838"/>
      <c r="BG28" s="838"/>
      <c r="BH28" s="838"/>
      <c r="BI28" s="839"/>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383</v>
      </c>
      <c r="C29" s="776"/>
      <c r="D29" s="776"/>
      <c r="E29" s="776"/>
      <c r="F29" s="776"/>
      <c r="G29" s="776"/>
      <c r="H29" s="776"/>
      <c r="I29" s="776"/>
      <c r="J29" s="776"/>
      <c r="K29" s="776"/>
      <c r="L29" s="776"/>
      <c r="M29" s="776"/>
      <c r="N29" s="776"/>
      <c r="O29" s="776"/>
      <c r="P29" s="777"/>
      <c r="Q29" s="778">
        <v>3136</v>
      </c>
      <c r="R29" s="779"/>
      <c r="S29" s="779"/>
      <c r="T29" s="779"/>
      <c r="U29" s="779"/>
      <c r="V29" s="779">
        <v>3063</v>
      </c>
      <c r="W29" s="779"/>
      <c r="X29" s="779"/>
      <c r="Y29" s="779"/>
      <c r="Z29" s="779"/>
      <c r="AA29" s="779">
        <v>73</v>
      </c>
      <c r="AB29" s="779"/>
      <c r="AC29" s="779"/>
      <c r="AD29" s="779"/>
      <c r="AE29" s="780"/>
      <c r="AF29" s="781">
        <v>73</v>
      </c>
      <c r="AG29" s="782"/>
      <c r="AH29" s="782"/>
      <c r="AI29" s="782"/>
      <c r="AJ29" s="783"/>
      <c r="AK29" s="849">
        <v>479</v>
      </c>
      <c r="AL29" s="850"/>
      <c r="AM29" s="850"/>
      <c r="AN29" s="850"/>
      <c r="AO29" s="850"/>
      <c r="AP29" s="850">
        <v>0</v>
      </c>
      <c r="AQ29" s="850"/>
      <c r="AR29" s="850"/>
      <c r="AS29" s="850"/>
      <c r="AT29" s="850"/>
      <c r="AU29" s="851" t="s">
        <v>539</v>
      </c>
      <c r="AV29" s="851"/>
      <c r="AW29" s="851"/>
      <c r="AX29" s="851"/>
      <c r="AY29" s="851"/>
      <c r="AZ29" s="851" t="s">
        <v>539</v>
      </c>
      <c r="BA29" s="851"/>
      <c r="BB29" s="851"/>
      <c r="BC29" s="851"/>
      <c r="BD29" s="851"/>
      <c r="BE29" s="847"/>
      <c r="BF29" s="847"/>
      <c r="BG29" s="847"/>
      <c r="BH29" s="847"/>
      <c r="BI29" s="848"/>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384</v>
      </c>
      <c r="C30" s="776"/>
      <c r="D30" s="776"/>
      <c r="E30" s="776"/>
      <c r="F30" s="776"/>
      <c r="G30" s="776"/>
      <c r="H30" s="776"/>
      <c r="I30" s="776"/>
      <c r="J30" s="776"/>
      <c r="K30" s="776"/>
      <c r="L30" s="776"/>
      <c r="M30" s="776"/>
      <c r="N30" s="776"/>
      <c r="O30" s="776"/>
      <c r="P30" s="777"/>
      <c r="Q30" s="778">
        <v>31</v>
      </c>
      <c r="R30" s="779"/>
      <c r="S30" s="779"/>
      <c r="T30" s="779"/>
      <c r="U30" s="779"/>
      <c r="V30" s="779">
        <v>27</v>
      </c>
      <c r="W30" s="779"/>
      <c r="X30" s="779"/>
      <c r="Y30" s="779"/>
      <c r="Z30" s="779"/>
      <c r="AA30" s="779">
        <v>4</v>
      </c>
      <c r="AB30" s="779"/>
      <c r="AC30" s="779"/>
      <c r="AD30" s="779"/>
      <c r="AE30" s="780"/>
      <c r="AF30" s="781">
        <v>4</v>
      </c>
      <c r="AG30" s="782"/>
      <c r="AH30" s="782"/>
      <c r="AI30" s="782"/>
      <c r="AJ30" s="783"/>
      <c r="AK30" s="849">
        <v>0</v>
      </c>
      <c r="AL30" s="850"/>
      <c r="AM30" s="850"/>
      <c r="AN30" s="850"/>
      <c r="AO30" s="850"/>
      <c r="AP30" s="850">
        <v>0</v>
      </c>
      <c r="AQ30" s="850"/>
      <c r="AR30" s="850"/>
      <c r="AS30" s="850"/>
      <c r="AT30" s="850"/>
      <c r="AU30" s="851" t="s">
        <v>539</v>
      </c>
      <c r="AV30" s="851"/>
      <c r="AW30" s="851"/>
      <c r="AX30" s="851"/>
      <c r="AY30" s="851"/>
      <c r="AZ30" s="851" t="s">
        <v>539</v>
      </c>
      <c r="BA30" s="851"/>
      <c r="BB30" s="851"/>
      <c r="BC30" s="851"/>
      <c r="BD30" s="851"/>
      <c r="BE30" s="847"/>
      <c r="BF30" s="847"/>
      <c r="BG30" s="847"/>
      <c r="BH30" s="847"/>
      <c r="BI30" s="848"/>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385</v>
      </c>
      <c r="C31" s="776"/>
      <c r="D31" s="776"/>
      <c r="E31" s="776"/>
      <c r="F31" s="776"/>
      <c r="G31" s="776"/>
      <c r="H31" s="776"/>
      <c r="I31" s="776"/>
      <c r="J31" s="776"/>
      <c r="K31" s="776"/>
      <c r="L31" s="776"/>
      <c r="M31" s="776"/>
      <c r="N31" s="776"/>
      <c r="O31" s="776"/>
      <c r="P31" s="777"/>
      <c r="Q31" s="778">
        <v>424</v>
      </c>
      <c r="R31" s="779"/>
      <c r="S31" s="779"/>
      <c r="T31" s="779"/>
      <c r="U31" s="779"/>
      <c r="V31" s="779">
        <v>423</v>
      </c>
      <c r="W31" s="779"/>
      <c r="X31" s="779"/>
      <c r="Y31" s="779"/>
      <c r="Z31" s="779"/>
      <c r="AA31" s="779">
        <v>1</v>
      </c>
      <c r="AB31" s="779"/>
      <c r="AC31" s="779"/>
      <c r="AD31" s="779"/>
      <c r="AE31" s="780"/>
      <c r="AF31" s="781">
        <v>1</v>
      </c>
      <c r="AG31" s="782"/>
      <c r="AH31" s="782"/>
      <c r="AI31" s="782"/>
      <c r="AJ31" s="783"/>
      <c r="AK31" s="849">
        <v>200</v>
      </c>
      <c r="AL31" s="850"/>
      <c r="AM31" s="850"/>
      <c r="AN31" s="850"/>
      <c r="AO31" s="850"/>
      <c r="AP31" s="850">
        <v>0</v>
      </c>
      <c r="AQ31" s="850"/>
      <c r="AR31" s="850"/>
      <c r="AS31" s="850"/>
      <c r="AT31" s="850"/>
      <c r="AU31" s="851" t="s">
        <v>539</v>
      </c>
      <c r="AV31" s="851"/>
      <c r="AW31" s="851"/>
      <c r="AX31" s="851"/>
      <c r="AY31" s="851"/>
      <c r="AZ31" s="851" t="s">
        <v>539</v>
      </c>
      <c r="BA31" s="851"/>
      <c r="BB31" s="851"/>
      <c r="BC31" s="851"/>
      <c r="BD31" s="851"/>
      <c r="BE31" s="847"/>
      <c r="BF31" s="847"/>
      <c r="BG31" s="847"/>
      <c r="BH31" s="847"/>
      <c r="BI31" s="848"/>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386</v>
      </c>
      <c r="C32" s="776"/>
      <c r="D32" s="776"/>
      <c r="E32" s="776"/>
      <c r="F32" s="776"/>
      <c r="G32" s="776"/>
      <c r="H32" s="776"/>
      <c r="I32" s="776"/>
      <c r="J32" s="776"/>
      <c r="K32" s="776"/>
      <c r="L32" s="776"/>
      <c r="M32" s="776"/>
      <c r="N32" s="776"/>
      <c r="O32" s="776"/>
      <c r="P32" s="777"/>
      <c r="Q32" s="778">
        <v>391</v>
      </c>
      <c r="R32" s="779"/>
      <c r="S32" s="779"/>
      <c r="T32" s="779"/>
      <c r="U32" s="779"/>
      <c r="V32" s="779">
        <v>334</v>
      </c>
      <c r="W32" s="779"/>
      <c r="X32" s="779"/>
      <c r="Y32" s="779"/>
      <c r="Z32" s="779"/>
      <c r="AA32" s="779">
        <v>57</v>
      </c>
      <c r="AB32" s="779"/>
      <c r="AC32" s="779"/>
      <c r="AD32" s="779"/>
      <c r="AE32" s="780"/>
      <c r="AF32" s="781">
        <v>495</v>
      </c>
      <c r="AG32" s="782"/>
      <c r="AH32" s="782"/>
      <c r="AI32" s="782"/>
      <c r="AJ32" s="783"/>
      <c r="AK32" s="849">
        <v>90</v>
      </c>
      <c r="AL32" s="850"/>
      <c r="AM32" s="850"/>
      <c r="AN32" s="850"/>
      <c r="AO32" s="850"/>
      <c r="AP32" s="850">
        <v>1312</v>
      </c>
      <c r="AQ32" s="850"/>
      <c r="AR32" s="850"/>
      <c r="AS32" s="850"/>
      <c r="AT32" s="850"/>
      <c r="AU32" s="850">
        <v>211</v>
      </c>
      <c r="AV32" s="850"/>
      <c r="AW32" s="850"/>
      <c r="AX32" s="850"/>
      <c r="AY32" s="850"/>
      <c r="AZ32" s="851"/>
      <c r="BA32" s="851"/>
      <c r="BB32" s="851"/>
      <c r="BC32" s="851"/>
      <c r="BD32" s="851"/>
      <c r="BE32" s="847" t="s">
        <v>387</v>
      </c>
      <c r="BF32" s="847"/>
      <c r="BG32" s="847"/>
      <c r="BH32" s="847"/>
      <c r="BI32" s="848"/>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388</v>
      </c>
      <c r="C33" s="776"/>
      <c r="D33" s="776"/>
      <c r="E33" s="776"/>
      <c r="F33" s="776"/>
      <c r="G33" s="776"/>
      <c r="H33" s="776"/>
      <c r="I33" s="776"/>
      <c r="J33" s="776"/>
      <c r="K33" s="776"/>
      <c r="L33" s="776"/>
      <c r="M33" s="776"/>
      <c r="N33" s="776"/>
      <c r="O33" s="776"/>
      <c r="P33" s="777"/>
      <c r="Q33" s="778">
        <v>156</v>
      </c>
      <c r="R33" s="779"/>
      <c r="S33" s="779"/>
      <c r="T33" s="779"/>
      <c r="U33" s="779"/>
      <c r="V33" s="779">
        <v>156</v>
      </c>
      <c r="W33" s="779"/>
      <c r="X33" s="779"/>
      <c r="Y33" s="779"/>
      <c r="Z33" s="779"/>
      <c r="AA33" s="779">
        <v>0</v>
      </c>
      <c r="AB33" s="779"/>
      <c r="AC33" s="779"/>
      <c r="AD33" s="779"/>
      <c r="AE33" s="780"/>
      <c r="AF33" s="781">
        <v>0</v>
      </c>
      <c r="AG33" s="782"/>
      <c r="AH33" s="782"/>
      <c r="AI33" s="782"/>
      <c r="AJ33" s="783"/>
      <c r="AK33" s="849">
        <v>107</v>
      </c>
      <c r="AL33" s="850"/>
      <c r="AM33" s="850"/>
      <c r="AN33" s="850"/>
      <c r="AO33" s="850"/>
      <c r="AP33" s="850">
        <v>897</v>
      </c>
      <c r="AQ33" s="850"/>
      <c r="AR33" s="850"/>
      <c r="AS33" s="850"/>
      <c r="AT33" s="850"/>
      <c r="AU33" s="850">
        <v>885</v>
      </c>
      <c r="AV33" s="850"/>
      <c r="AW33" s="850"/>
      <c r="AX33" s="850"/>
      <c r="AY33" s="850"/>
      <c r="AZ33" s="851"/>
      <c r="BA33" s="851"/>
      <c r="BB33" s="851"/>
      <c r="BC33" s="851"/>
      <c r="BD33" s="851"/>
      <c r="BE33" s="847" t="s">
        <v>389</v>
      </c>
      <c r="BF33" s="847"/>
      <c r="BG33" s="847"/>
      <c r="BH33" s="847"/>
      <c r="BI33" s="848"/>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390</v>
      </c>
      <c r="C34" s="776"/>
      <c r="D34" s="776"/>
      <c r="E34" s="776"/>
      <c r="F34" s="776"/>
      <c r="G34" s="776"/>
      <c r="H34" s="776"/>
      <c r="I34" s="776"/>
      <c r="J34" s="776"/>
      <c r="K34" s="776"/>
      <c r="L34" s="776"/>
      <c r="M34" s="776"/>
      <c r="N34" s="776"/>
      <c r="O34" s="776"/>
      <c r="P34" s="777"/>
      <c r="Q34" s="778">
        <v>51</v>
      </c>
      <c r="R34" s="779"/>
      <c r="S34" s="779"/>
      <c r="T34" s="779"/>
      <c r="U34" s="779"/>
      <c r="V34" s="779">
        <v>51</v>
      </c>
      <c r="W34" s="779"/>
      <c r="X34" s="779"/>
      <c r="Y34" s="779"/>
      <c r="Z34" s="779"/>
      <c r="AA34" s="779">
        <v>0</v>
      </c>
      <c r="AB34" s="779"/>
      <c r="AC34" s="779"/>
      <c r="AD34" s="779"/>
      <c r="AE34" s="780"/>
      <c r="AF34" s="781" t="s">
        <v>113</v>
      </c>
      <c r="AG34" s="782"/>
      <c r="AH34" s="782"/>
      <c r="AI34" s="782"/>
      <c r="AJ34" s="783"/>
      <c r="AK34" s="849">
        <v>6</v>
      </c>
      <c r="AL34" s="850"/>
      <c r="AM34" s="850"/>
      <c r="AN34" s="850"/>
      <c r="AO34" s="850"/>
      <c r="AP34" s="850">
        <v>45</v>
      </c>
      <c r="AQ34" s="850"/>
      <c r="AR34" s="850"/>
      <c r="AS34" s="850"/>
      <c r="AT34" s="850"/>
      <c r="AU34" s="850">
        <v>22</v>
      </c>
      <c r="AV34" s="850"/>
      <c r="AW34" s="850"/>
      <c r="AX34" s="850"/>
      <c r="AY34" s="850"/>
      <c r="AZ34" s="851"/>
      <c r="BA34" s="851"/>
      <c r="BB34" s="851"/>
      <c r="BC34" s="851"/>
      <c r="BD34" s="851"/>
      <c r="BE34" s="847" t="s">
        <v>389</v>
      </c>
      <c r="BF34" s="847"/>
      <c r="BG34" s="847"/>
      <c r="BH34" s="847"/>
      <c r="BI34" s="848"/>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49"/>
      <c r="AL35" s="850"/>
      <c r="AM35" s="850"/>
      <c r="AN35" s="850"/>
      <c r="AO35" s="850"/>
      <c r="AP35" s="850"/>
      <c r="AQ35" s="850"/>
      <c r="AR35" s="850"/>
      <c r="AS35" s="850"/>
      <c r="AT35" s="850"/>
      <c r="AU35" s="850"/>
      <c r="AV35" s="850"/>
      <c r="AW35" s="850"/>
      <c r="AX35" s="850"/>
      <c r="AY35" s="850"/>
      <c r="AZ35" s="851"/>
      <c r="BA35" s="851"/>
      <c r="BB35" s="851"/>
      <c r="BC35" s="851"/>
      <c r="BD35" s="851"/>
      <c r="BE35" s="847"/>
      <c r="BF35" s="847"/>
      <c r="BG35" s="847"/>
      <c r="BH35" s="847"/>
      <c r="BI35" s="848"/>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49"/>
      <c r="AL36" s="850"/>
      <c r="AM36" s="850"/>
      <c r="AN36" s="850"/>
      <c r="AO36" s="850"/>
      <c r="AP36" s="850"/>
      <c r="AQ36" s="850"/>
      <c r="AR36" s="850"/>
      <c r="AS36" s="850"/>
      <c r="AT36" s="850"/>
      <c r="AU36" s="850"/>
      <c r="AV36" s="850"/>
      <c r="AW36" s="850"/>
      <c r="AX36" s="850"/>
      <c r="AY36" s="850"/>
      <c r="AZ36" s="851"/>
      <c r="BA36" s="851"/>
      <c r="BB36" s="851"/>
      <c r="BC36" s="851"/>
      <c r="BD36" s="851"/>
      <c r="BE36" s="847"/>
      <c r="BF36" s="847"/>
      <c r="BG36" s="847"/>
      <c r="BH36" s="847"/>
      <c r="BI36" s="848"/>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49"/>
      <c r="AL37" s="850"/>
      <c r="AM37" s="850"/>
      <c r="AN37" s="850"/>
      <c r="AO37" s="850"/>
      <c r="AP37" s="850"/>
      <c r="AQ37" s="850"/>
      <c r="AR37" s="850"/>
      <c r="AS37" s="850"/>
      <c r="AT37" s="850"/>
      <c r="AU37" s="850"/>
      <c r="AV37" s="850"/>
      <c r="AW37" s="850"/>
      <c r="AX37" s="850"/>
      <c r="AY37" s="850"/>
      <c r="AZ37" s="851"/>
      <c r="BA37" s="851"/>
      <c r="BB37" s="851"/>
      <c r="BC37" s="851"/>
      <c r="BD37" s="851"/>
      <c r="BE37" s="847"/>
      <c r="BF37" s="847"/>
      <c r="BG37" s="847"/>
      <c r="BH37" s="847"/>
      <c r="BI37" s="848"/>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2"/>
      <c r="R50" s="853"/>
      <c r="S50" s="853"/>
      <c r="T50" s="853"/>
      <c r="U50" s="853"/>
      <c r="V50" s="853"/>
      <c r="W50" s="853"/>
      <c r="X50" s="853"/>
      <c r="Y50" s="853"/>
      <c r="Z50" s="853"/>
      <c r="AA50" s="853"/>
      <c r="AB50" s="853"/>
      <c r="AC50" s="853"/>
      <c r="AD50" s="853"/>
      <c r="AE50" s="854"/>
      <c r="AF50" s="781"/>
      <c r="AG50" s="782"/>
      <c r="AH50" s="782"/>
      <c r="AI50" s="782"/>
      <c r="AJ50" s="783"/>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2"/>
      <c r="R51" s="853"/>
      <c r="S51" s="853"/>
      <c r="T51" s="853"/>
      <c r="U51" s="853"/>
      <c r="V51" s="853"/>
      <c r="W51" s="853"/>
      <c r="X51" s="853"/>
      <c r="Y51" s="853"/>
      <c r="Z51" s="853"/>
      <c r="AA51" s="853"/>
      <c r="AB51" s="853"/>
      <c r="AC51" s="853"/>
      <c r="AD51" s="853"/>
      <c r="AE51" s="854"/>
      <c r="AF51" s="781"/>
      <c r="AG51" s="782"/>
      <c r="AH51" s="782"/>
      <c r="AI51" s="782"/>
      <c r="AJ51" s="783"/>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2"/>
      <c r="R52" s="853"/>
      <c r="S52" s="853"/>
      <c r="T52" s="853"/>
      <c r="U52" s="853"/>
      <c r="V52" s="853"/>
      <c r="W52" s="853"/>
      <c r="X52" s="853"/>
      <c r="Y52" s="853"/>
      <c r="Z52" s="853"/>
      <c r="AA52" s="853"/>
      <c r="AB52" s="853"/>
      <c r="AC52" s="853"/>
      <c r="AD52" s="853"/>
      <c r="AE52" s="854"/>
      <c r="AF52" s="781"/>
      <c r="AG52" s="782"/>
      <c r="AH52" s="782"/>
      <c r="AI52" s="782"/>
      <c r="AJ52" s="783"/>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2"/>
      <c r="R53" s="853"/>
      <c r="S53" s="853"/>
      <c r="T53" s="853"/>
      <c r="U53" s="853"/>
      <c r="V53" s="853"/>
      <c r="W53" s="853"/>
      <c r="X53" s="853"/>
      <c r="Y53" s="853"/>
      <c r="Z53" s="853"/>
      <c r="AA53" s="853"/>
      <c r="AB53" s="853"/>
      <c r="AC53" s="853"/>
      <c r="AD53" s="853"/>
      <c r="AE53" s="854"/>
      <c r="AF53" s="781"/>
      <c r="AG53" s="782"/>
      <c r="AH53" s="782"/>
      <c r="AI53" s="782"/>
      <c r="AJ53" s="783"/>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2"/>
      <c r="R54" s="853"/>
      <c r="S54" s="853"/>
      <c r="T54" s="853"/>
      <c r="U54" s="853"/>
      <c r="V54" s="853"/>
      <c r="W54" s="853"/>
      <c r="X54" s="853"/>
      <c r="Y54" s="853"/>
      <c r="Z54" s="853"/>
      <c r="AA54" s="853"/>
      <c r="AB54" s="853"/>
      <c r="AC54" s="853"/>
      <c r="AD54" s="853"/>
      <c r="AE54" s="854"/>
      <c r="AF54" s="781"/>
      <c r="AG54" s="782"/>
      <c r="AH54" s="782"/>
      <c r="AI54" s="782"/>
      <c r="AJ54" s="783"/>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2"/>
      <c r="R55" s="853"/>
      <c r="S55" s="853"/>
      <c r="T55" s="853"/>
      <c r="U55" s="853"/>
      <c r="V55" s="853"/>
      <c r="W55" s="853"/>
      <c r="X55" s="853"/>
      <c r="Y55" s="853"/>
      <c r="Z55" s="853"/>
      <c r="AA55" s="853"/>
      <c r="AB55" s="853"/>
      <c r="AC55" s="853"/>
      <c r="AD55" s="853"/>
      <c r="AE55" s="854"/>
      <c r="AF55" s="781"/>
      <c r="AG55" s="782"/>
      <c r="AH55" s="782"/>
      <c r="AI55" s="782"/>
      <c r="AJ55" s="783"/>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2"/>
      <c r="R56" s="853"/>
      <c r="S56" s="853"/>
      <c r="T56" s="853"/>
      <c r="U56" s="853"/>
      <c r="V56" s="853"/>
      <c r="W56" s="853"/>
      <c r="X56" s="853"/>
      <c r="Y56" s="853"/>
      <c r="Z56" s="853"/>
      <c r="AA56" s="853"/>
      <c r="AB56" s="853"/>
      <c r="AC56" s="853"/>
      <c r="AD56" s="853"/>
      <c r="AE56" s="854"/>
      <c r="AF56" s="781"/>
      <c r="AG56" s="782"/>
      <c r="AH56" s="782"/>
      <c r="AI56" s="782"/>
      <c r="AJ56" s="783"/>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2"/>
      <c r="R57" s="853"/>
      <c r="S57" s="853"/>
      <c r="T57" s="853"/>
      <c r="U57" s="853"/>
      <c r="V57" s="853"/>
      <c r="W57" s="853"/>
      <c r="X57" s="853"/>
      <c r="Y57" s="853"/>
      <c r="Z57" s="853"/>
      <c r="AA57" s="853"/>
      <c r="AB57" s="853"/>
      <c r="AC57" s="853"/>
      <c r="AD57" s="853"/>
      <c r="AE57" s="854"/>
      <c r="AF57" s="781"/>
      <c r="AG57" s="782"/>
      <c r="AH57" s="782"/>
      <c r="AI57" s="782"/>
      <c r="AJ57" s="783"/>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2"/>
      <c r="R58" s="853"/>
      <c r="S58" s="853"/>
      <c r="T58" s="853"/>
      <c r="U58" s="853"/>
      <c r="V58" s="853"/>
      <c r="W58" s="853"/>
      <c r="X58" s="853"/>
      <c r="Y58" s="853"/>
      <c r="Z58" s="853"/>
      <c r="AA58" s="853"/>
      <c r="AB58" s="853"/>
      <c r="AC58" s="853"/>
      <c r="AD58" s="853"/>
      <c r="AE58" s="854"/>
      <c r="AF58" s="781"/>
      <c r="AG58" s="782"/>
      <c r="AH58" s="782"/>
      <c r="AI58" s="782"/>
      <c r="AJ58" s="783"/>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2"/>
      <c r="R59" s="853"/>
      <c r="S59" s="853"/>
      <c r="T59" s="853"/>
      <c r="U59" s="853"/>
      <c r="V59" s="853"/>
      <c r="W59" s="853"/>
      <c r="X59" s="853"/>
      <c r="Y59" s="853"/>
      <c r="Z59" s="853"/>
      <c r="AA59" s="853"/>
      <c r="AB59" s="853"/>
      <c r="AC59" s="853"/>
      <c r="AD59" s="853"/>
      <c r="AE59" s="854"/>
      <c r="AF59" s="781"/>
      <c r="AG59" s="782"/>
      <c r="AH59" s="782"/>
      <c r="AI59" s="782"/>
      <c r="AJ59" s="783"/>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2"/>
      <c r="R60" s="853"/>
      <c r="S60" s="853"/>
      <c r="T60" s="853"/>
      <c r="U60" s="853"/>
      <c r="V60" s="853"/>
      <c r="W60" s="853"/>
      <c r="X60" s="853"/>
      <c r="Y60" s="853"/>
      <c r="Z60" s="853"/>
      <c r="AA60" s="853"/>
      <c r="AB60" s="853"/>
      <c r="AC60" s="853"/>
      <c r="AD60" s="853"/>
      <c r="AE60" s="854"/>
      <c r="AF60" s="781"/>
      <c r="AG60" s="782"/>
      <c r="AH60" s="782"/>
      <c r="AI60" s="782"/>
      <c r="AJ60" s="783"/>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2"/>
      <c r="R61" s="853"/>
      <c r="S61" s="853"/>
      <c r="T61" s="853"/>
      <c r="U61" s="853"/>
      <c r="V61" s="853"/>
      <c r="W61" s="853"/>
      <c r="X61" s="853"/>
      <c r="Y61" s="853"/>
      <c r="Z61" s="853"/>
      <c r="AA61" s="853"/>
      <c r="AB61" s="853"/>
      <c r="AC61" s="853"/>
      <c r="AD61" s="853"/>
      <c r="AE61" s="854"/>
      <c r="AF61" s="781"/>
      <c r="AG61" s="782"/>
      <c r="AH61" s="782"/>
      <c r="AI61" s="782"/>
      <c r="AJ61" s="783"/>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2"/>
      <c r="R62" s="853"/>
      <c r="S62" s="853"/>
      <c r="T62" s="853"/>
      <c r="U62" s="853"/>
      <c r="V62" s="853"/>
      <c r="W62" s="853"/>
      <c r="X62" s="853"/>
      <c r="Y62" s="853"/>
      <c r="Z62" s="853"/>
      <c r="AA62" s="853"/>
      <c r="AB62" s="853"/>
      <c r="AC62" s="853"/>
      <c r="AD62" s="853"/>
      <c r="AE62" s="854"/>
      <c r="AF62" s="781"/>
      <c r="AG62" s="782"/>
      <c r="AH62" s="782"/>
      <c r="AI62" s="782"/>
      <c r="AJ62" s="783"/>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391</v>
      </c>
      <c r="BK62" s="825"/>
      <c r="BL62" s="825"/>
      <c r="BM62" s="825"/>
      <c r="BN62" s="826"/>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370</v>
      </c>
      <c r="B63" s="810" t="s">
        <v>392</v>
      </c>
      <c r="C63" s="811"/>
      <c r="D63" s="811"/>
      <c r="E63" s="811"/>
      <c r="F63" s="811"/>
      <c r="G63" s="811"/>
      <c r="H63" s="811"/>
      <c r="I63" s="811"/>
      <c r="J63" s="811"/>
      <c r="K63" s="811"/>
      <c r="L63" s="811"/>
      <c r="M63" s="811"/>
      <c r="N63" s="811"/>
      <c r="O63" s="811"/>
      <c r="P63" s="812"/>
      <c r="Q63" s="857"/>
      <c r="R63" s="858"/>
      <c r="S63" s="858"/>
      <c r="T63" s="858"/>
      <c r="U63" s="858"/>
      <c r="V63" s="858"/>
      <c r="W63" s="858"/>
      <c r="X63" s="858"/>
      <c r="Y63" s="858"/>
      <c r="Z63" s="858"/>
      <c r="AA63" s="858"/>
      <c r="AB63" s="858"/>
      <c r="AC63" s="858"/>
      <c r="AD63" s="858"/>
      <c r="AE63" s="859"/>
      <c r="AF63" s="860">
        <v>575</v>
      </c>
      <c r="AG63" s="861"/>
      <c r="AH63" s="861"/>
      <c r="AI63" s="861"/>
      <c r="AJ63" s="862"/>
      <c r="AK63" s="863"/>
      <c r="AL63" s="858"/>
      <c r="AM63" s="858"/>
      <c r="AN63" s="858"/>
      <c r="AO63" s="858"/>
      <c r="AP63" s="861">
        <v>2254</v>
      </c>
      <c r="AQ63" s="861"/>
      <c r="AR63" s="861"/>
      <c r="AS63" s="861"/>
      <c r="AT63" s="861"/>
      <c r="AU63" s="861">
        <v>1118</v>
      </c>
      <c r="AV63" s="861"/>
      <c r="AW63" s="861"/>
      <c r="AX63" s="861"/>
      <c r="AY63" s="861"/>
      <c r="AZ63" s="865"/>
      <c r="BA63" s="865"/>
      <c r="BB63" s="865"/>
      <c r="BC63" s="865"/>
      <c r="BD63" s="865"/>
      <c r="BE63" s="866"/>
      <c r="BF63" s="866"/>
      <c r="BG63" s="866"/>
      <c r="BH63" s="866"/>
      <c r="BI63" s="867"/>
      <c r="BJ63" s="868" t="s">
        <v>113</v>
      </c>
      <c r="BK63" s="869"/>
      <c r="BL63" s="869"/>
      <c r="BM63" s="869"/>
      <c r="BN63" s="870"/>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394</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1" t="s">
        <v>377</v>
      </c>
      <c r="AG66" s="832"/>
      <c r="AH66" s="832"/>
      <c r="AI66" s="832"/>
      <c r="AJ66" s="872"/>
      <c r="AK66" s="737" t="s">
        <v>378</v>
      </c>
      <c r="AL66" s="761"/>
      <c r="AM66" s="761"/>
      <c r="AN66" s="761"/>
      <c r="AO66" s="762"/>
      <c r="AP66" s="737" t="s">
        <v>379</v>
      </c>
      <c r="AQ66" s="738"/>
      <c r="AR66" s="738"/>
      <c r="AS66" s="738"/>
      <c r="AT66" s="739"/>
      <c r="AU66" s="737" t="s">
        <v>395</v>
      </c>
      <c r="AV66" s="738"/>
      <c r="AW66" s="738"/>
      <c r="AX66" s="738"/>
      <c r="AY66" s="739"/>
      <c r="AZ66" s="737" t="s">
        <v>358</v>
      </c>
      <c r="BA66" s="738"/>
      <c r="BB66" s="738"/>
      <c r="BC66" s="738"/>
      <c r="BD66" s="749"/>
      <c r="BE66" s="218"/>
      <c r="BF66" s="218"/>
      <c r="BG66" s="218"/>
      <c r="BH66" s="218"/>
      <c r="BI66" s="218"/>
      <c r="BJ66" s="218"/>
      <c r="BK66" s="218"/>
      <c r="BL66" s="218"/>
      <c r="BM66" s="218"/>
      <c r="BN66" s="218"/>
      <c r="BO66" s="218"/>
      <c r="BP66" s="218"/>
      <c r="BQ66" s="215">
        <v>60</v>
      </c>
      <c r="BR66" s="220"/>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3"/>
      <c r="AG67" s="835"/>
      <c r="AH67" s="835"/>
      <c r="AI67" s="835"/>
      <c r="AJ67" s="874"/>
      <c r="AK67" s="875"/>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199"/>
    </row>
    <row r="68" spans="1:131" s="200" customFormat="1" ht="26.25" customHeight="1" thickTop="1">
      <c r="A68" s="211">
        <v>1</v>
      </c>
      <c r="B68" s="888" t="s">
        <v>542</v>
      </c>
      <c r="C68" s="889"/>
      <c r="D68" s="889"/>
      <c r="E68" s="889"/>
      <c r="F68" s="889"/>
      <c r="G68" s="889"/>
      <c r="H68" s="889"/>
      <c r="I68" s="889"/>
      <c r="J68" s="889"/>
      <c r="K68" s="889"/>
      <c r="L68" s="889"/>
      <c r="M68" s="889"/>
      <c r="N68" s="889"/>
      <c r="O68" s="889"/>
      <c r="P68" s="890"/>
      <c r="Q68" s="891">
        <v>751</v>
      </c>
      <c r="R68" s="885"/>
      <c r="S68" s="885"/>
      <c r="T68" s="885"/>
      <c r="U68" s="885"/>
      <c r="V68" s="885">
        <v>736</v>
      </c>
      <c r="W68" s="885"/>
      <c r="X68" s="885"/>
      <c r="Y68" s="885"/>
      <c r="Z68" s="885"/>
      <c r="AA68" s="885">
        <v>14</v>
      </c>
      <c r="AB68" s="885"/>
      <c r="AC68" s="885"/>
      <c r="AD68" s="885"/>
      <c r="AE68" s="885"/>
      <c r="AF68" s="885">
        <v>14</v>
      </c>
      <c r="AG68" s="885"/>
      <c r="AH68" s="885"/>
      <c r="AI68" s="885"/>
      <c r="AJ68" s="885"/>
      <c r="AK68" s="885">
        <v>13</v>
      </c>
      <c r="AL68" s="885"/>
      <c r="AM68" s="885"/>
      <c r="AN68" s="885"/>
      <c r="AO68" s="885"/>
      <c r="AP68" s="885">
        <v>0</v>
      </c>
      <c r="AQ68" s="885"/>
      <c r="AR68" s="885"/>
      <c r="AS68" s="885"/>
      <c r="AT68" s="885"/>
      <c r="AU68" s="885" t="s">
        <v>541</v>
      </c>
      <c r="AV68" s="885"/>
      <c r="AW68" s="885"/>
      <c r="AX68" s="885"/>
      <c r="AY68" s="885"/>
      <c r="AZ68" s="886"/>
      <c r="BA68" s="886"/>
      <c r="BB68" s="886"/>
      <c r="BC68" s="886"/>
      <c r="BD68" s="887"/>
      <c r="BE68" s="218"/>
      <c r="BF68" s="218"/>
      <c r="BG68" s="218"/>
      <c r="BH68" s="218"/>
      <c r="BI68" s="218"/>
      <c r="BJ68" s="218"/>
      <c r="BK68" s="218"/>
      <c r="BL68" s="218"/>
      <c r="BM68" s="218"/>
      <c r="BN68" s="218"/>
      <c r="BO68" s="218"/>
      <c r="BP68" s="218"/>
      <c r="BQ68" s="215">
        <v>62</v>
      </c>
      <c r="BR68" s="220"/>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199"/>
    </row>
    <row r="69" spans="1:131" s="200" customFormat="1" ht="26.25" customHeight="1">
      <c r="A69" s="214">
        <v>2</v>
      </c>
      <c r="B69" s="892" t="s">
        <v>543</v>
      </c>
      <c r="C69" s="893"/>
      <c r="D69" s="893"/>
      <c r="E69" s="893"/>
      <c r="F69" s="893"/>
      <c r="G69" s="893"/>
      <c r="H69" s="893"/>
      <c r="I69" s="893"/>
      <c r="J69" s="893"/>
      <c r="K69" s="893"/>
      <c r="L69" s="893"/>
      <c r="M69" s="893"/>
      <c r="N69" s="893"/>
      <c r="O69" s="893"/>
      <c r="P69" s="894"/>
      <c r="Q69" s="895">
        <v>885</v>
      </c>
      <c r="R69" s="850"/>
      <c r="S69" s="850"/>
      <c r="T69" s="850"/>
      <c r="U69" s="850"/>
      <c r="V69" s="850">
        <v>866</v>
      </c>
      <c r="W69" s="850"/>
      <c r="X69" s="850"/>
      <c r="Y69" s="850"/>
      <c r="Z69" s="850"/>
      <c r="AA69" s="850">
        <v>20</v>
      </c>
      <c r="AB69" s="850"/>
      <c r="AC69" s="850"/>
      <c r="AD69" s="850"/>
      <c r="AE69" s="850"/>
      <c r="AF69" s="850">
        <v>20</v>
      </c>
      <c r="AG69" s="850"/>
      <c r="AH69" s="850"/>
      <c r="AI69" s="850"/>
      <c r="AJ69" s="850"/>
      <c r="AK69" s="850">
        <v>0</v>
      </c>
      <c r="AL69" s="850"/>
      <c r="AM69" s="850"/>
      <c r="AN69" s="850"/>
      <c r="AO69" s="850"/>
      <c r="AP69" s="850">
        <v>194</v>
      </c>
      <c r="AQ69" s="850"/>
      <c r="AR69" s="850"/>
      <c r="AS69" s="850"/>
      <c r="AT69" s="850"/>
      <c r="AU69" s="850">
        <v>137</v>
      </c>
      <c r="AV69" s="850"/>
      <c r="AW69" s="850"/>
      <c r="AX69" s="850"/>
      <c r="AY69" s="850"/>
      <c r="AZ69" s="896"/>
      <c r="BA69" s="896"/>
      <c r="BB69" s="896"/>
      <c r="BC69" s="896"/>
      <c r="BD69" s="897"/>
      <c r="BE69" s="218"/>
      <c r="BF69" s="218"/>
      <c r="BG69" s="218"/>
      <c r="BH69" s="218"/>
      <c r="BI69" s="218"/>
      <c r="BJ69" s="218"/>
      <c r="BK69" s="218"/>
      <c r="BL69" s="218"/>
      <c r="BM69" s="218"/>
      <c r="BN69" s="218"/>
      <c r="BO69" s="218"/>
      <c r="BP69" s="218"/>
      <c r="BQ69" s="215">
        <v>63</v>
      </c>
      <c r="BR69" s="220"/>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199"/>
    </row>
    <row r="70" spans="1:131" s="200" customFormat="1" ht="26.25" customHeight="1">
      <c r="A70" s="214">
        <v>3</v>
      </c>
      <c r="B70" s="892" t="s">
        <v>544</v>
      </c>
      <c r="C70" s="893"/>
      <c r="D70" s="893"/>
      <c r="E70" s="893"/>
      <c r="F70" s="893"/>
      <c r="G70" s="893"/>
      <c r="H70" s="893"/>
      <c r="I70" s="893"/>
      <c r="J70" s="893"/>
      <c r="K70" s="893"/>
      <c r="L70" s="893"/>
      <c r="M70" s="893"/>
      <c r="N70" s="893"/>
      <c r="O70" s="893"/>
      <c r="P70" s="894"/>
      <c r="Q70" s="895">
        <v>287</v>
      </c>
      <c r="R70" s="850"/>
      <c r="S70" s="850"/>
      <c r="T70" s="850"/>
      <c r="U70" s="850"/>
      <c r="V70" s="850">
        <v>282</v>
      </c>
      <c r="W70" s="850"/>
      <c r="X70" s="850"/>
      <c r="Y70" s="850"/>
      <c r="Z70" s="850"/>
      <c r="AA70" s="850">
        <v>5</v>
      </c>
      <c r="AB70" s="850"/>
      <c r="AC70" s="850"/>
      <c r="AD70" s="850"/>
      <c r="AE70" s="850"/>
      <c r="AF70" s="850">
        <v>5</v>
      </c>
      <c r="AG70" s="850"/>
      <c r="AH70" s="850"/>
      <c r="AI70" s="850"/>
      <c r="AJ70" s="850"/>
      <c r="AK70" s="850">
        <v>0</v>
      </c>
      <c r="AL70" s="850"/>
      <c r="AM70" s="850"/>
      <c r="AN70" s="850"/>
      <c r="AO70" s="850"/>
      <c r="AP70" s="850">
        <v>0</v>
      </c>
      <c r="AQ70" s="850"/>
      <c r="AR70" s="850"/>
      <c r="AS70" s="850"/>
      <c r="AT70" s="850"/>
      <c r="AU70" s="850" t="s">
        <v>539</v>
      </c>
      <c r="AV70" s="850"/>
      <c r="AW70" s="850"/>
      <c r="AX70" s="850"/>
      <c r="AY70" s="850"/>
      <c r="AZ70" s="896"/>
      <c r="BA70" s="896"/>
      <c r="BB70" s="896"/>
      <c r="BC70" s="896"/>
      <c r="BD70" s="897"/>
      <c r="BE70" s="218"/>
      <c r="BF70" s="218"/>
      <c r="BG70" s="218"/>
      <c r="BH70" s="218"/>
      <c r="BI70" s="218"/>
      <c r="BJ70" s="218"/>
      <c r="BK70" s="218"/>
      <c r="BL70" s="218"/>
      <c r="BM70" s="218"/>
      <c r="BN70" s="218"/>
      <c r="BO70" s="218"/>
      <c r="BP70" s="218"/>
      <c r="BQ70" s="215">
        <v>64</v>
      </c>
      <c r="BR70" s="220"/>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199"/>
    </row>
    <row r="71" spans="1:131" s="200" customFormat="1" ht="26.25" customHeight="1">
      <c r="A71" s="214">
        <v>4</v>
      </c>
      <c r="B71" s="892" t="s">
        <v>545</v>
      </c>
      <c r="C71" s="893"/>
      <c r="D71" s="893"/>
      <c r="E71" s="893"/>
      <c r="F71" s="893"/>
      <c r="G71" s="893"/>
      <c r="H71" s="893"/>
      <c r="I71" s="893"/>
      <c r="J71" s="893"/>
      <c r="K71" s="893"/>
      <c r="L71" s="893"/>
      <c r="M71" s="893"/>
      <c r="N71" s="893"/>
      <c r="O71" s="893"/>
      <c r="P71" s="894"/>
      <c r="Q71" s="895">
        <v>2</v>
      </c>
      <c r="R71" s="850"/>
      <c r="S71" s="850"/>
      <c r="T71" s="850"/>
      <c r="U71" s="850"/>
      <c r="V71" s="850">
        <v>0</v>
      </c>
      <c r="W71" s="850"/>
      <c r="X71" s="850"/>
      <c r="Y71" s="850"/>
      <c r="Z71" s="850"/>
      <c r="AA71" s="850">
        <v>2</v>
      </c>
      <c r="AB71" s="850"/>
      <c r="AC71" s="850"/>
      <c r="AD71" s="850"/>
      <c r="AE71" s="850"/>
      <c r="AF71" s="850">
        <v>2</v>
      </c>
      <c r="AG71" s="850"/>
      <c r="AH71" s="850"/>
      <c r="AI71" s="850"/>
      <c r="AJ71" s="850"/>
      <c r="AK71" s="850">
        <v>1</v>
      </c>
      <c r="AL71" s="850"/>
      <c r="AM71" s="850"/>
      <c r="AN71" s="850"/>
      <c r="AO71" s="850"/>
      <c r="AP71" s="850">
        <v>0</v>
      </c>
      <c r="AQ71" s="850"/>
      <c r="AR71" s="850"/>
      <c r="AS71" s="850"/>
      <c r="AT71" s="850"/>
      <c r="AU71" s="850" t="s">
        <v>539</v>
      </c>
      <c r="AV71" s="850"/>
      <c r="AW71" s="850"/>
      <c r="AX71" s="850"/>
      <c r="AY71" s="850"/>
      <c r="AZ71" s="896"/>
      <c r="BA71" s="896"/>
      <c r="BB71" s="896"/>
      <c r="BC71" s="896"/>
      <c r="BD71" s="897"/>
      <c r="BE71" s="218"/>
      <c r="BF71" s="218"/>
      <c r="BG71" s="218"/>
      <c r="BH71" s="218"/>
      <c r="BI71" s="218"/>
      <c r="BJ71" s="218"/>
      <c r="BK71" s="218"/>
      <c r="BL71" s="218"/>
      <c r="BM71" s="218"/>
      <c r="BN71" s="218"/>
      <c r="BO71" s="218"/>
      <c r="BP71" s="218"/>
      <c r="BQ71" s="215">
        <v>65</v>
      </c>
      <c r="BR71" s="220"/>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199"/>
    </row>
    <row r="72" spans="1:131" s="200" customFormat="1" ht="26.25" customHeight="1">
      <c r="A72" s="214">
        <v>5</v>
      </c>
      <c r="B72" s="892" t="s">
        <v>546</v>
      </c>
      <c r="C72" s="893"/>
      <c r="D72" s="893"/>
      <c r="E72" s="893"/>
      <c r="F72" s="893"/>
      <c r="G72" s="893"/>
      <c r="H72" s="893"/>
      <c r="I72" s="893"/>
      <c r="J72" s="893"/>
      <c r="K72" s="893"/>
      <c r="L72" s="893"/>
      <c r="M72" s="893"/>
      <c r="N72" s="893"/>
      <c r="O72" s="893"/>
      <c r="P72" s="894"/>
      <c r="Q72" s="895">
        <v>124</v>
      </c>
      <c r="R72" s="850"/>
      <c r="S72" s="850"/>
      <c r="T72" s="850"/>
      <c r="U72" s="850"/>
      <c r="V72" s="850">
        <v>113</v>
      </c>
      <c r="W72" s="850"/>
      <c r="X72" s="850"/>
      <c r="Y72" s="850"/>
      <c r="Z72" s="850"/>
      <c r="AA72" s="850">
        <v>12</v>
      </c>
      <c r="AB72" s="850"/>
      <c r="AC72" s="850"/>
      <c r="AD72" s="850"/>
      <c r="AE72" s="850"/>
      <c r="AF72" s="850">
        <v>12</v>
      </c>
      <c r="AG72" s="850"/>
      <c r="AH72" s="850"/>
      <c r="AI72" s="850"/>
      <c r="AJ72" s="850"/>
      <c r="AK72" s="850">
        <v>0</v>
      </c>
      <c r="AL72" s="850"/>
      <c r="AM72" s="850"/>
      <c r="AN72" s="850"/>
      <c r="AO72" s="850"/>
      <c r="AP72" s="850">
        <v>0</v>
      </c>
      <c r="AQ72" s="850"/>
      <c r="AR72" s="850"/>
      <c r="AS72" s="850"/>
      <c r="AT72" s="850"/>
      <c r="AU72" s="850" t="s">
        <v>539</v>
      </c>
      <c r="AV72" s="850"/>
      <c r="AW72" s="850"/>
      <c r="AX72" s="850"/>
      <c r="AY72" s="850"/>
      <c r="AZ72" s="896"/>
      <c r="BA72" s="896"/>
      <c r="BB72" s="896"/>
      <c r="BC72" s="896"/>
      <c r="BD72" s="897"/>
      <c r="BE72" s="218"/>
      <c r="BF72" s="218"/>
      <c r="BG72" s="218"/>
      <c r="BH72" s="218"/>
      <c r="BI72" s="218"/>
      <c r="BJ72" s="218"/>
      <c r="BK72" s="218"/>
      <c r="BL72" s="218"/>
      <c r="BM72" s="218"/>
      <c r="BN72" s="218"/>
      <c r="BO72" s="218"/>
      <c r="BP72" s="218"/>
      <c r="BQ72" s="215">
        <v>66</v>
      </c>
      <c r="BR72" s="220"/>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199"/>
    </row>
    <row r="73" spans="1:131" s="200" customFormat="1" ht="26.25" customHeight="1">
      <c r="A73" s="214">
        <v>6</v>
      </c>
      <c r="B73" s="892" t="s">
        <v>547</v>
      </c>
      <c r="C73" s="893"/>
      <c r="D73" s="893"/>
      <c r="E73" s="893"/>
      <c r="F73" s="893"/>
      <c r="G73" s="893"/>
      <c r="H73" s="893"/>
      <c r="I73" s="893"/>
      <c r="J73" s="893"/>
      <c r="K73" s="893"/>
      <c r="L73" s="893"/>
      <c r="M73" s="893"/>
      <c r="N73" s="893"/>
      <c r="O73" s="893"/>
      <c r="P73" s="894"/>
      <c r="Q73" s="895">
        <v>14254</v>
      </c>
      <c r="R73" s="850"/>
      <c r="S73" s="850"/>
      <c r="T73" s="850"/>
      <c r="U73" s="850"/>
      <c r="V73" s="850">
        <v>12809</v>
      </c>
      <c r="W73" s="850"/>
      <c r="X73" s="850"/>
      <c r="Y73" s="850"/>
      <c r="Z73" s="850"/>
      <c r="AA73" s="850">
        <v>1445</v>
      </c>
      <c r="AB73" s="850"/>
      <c r="AC73" s="850"/>
      <c r="AD73" s="850"/>
      <c r="AE73" s="850"/>
      <c r="AF73" s="850">
        <v>1445</v>
      </c>
      <c r="AG73" s="850"/>
      <c r="AH73" s="850"/>
      <c r="AI73" s="850"/>
      <c r="AJ73" s="850"/>
      <c r="AK73" s="850">
        <v>310</v>
      </c>
      <c r="AL73" s="850"/>
      <c r="AM73" s="850"/>
      <c r="AN73" s="850"/>
      <c r="AO73" s="850"/>
      <c r="AP73" s="850">
        <v>0</v>
      </c>
      <c r="AQ73" s="850"/>
      <c r="AR73" s="850"/>
      <c r="AS73" s="850"/>
      <c r="AT73" s="850"/>
      <c r="AU73" s="850" t="s">
        <v>539</v>
      </c>
      <c r="AV73" s="850"/>
      <c r="AW73" s="850"/>
      <c r="AX73" s="850"/>
      <c r="AY73" s="850"/>
      <c r="AZ73" s="896"/>
      <c r="BA73" s="896"/>
      <c r="BB73" s="896"/>
      <c r="BC73" s="896"/>
      <c r="BD73" s="897"/>
      <c r="BE73" s="218"/>
      <c r="BF73" s="218"/>
      <c r="BG73" s="218"/>
      <c r="BH73" s="218"/>
      <c r="BI73" s="218"/>
      <c r="BJ73" s="218"/>
      <c r="BK73" s="218"/>
      <c r="BL73" s="218"/>
      <c r="BM73" s="218"/>
      <c r="BN73" s="218"/>
      <c r="BO73" s="218"/>
      <c r="BP73" s="218"/>
      <c r="BQ73" s="215">
        <v>67</v>
      </c>
      <c r="BR73" s="220"/>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199"/>
    </row>
    <row r="74" spans="1:131" s="200" customFormat="1" ht="26.25" customHeight="1">
      <c r="A74" s="214">
        <v>7</v>
      </c>
      <c r="B74" s="892" t="s">
        <v>548</v>
      </c>
      <c r="C74" s="893"/>
      <c r="D74" s="893"/>
      <c r="E74" s="893"/>
      <c r="F74" s="893"/>
      <c r="G74" s="893"/>
      <c r="H74" s="893"/>
      <c r="I74" s="893"/>
      <c r="J74" s="893"/>
      <c r="K74" s="893"/>
      <c r="L74" s="893"/>
      <c r="M74" s="893"/>
      <c r="N74" s="893"/>
      <c r="O74" s="893"/>
      <c r="P74" s="894"/>
      <c r="Q74" s="895">
        <v>1973</v>
      </c>
      <c r="R74" s="850"/>
      <c r="S74" s="850"/>
      <c r="T74" s="850"/>
      <c r="U74" s="850"/>
      <c r="V74" s="850">
        <v>1969</v>
      </c>
      <c r="W74" s="850"/>
      <c r="X74" s="850"/>
      <c r="Y74" s="850"/>
      <c r="Z74" s="850"/>
      <c r="AA74" s="850">
        <v>4</v>
      </c>
      <c r="AB74" s="850"/>
      <c r="AC74" s="850"/>
      <c r="AD74" s="850"/>
      <c r="AE74" s="850"/>
      <c r="AF74" s="850">
        <v>4</v>
      </c>
      <c r="AG74" s="850"/>
      <c r="AH74" s="850"/>
      <c r="AI74" s="850"/>
      <c r="AJ74" s="850"/>
      <c r="AK74" s="850">
        <v>0</v>
      </c>
      <c r="AL74" s="850"/>
      <c r="AM74" s="850"/>
      <c r="AN74" s="850"/>
      <c r="AO74" s="850"/>
      <c r="AP74" s="850">
        <v>0</v>
      </c>
      <c r="AQ74" s="850"/>
      <c r="AR74" s="850"/>
      <c r="AS74" s="850"/>
      <c r="AT74" s="850"/>
      <c r="AU74" s="850" t="s">
        <v>539</v>
      </c>
      <c r="AV74" s="850"/>
      <c r="AW74" s="850"/>
      <c r="AX74" s="850"/>
      <c r="AY74" s="850"/>
      <c r="AZ74" s="896"/>
      <c r="BA74" s="896"/>
      <c r="BB74" s="896"/>
      <c r="BC74" s="896"/>
      <c r="BD74" s="897"/>
      <c r="BE74" s="218"/>
      <c r="BF74" s="218"/>
      <c r="BG74" s="218"/>
      <c r="BH74" s="218"/>
      <c r="BI74" s="218"/>
      <c r="BJ74" s="218"/>
      <c r="BK74" s="218"/>
      <c r="BL74" s="218"/>
      <c r="BM74" s="218"/>
      <c r="BN74" s="218"/>
      <c r="BO74" s="218"/>
      <c r="BP74" s="218"/>
      <c r="BQ74" s="215">
        <v>68</v>
      </c>
      <c r="BR74" s="220"/>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199"/>
    </row>
    <row r="75" spans="1:131" s="200" customFormat="1" ht="26.25" customHeight="1">
      <c r="A75" s="214">
        <v>8</v>
      </c>
      <c r="B75" s="892" t="s">
        <v>549</v>
      </c>
      <c r="C75" s="893"/>
      <c r="D75" s="893"/>
      <c r="E75" s="893"/>
      <c r="F75" s="893"/>
      <c r="G75" s="893"/>
      <c r="H75" s="893"/>
      <c r="I75" s="893"/>
      <c r="J75" s="893"/>
      <c r="K75" s="893"/>
      <c r="L75" s="893"/>
      <c r="M75" s="893"/>
      <c r="N75" s="893"/>
      <c r="O75" s="893"/>
      <c r="P75" s="894"/>
      <c r="Q75" s="898">
        <v>277097</v>
      </c>
      <c r="R75" s="899"/>
      <c r="S75" s="899"/>
      <c r="T75" s="899"/>
      <c r="U75" s="849"/>
      <c r="V75" s="900">
        <v>265172</v>
      </c>
      <c r="W75" s="899"/>
      <c r="X75" s="899"/>
      <c r="Y75" s="899"/>
      <c r="Z75" s="849"/>
      <c r="AA75" s="900">
        <v>11924</v>
      </c>
      <c r="AB75" s="899"/>
      <c r="AC75" s="899"/>
      <c r="AD75" s="899"/>
      <c r="AE75" s="849"/>
      <c r="AF75" s="900">
        <v>11924</v>
      </c>
      <c r="AG75" s="899"/>
      <c r="AH75" s="899"/>
      <c r="AI75" s="899"/>
      <c r="AJ75" s="849"/>
      <c r="AK75" s="900">
        <v>1891</v>
      </c>
      <c r="AL75" s="899"/>
      <c r="AM75" s="899"/>
      <c r="AN75" s="899"/>
      <c r="AO75" s="849"/>
      <c r="AP75" s="900">
        <v>0</v>
      </c>
      <c r="AQ75" s="899"/>
      <c r="AR75" s="899"/>
      <c r="AS75" s="899"/>
      <c r="AT75" s="849"/>
      <c r="AU75" s="850" t="s">
        <v>539</v>
      </c>
      <c r="AV75" s="850"/>
      <c r="AW75" s="850"/>
      <c r="AX75" s="850"/>
      <c r="AY75" s="850"/>
      <c r="AZ75" s="896"/>
      <c r="BA75" s="896"/>
      <c r="BB75" s="896"/>
      <c r="BC75" s="896"/>
      <c r="BD75" s="897"/>
      <c r="BE75" s="218"/>
      <c r="BF75" s="218"/>
      <c r="BG75" s="218"/>
      <c r="BH75" s="218"/>
      <c r="BI75" s="218"/>
      <c r="BJ75" s="218"/>
      <c r="BK75" s="218"/>
      <c r="BL75" s="218"/>
      <c r="BM75" s="218"/>
      <c r="BN75" s="218"/>
      <c r="BO75" s="218"/>
      <c r="BP75" s="218"/>
      <c r="BQ75" s="215">
        <v>69</v>
      </c>
      <c r="BR75" s="220"/>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199"/>
    </row>
    <row r="76" spans="1:131" s="200" customFormat="1" ht="26.25" customHeight="1">
      <c r="A76" s="214">
        <v>9</v>
      </c>
      <c r="B76" s="892"/>
      <c r="C76" s="893"/>
      <c r="D76" s="893"/>
      <c r="E76" s="893"/>
      <c r="F76" s="893"/>
      <c r="G76" s="893"/>
      <c r="H76" s="893"/>
      <c r="I76" s="893"/>
      <c r="J76" s="893"/>
      <c r="K76" s="893"/>
      <c r="L76" s="893"/>
      <c r="M76" s="893"/>
      <c r="N76" s="893"/>
      <c r="O76" s="893"/>
      <c r="P76" s="894"/>
      <c r="Q76" s="898"/>
      <c r="R76" s="899"/>
      <c r="S76" s="899"/>
      <c r="T76" s="899"/>
      <c r="U76" s="849"/>
      <c r="V76" s="900"/>
      <c r="W76" s="899"/>
      <c r="X76" s="899"/>
      <c r="Y76" s="899"/>
      <c r="Z76" s="849"/>
      <c r="AA76" s="900"/>
      <c r="AB76" s="899"/>
      <c r="AC76" s="899"/>
      <c r="AD76" s="899"/>
      <c r="AE76" s="849"/>
      <c r="AF76" s="900"/>
      <c r="AG76" s="899"/>
      <c r="AH76" s="899"/>
      <c r="AI76" s="899"/>
      <c r="AJ76" s="849"/>
      <c r="AK76" s="900"/>
      <c r="AL76" s="899"/>
      <c r="AM76" s="899"/>
      <c r="AN76" s="899"/>
      <c r="AO76" s="849"/>
      <c r="AP76" s="900"/>
      <c r="AQ76" s="899"/>
      <c r="AR76" s="899"/>
      <c r="AS76" s="899"/>
      <c r="AT76" s="849"/>
      <c r="AU76" s="900"/>
      <c r="AV76" s="899"/>
      <c r="AW76" s="899"/>
      <c r="AX76" s="899"/>
      <c r="AY76" s="849"/>
      <c r="AZ76" s="896"/>
      <c r="BA76" s="896"/>
      <c r="BB76" s="896"/>
      <c r="BC76" s="896"/>
      <c r="BD76" s="897"/>
      <c r="BE76" s="218"/>
      <c r="BF76" s="218"/>
      <c r="BG76" s="218"/>
      <c r="BH76" s="218"/>
      <c r="BI76" s="218"/>
      <c r="BJ76" s="218"/>
      <c r="BK76" s="218"/>
      <c r="BL76" s="218"/>
      <c r="BM76" s="218"/>
      <c r="BN76" s="218"/>
      <c r="BO76" s="218"/>
      <c r="BP76" s="218"/>
      <c r="BQ76" s="215">
        <v>70</v>
      </c>
      <c r="BR76" s="220"/>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199"/>
    </row>
    <row r="77" spans="1:131" s="200" customFormat="1" ht="26.25" customHeight="1">
      <c r="A77" s="214">
        <v>10</v>
      </c>
      <c r="B77" s="892"/>
      <c r="C77" s="893"/>
      <c r="D77" s="893"/>
      <c r="E77" s="893"/>
      <c r="F77" s="893"/>
      <c r="G77" s="893"/>
      <c r="H77" s="893"/>
      <c r="I77" s="893"/>
      <c r="J77" s="893"/>
      <c r="K77" s="893"/>
      <c r="L77" s="893"/>
      <c r="M77" s="893"/>
      <c r="N77" s="893"/>
      <c r="O77" s="893"/>
      <c r="P77" s="894"/>
      <c r="Q77" s="898"/>
      <c r="R77" s="899"/>
      <c r="S77" s="899"/>
      <c r="T77" s="899"/>
      <c r="U77" s="849"/>
      <c r="V77" s="900"/>
      <c r="W77" s="899"/>
      <c r="X77" s="899"/>
      <c r="Y77" s="899"/>
      <c r="Z77" s="849"/>
      <c r="AA77" s="900"/>
      <c r="AB77" s="899"/>
      <c r="AC77" s="899"/>
      <c r="AD77" s="899"/>
      <c r="AE77" s="849"/>
      <c r="AF77" s="900"/>
      <c r="AG77" s="899"/>
      <c r="AH77" s="899"/>
      <c r="AI77" s="899"/>
      <c r="AJ77" s="849"/>
      <c r="AK77" s="900"/>
      <c r="AL77" s="899"/>
      <c r="AM77" s="899"/>
      <c r="AN77" s="899"/>
      <c r="AO77" s="849"/>
      <c r="AP77" s="900"/>
      <c r="AQ77" s="899"/>
      <c r="AR77" s="899"/>
      <c r="AS77" s="899"/>
      <c r="AT77" s="849"/>
      <c r="AU77" s="900"/>
      <c r="AV77" s="899"/>
      <c r="AW77" s="899"/>
      <c r="AX77" s="899"/>
      <c r="AY77" s="849"/>
      <c r="AZ77" s="896"/>
      <c r="BA77" s="896"/>
      <c r="BB77" s="896"/>
      <c r="BC77" s="896"/>
      <c r="BD77" s="897"/>
      <c r="BE77" s="218"/>
      <c r="BF77" s="218"/>
      <c r="BG77" s="218"/>
      <c r="BH77" s="218"/>
      <c r="BI77" s="218"/>
      <c r="BJ77" s="218"/>
      <c r="BK77" s="218"/>
      <c r="BL77" s="218"/>
      <c r="BM77" s="218"/>
      <c r="BN77" s="218"/>
      <c r="BO77" s="218"/>
      <c r="BP77" s="218"/>
      <c r="BQ77" s="215">
        <v>71</v>
      </c>
      <c r="BR77" s="220"/>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199"/>
    </row>
    <row r="78" spans="1:131" s="200" customFormat="1" ht="26.25" customHeight="1">
      <c r="A78" s="214">
        <v>11</v>
      </c>
      <c r="B78" s="892"/>
      <c r="C78" s="893"/>
      <c r="D78" s="893"/>
      <c r="E78" s="893"/>
      <c r="F78" s="893"/>
      <c r="G78" s="893"/>
      <c r="H78" s="893"/>
      <c r="I78" s="893"/>
      <c r="J78" s="893"/>
      <c r="K78" s="893"/>
      <c r="L78" s="893"/>
      <c r="M78" s="893"/>
      <c r="N78" s="893"/>
      <c r="O78" s="893"/>
      <c r="P78" s="894"/>
      <c r="Q78" s="895"/>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96"/>
      <c r="BA78" s="896"/>
      <c r="BB78" s="896"/>
      <c r="BC78" s="896"/>
      <c r="BD78" s="897"/>
      <c r="BE78" s="218"/>
      <c r="BF78" s="218"/>
      <c r="BG78" s="218"/>
      <c r="BH78" s="218"/>
      <c r="BI78" s="218"/>
      <c r="BJ78" s="221"/>
      <c r="BK78" s="221"/>
      <c r="BL78" s="221"/>
      <c r="BM78" s="221"/>
      <c r="BN78" s="221"/>
      <c r="BO78" s="218"/>
      <c r="BP78" s="218"/>
      <c r="BQ78" s="215">
        <v>72</v>
      </c>
      <c r="BR78" s="220"/>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199"/>
    </row>
    <row r="79" spans="1:131" s="200" customFormat="1" ht="26.25" customHeight="1">
      <c r="A79" s="214">
        <v>12</v>
      </c>
      <c r="B79" s="892"/>
      <c r="C79" s="893"/>
      <c r="D79" s="893"/>
      <c r="E79" s="893"/>
      <c r="F79" s="893"/>
      <c r="G79" s="893"/>
      <c r="H79" s="893"/>
      <c r="I79" s="893"/>
      <c r="J79" s="893"/>
      <c r="K79" s="893"/>
      <c r="L79" s="893"/>
      <c r="M79" s="893"/>
      <c r="N79" s="893"/>
      <c r="O79" s="893"/>
      <c r="P79" s="894"/>
      <c r="Q79" s="895"/>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96"/>
      <c r="BA79" s="896"/>
      <c r="BB79" s="896"/>
      <c r="BC79" s="896"/>
      <c r="BD79" s="897"/>
      <c r="BE79" s="218"/>
      <c r="BF79" s="218"/>
      <c r="BG79" s="218"/>
      <c r="BH79" s="218"/>
      <c r="BI79" s="218"/>
      <c r="BJ79" s="221"/>
      <c r="BK79" s="221"/>
      <c r="BL79" s="221"/>
      <c r="BM79" s="221"/>
      <c r="BN79" s="221"/>
      <c r="BO79" s="218"/>
      <c r="BP79" s="218"/>
      <c r="BQ79" s="215">
        <v>73</v>
      </c>
      <c r="BR79" s="220"/>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199"/>
    </row>
    <row r="80" spans="1:131" s="200" customFormat="1" ht="26.25" customHeight="1">
      <c r="A80" s="214">
        <v>13</v>
      </c>
      <c r="B80" s="892"/>
      <c r="C80" s="893"/>
      <c r="D80" s="893"/>
      <c r="E80" s="893"/>
      <c r="F80" s="893"/>
      <c r="G80" s="893"/>
      <c r="H80" s="893"/>
      <c r="I80" s="893"/>
      <c r="J80" s="893"/>
      <c r="K80" s="893"/>
      <c r="L80" s="893"/>
      <c r="M80" s="893"/>
      <c r="N80" s="893"/>
      <c r="O80" s="893"/>
      <c r="P80" s="894"/>
      <c r="Q80" s="895"/>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96"/>
      <c r="BA80" s="896"/>
      <c r="BB80" s="896"/>
      <c r="BC80" s="896"/>
      <c r="BD80" s="897"/>
      <c r="BE80" s="218"/>
      <c r="BF80" s="218"/>
      <c r="BG80" s="218"/>
      <c r="BH80" s="218"/>
      <c r="BI80" s="218"/>
      <c r="BJ80" s="218"/>
      <c r="BK80" s="218"/>
      <c r="BL80" s="218"/>
      <c r="BM80" s="218"/>
      <c r="BN80" s="218"/>
      <c r="BO80" s="218"/>
      <c r="BP80" s="218"/>
      <c r="BQ80" s="215">
        <v>74</v>
      </c>
      <c r="BR80" s="220"/>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199"/>
    </row>
    <row r="81" spans="1:131" s="200" customFormat="1" ht="26.25" customHeight="1">
      <c r="A81" s="214">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6"/>
      <c r="BA81" s="896"/>
      <c r="BB81" s="896"/>
      <c r="BC81" s="896"/>
      <c r="BD81" s="897"/>
      <c r="BE81" s="218"/>
      <c r="BF81" s="218"/>
      <c r="BG81" s="218"/>
      <c r="BH81" s="218"/>
      <c r="BI81" s="218"/>
      <c r="BJ81" s="218"/>
      <c r="BK81" s="218"/>
      <c r="BL81" s="218"/>
      <c r="BM81" s="218"/>
      <c r="BN81" s="218"/>
      <c r="BO81" s="218"/>
      <c r="BP81" s="218"/>
      <c r="BQ81" s="215">
        <v>75</v>
      </c>
      <c r="BR81" s="220"/>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199"/>
    </row>
    <row r="82" spans="1:131" s="200" customFormat="1" ht="26.25" customHeight="1">
      <c r="A82" s="214">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6"/>
      <c r="BA82" s="896"/>
      <c r="BB82" s="896"/>
      <c r="BC82" s="896"/>
      <c r="BD82" s="897"/>
      <c r="BE82" s="218"/>
      <c r="BF82" s="218"/>
      <c r="BG82" s="218"/>
      <c r="BH82" s="218"/>
      <c r="BI82" s="218"/>
      <c r="BJ82" s="218"/>
      <c r="BK82" s="218"/>
      <c r="BL82" s="218"/>
      <c r="BM82" s="218"/>
      <c r="BN82" s="218"/>
      <c r="BO82" s="218"/>
      <c r="BP82" s="218"/>
      <c r="BQ82" s="215">
        <v>76</v>
      </c>
      <c r="BR82" s="220"/>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199"/>
    </row>
    <row r="83" spans="1:131" s="200" customFormat="1" ht="26.25" customHeight="1">
      <c r="A83" s="214">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6"/>
      <c r="BA83" s="896"/>
      <c r="BB83" s="896"/>
      <c r="BC83" s="896"/>
      <c r="BD83" s="897"/>
      <c r="BE83" s="218"/>
      <c r="BF83" s="218"/>
      <c r="BG83" s="218"/>
      <c r="BH83" s="218"/>
      <c r="BI83" s="218"/>
      <c r="BJ83" s="218"/>
      <c r="BK83" s="218"/>
      <c r="BL83" s="218"/>
      <c r="BM83" s="218"/>
      <c r="BN83" s="218"/>
      <c r="BO83" s="218"/>
      <c r="BP83" s="218"/>
      <c r="BQ83" s="215">
        <v>77</v>
      </c>
      <c r="BR83" s="220"/>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199"/>
    </row>
    <row r="84" spans="1:131" s="200" customFormat="1" ht="26.25" customHeight="1">
      <c r="A84" s="214">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6"/>
      <c r="BA84" s="896"/>
      <c r="BB84" s="896"/>
      <c r="BC84" s="896"/>
      <c r="BD84" s="897"/>
      <c r="BE84" s="218"/>
      <c r="BF84" s="218"/>
      <c r="BG84" s="218"/>
      <c r="BH84" s="218"/>
      <c r="BI84" s="218"/>
      <c r="BJ84" s="218"/>
      <c r="BK84" s="218"/>
      <c r="BL84" s="218"/>
      <c r="BM84" s="218"/>
      <c r="BN84" s="218"/>
      <c r="BO84" s="218"/>
      <c r="BP84" s="218"/>
      <c r="BQ84" s="215">
        <v>78</v>
      </c>
      <c r="BR84" s="220"/>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199"/>
    </row>
    <row r="85" spans="1:131" s="200" customFormat="1" ht="26.25" customHeight="1">
      <c r="A85" s="214">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6"/>
      <c r="BA85" s="896"/>
      <c r="BB85" s="896"/>
      <c r="BC85" s="896"/>
      <c r="BD85" s="897"/>
      <c r="BE85" s="218"/>
      <c r="BF85" s="218"/>
      <c r="BG85" s="218"/>
      <c r="BH85" s="218"/>
      <c r="BI85" s="218"/>
      <c r="BJ85" s="218"/>
      <c r="BK85" s="218"/>
      <c r="BL85" s="218"/>
      <c r="BM85" s="218"/>
      <c r="BN85" s="218"/>
      <c r="BO85" s="218"/>
      <c r="BP85" s="218"/>
      <c r="BQ85" s="215">
        <v>79</v>
      </c>
      <c r="BR85" s="220"/>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199"/>
    </row>
    <row r="86" spans="1:131" s="200" customFormat="1" ht="26.25" customHeight="1">
      <c r="A86" s="214">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6"/>
      <c r="BA86" s="896"/>
      <c r="BB86" s="896"/>
      <c r="BC86" s="896"/>
      <c r="BD86" s="897"/>
      <c r="BE86" s="218"/>
      <c r="BF86" s="218"/>
      <c r="BG86" s="218"/>
      <c r="BH86" s="218"/>
      <c r="BI86" s="218"/>
      <c r="BJ86" s="218"/>
      <c r="BK86" s="218"/>
      <c r="BL86" s="218"/>
      <c r="BM86" s="218"/>
      <c r="BN86" s="218"/>
      <c r="BO86" s="218"/>
      <c r="BP86" s="218"/>
      <c r="BQ86" s="215">
        <v>80</v>
      </c>
      <c r="BR86" s="220"/>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199"/>
    </row>
    <row r="87" spans="1:131" s="200" customFormat="1" ht="26.25" customHeight="1">
      <c r="A87" s="222">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8"/>
      <c r="BF87" s="218"/>
      <c r="BG87" s="218"/>
      <c r="BH87" s="218"/>
      <c r="BI87" s="218"/>
      <c r="BJ87" s="218"/>
      <c r="BK87" s="218"/>
      <c r="BL87" s="218"/>
      <c r="BM87" s="218"/>
      <c r="BN87" s="218"/>
      <c r="BO87" s="218"/>
      <c r="BP87" s="218"/>
      <c r="BQ87" s="215">
        <v>81</v>
      </c>
      <c r="BR87" s="220"/>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199"/>
    </row>
    <row r="88" spans="1:131" s="200" customFormat="1" ht="26.25" customHeight="1" thickBot="1">
      <c r="A88" s="217" t="s">
        <v>370</v>
      </c>
      <c r="B88" s="810" t="s">
        <v>396</v>
      </c>
      <c r="C88" s="811"/>
      <c r="D88" s="811"/>
      <c r="E88" s="811"/>
      <c r="F88" s="811"/>
      <c r="G88" s="811"/>
      <c r="H88" s="811"/>
      <c r="I88" s="811"/>
      <c r="J88" s="811"/>
      <c r="K88" s="811"/>
      <c r="L88" s="811"/>
      <c r="M88" s="811"/>
      <c r="N88" s="811"/>
      <c r="O88" s="811"/>
      <c r="P88" s="812"/>
      <c r="Q88" s="857"/>
      <c r="R88" s="858"/>
      <c r="S88" s="858"/>
      <c r="T88" s="858"/>
      <c r="U88" s="858"/>
      <c r="V88" s="858"/>
      <c r="W88" s="858"/>
      <c r="X88" s="858"/>
      <c r="Y88" s="858"/>
      <c r="Z88" s="858"/>
      <c r="AA88" s="858"/>
      <c r="AB88" s="858"/>
      <c r="AC88" s="858"/>
      <c r="AD88" s="858"/>
      <c r="AE88" s="858"/>
      <c r="AF88" s="861">
        <v>13426</v>
      </c>
      <c r="AG88" s="861"/>
      <c r="AH88" s="861"/>
      <c r="AI88" s="861"/>
      <c r="AJ88" s="861"/>
      <c r="AK88" s="858"/>
      <c r="AL88" s="858"/>
      <c r="AM88" s="858"/>
      <c r="AN88" s="858"/>
      <c r="AO88" s="858"/>
      <c r="AP88" s="861">
        <v>194</v>
      </c>
      <c r="AQ88" s="861"/>
      <c r="AR88" s="861"/>
      <c r="AS88" s="861"/>
      <c r="AT88" s="861"/>
      <c r="AU88" s="861">
        <v>137</v>
      </c>
      <c r="AV88" s="861"/>
      <c r="AW88" s="861"/>
      <c r="AX88" s="861"/>
      <c r="AY88" s="861"/>
      <c r="AZ88" s="866"/>
      <c r="BA88" s="866"/>
      <c r="BB88" s="866"/>
      <c r="BC88" s="866"/>
      <c r="BD88" s="867"/>
      <c r="BE88" s="218"/>
      <c r="BF88" s="218"/>
      <c r="BG88" s="218"/>
      <c r="BH88" s="218"/>
      <c r="BI88" s="218"/>
      <c r="BJ88" s="218"/>
      <c r="BK88" s="218"/>
      <c r="BL88" s="218"/>
      <c r="BM88" s="218"/>
      <c r="BN88" s="218"/>
      <c r="BO88" s="218"/>
      <c r="BP88" s="218"/>
      <c r="BQ88" s="215">
        <v>82</v>
      </c>
      <c r="BR88" s="220"/>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397</v>
      </c>
      <c r="BS102" s="811"/>
      <c r="BT102" s="811"/>
      <c r="BU102" s="811"/>
      <c r="BV102" s="811"/>
      <c r="BW102" s="811"/>
      <c r="BX102" s="811"/>
      <c r="BY102" s="811"/>
      <c r="BZ102" s="811"/>
      <c r="CA102" s="811"/>
      <c r="CB102" s="811"/>
      <c r="CC102" s="811"/>
      <c r="CD102" s="811"/>
      <c r="CE102" s="811"/>
      <c r="CF102" s="811"/>
      <c r="CG102" s="812"/>
      <c r="CH102" s="908"/>
      <c r="CI102" s="909"/>
      <c r="CJ102" s="909"/>
      <c r="CK102" s="909"/>
      <c r="CL102" s="910"/>
      <c r="CM102" s="908"/>
      <c r="CN102" s="909"/>
      <c r="CO102" s="909"/>
      <c r="CP102" s="909"/>
      <c r="CQ102" s="910"/>
      <c r="CR102" s="911">
        <v>2</v>
      </c>
      <c r="CS102" s="869"/>
      <c r="CT102" s="869"/>
      <c r="CU102" s="869"/>
      <c r="CV102" s="912"/>
      <c r="CW102" s="911" t="s">
        <v>550</v>
      </c>
      <c r="CX102" s="869"/>
      <c r="CY102" s="869"/>
      <c r="CZ102" s="869"/>
      <c r="DA102" s="912"/>
      <c r="DB102" s="911" t="s">
        <v>551</v>
      </c>
      <c r="DC102" s="869"/>
      <c r="DD102" s="869"/>
      <c r="DE102" s="869"/>
      <c r="DF102" s="912"/>
      <c r="DG102" s="911" t="s">
        <v>550</v>
      </c>
      <c r="DH102" s="869"/>
      <c r="DI102" s="869"/>
      <c r="DJ102" s="869"/>
      <c r="DK102" s="912"/>
      <c r="DL102" s="911" t="s">
        <v>550</v>
      </c>
      <c r="DM102" s="869"/>
      <c r="DN102" s="869"/>
      <c r="DO102" s="869"/>
      <c r="DP102" s="912"/>
      <c r="DQ102" s="911" t="s">
        <v>550</v>
      </c>
      <c r="DR102" s="869"/>
      <c r="DS102" s="869"/>
      <c r="DT102" s="869"/>
      <c r="DU102" s="912"/>
      <c r="DV102" s="935"/>
      <c r="DW102" s="936"/>
      <c r="DX102" s="936"/>
      <c r="DY102" s="936"/>
      <c r="DZ102" s="937"/>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8" t="s">
        <v>398</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9" t="s">
        <v>399</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0" t="s">
        <v>402</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403</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9" customFormat="1" ht="26.25" customHeight="1">
      <c r="A109" s="933" t="s">
        <v>404</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405</v>
      </c>
      <c r="AB109" s="914"/>
      <c r="AC109" s="914"/>
      <c r="AD109" s="914"/>
      <c r="AE109" s="915"/>
      <c r="AF109" s="913" t="s">
        <v>290</v>
      </c>
      <c r="AG109" s="914"/>
      <c r="AH109" s="914"/>
      <c r="AI109" s="914"/>
      <c r="AJ109" s="915"/>
      <c r="AK109" s="913" t="s">
        <v>289</v>
      </c>
      <c r="AL109" s="914"/>
      <c r="AM109" s="914"/>
      <c r="AN109" s="914"/>
      <c r="AO109" s="915"/>
      <c r="AP109" s="913" t="s">
        <v>406</v>
      </c>
      <c r="AQ109" s="914"/>
      <c r="AR109" s="914"/>
      <c r="AS109" s="914"/>
      <c r="AT109" s="916"/>
      <c r="AU109" s="933" t="s">
        <v>404</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405</v>
      </c>
      <c r="BR109" s="914"/>
      <c r="BS109" s="914"/>
      <c r="BT109" s="914"/>
      <c r="BU109" s="915"/>
      <c r="BV109" s="913" t="s">
        <v>290</v>
      </c>
      <c r="BW109" s="914"/>
      <c r="BX109" s="914"/>
      <c r="BY109" s="914"/>
      <c r="BZ109" s="915"/>
      <c r="CA109" s="913" t="s">
        <v>289</v>
      </c>
      <c r="CB109" s="914"/>
      <c r="CC109" s="914"/>
      <c r="CD109" s="914"/>
      <c r="CE109" s="915"/>
      <c r="CF109" s="934" t="s">
        <v>406</v>
      </c>
      <c r="CG109" s="934"/>
      <c r="CH109" s="934"/>
      <c r="CI109" s="934"/>
      <c r="CJ109" s="934"/>
      <c r="CK109" s="913" t="s">
        <v>407</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405</v>
      </c>
      <c r="DH109" s="914"/>
      <c r="DI109" s="914"/>
      <c r="DJ109" s="914"/>
      <c r="DK109" s="915"/>
      <c r="DL109" s="913" t="s">
        <v>290</v>
      </c>
      <c r="DM109" s="914"/>
      <c r="DN109" s="914"/>
      <c r="DO109" s="914"/>
      <c r="DP109" s="915"/>
      <c r="DQ109" s="913" t="s">
        <v>289</v>
      </c>
      <c r="DR109" s="914"/>
      <c r="DS109" s="914"/>
      <c r="DT109" s="914"/>
      <c r="DU109" s="915"/>
      <c r="DV109" s="913" t="s">
        <v>406</v>
      </c>
      <c r="DW109" s="914"/>
      <c r="DX109" s="914"/>
      <c r="DY109" s="914"/>
      <c r="DZ109" s="916"/>
    </row>
    <row r="110" spans="1:131" s="199" customFormat="1" ht="26.25" customHeight="1">
      <c r="A110" s="917" t="s">
        <v>408</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1613186</v>
      </c>
      <c r="AB110" s="921"/>
      <c r="AC110" s="921"/>
      <c r="AD110" s="921"/>
      <c r="AE110" s="922"/>
      <c r="AF110" s="923">
        <v>1517990</v>
      </c>
      <c r="AG110" s="921"/>
      <c r="AH110" s="921"/>
      <c r="AI110" s="921"/>
      <c r="AJ110" s="922"/>
      <c r="AK110" s="923">
        <v>1564699</v>
      </c>
      <c r="AL110" s="921"/>
      <c r="AM110" s="921"/>
      <c r="AN110" s="921"/>
      <c r="AO110" s="922"/>
      <c r="AP110" s="924">
        <v>18.8</v>
      </c>
      <c r="AQ110" s="925"/>
      <c r="AR110" s="925"/>
      <c r="AS110" s="925"/>
      <c r="AT110" s="926"/>
      <c r="AU110" s="927" t="s">
        <v>61</v>
      </c>
      <c r="AV110" s="928"/>
      <c r="AW110" s="928"/>
      <c r="AX110" s="928"/>
      <c r="AY110" s="928"/>
      <c r="AZ110" s="969" t="s">
        <v>409</v>
      </c>
      <c r="BA110" s="918"/>
      <c r="BB110" s="918"/>
      <c r="BC110" s="918"/>
      <c r="BD110" s="918"/>
      <c r="BE110" s="918"/>
      <c r="BF110" s="918"/>
      <c r="BG110" s="918"/>
      <c r="BH110" s="918"/>
      <c r="BI110" s="918"/>
      <c r="BJ110" s="918"/>
      <c r="BK110" s="918"/>
      <c r="BL110" s="918"/>
      <c r="BM110" s="918"/>
      <c r="BN110" s="918"/>
      <c r="BO110" s="918"/>
      <c r="BP110" s="919"/>
      <c r="BQ110" s="955">
        <v>13762873</v>
      </c>
      <c r="BR110" s="956"/>
      <c r="BS110" s="956"/>
      <c r="BT110" s="956"/>
      <c r="BU110" s="956"/>
      <c r="BV110" s="956">
        <v>14785589</v>
      </c>
      <c r="BW110" s="956"/>
      <c r="BX110" s="956"/>
      <c r="BY110" s="956"/>
      <c r="BZ110" s="956"/>
      <c r="CA110" s="956">
        <v>15207271</v>
      </c>
      <c r="CB110" s="956"/>
      <c r="CC110" s="956"/>
      <c r="CD110" s="956"/>
      <c r="CE110" s="956"/>
      <c r="CF110" s="970">
        <v>182.6</v>
      </c>
      <c r="CG110" s="971"/>
      <c r="CH110" s="971"/>
      <c r="CI110" s="971"/>
      <c r="CJ110" s="971"/>
      <c r="CK110" s="972" t="s">
        <v>410</v>
      </c>
      <c r="CL110" s="973"/>
      <c r="CM110" s="952" t="s">
        <v>411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v>15600</v>
      </c>
      <c r="DH110" s="956"/>
      <c r="DI110" s="956"/>
      <c r="DJ110" s="956"/>
      <c r="DK110" s="956"/>
      <c r="DL110" s="956">
        <v>13200</v>
      </c>
      <c r="DM110" s="956"/>
      <c r="DN110" s="956"/>
      <c r="DO110" s="956"/>
      <c r="DP110" s="956"/>
      <c r="DQ110" s="956">
        <v>10800</v>
      </c>
      <c r="DR110" s="956"/>
      <c r="DS110" s="956"/>
      <c r="DT110" s="956"/>
      <c r="DU110" s="956"/>
      <c r="DV110" s="957">
        <v>0.1</v>
      </c>
      <c r="DW110" s="957"/>
      <c r="DX110" s="957"/>
      <c r="DY110" s="957"/>
      <c r="DZ110" s="958"/>
    </row>
    <row r="111" spans="1:131" s="199" customFormat="1" ht="26.25" customHeight="1">
      <c r="A111" s="959" t="s">
        <v>412</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113</v>
      </c>
      <c r="AB111" s="963"/>
      <c r="AC111" s="963"/>
      <c r="AD111" s="963"/>
      <c r="AE111" s="964"/>
      <c r="AF111" s="965" t="s">
        <v>113</v>
      </c>
      <c r="AG111" s="963"/>
      <c r="AH111" s="963"/>
      <c r="AI111" s="963"/>
      <c r="AJ111" s="964"/>
      <c r="AK111" s="965" t="s">
        <v>113</v>
      </c>
      <c r="AL111" s="963"/>
      <c r="AM111" s="963"/>
      <c r="AN111" s="963"/>
      <c r="AO111" s="964"/>
      <c r="AP111" s="966" t="s">
        <v>113</v>
      </c>
      <c r="AQ111" s="967"/>
      <c r="AR111" s="967"/>
      <c r="AS111" s="967"/>
      <c r="AT111" s="968"/>
      <c r="AU111" s="929"/>
      <c r="AV111" s="930"/>
      <c r="AW111" s="930"/>
      <c r="AX111" s="930"/>
      <c r="AY111" s="930"/>
      <c r="AZ111" s="978" t="s">
        <v>413</v>
      </c>
      <c r="BA111" s="979"/>
      <c r="BB111" s="979"/>
      <c r="BC111" s="979"/>
      <c r="BD111" s="979"/>
      <c r="BE111" s="979"/>
      <c r="BF111" s="979"/>
      <c r="BG111" s="979"/>
      <c r="BH111" s="979"/>
      <c r="BI111" s="979"/>
      <c r="BJ111" s="979"/>
      <c r="BK111" s="979"/>
      <c r="BL111" s="979"/>
      <c r="BM111" s="979"/>
      <c r="BN111" s="979"/>
      <c r="BO111" s="979"/>
      <c r="BP111" s="980"/>
      <c r="BQ111" s="948">
        <v>15600</v>
      </c>
      <c r="BR111" s="949"/>
      <c r="BS111" s="949"/>
      <c r="BT111" s="949"/>
      <c r="BU111" s="949"/>
      <c r="BV111" s="949">
        <v>13200</v>
      </c>
      <c r="BW111" s="949"/>
      <c r="BX111" s="949"/>
      <c r="BY111" s="949"/>
      <c r="BZ111" s="949"/>
      <c r="CA111" s="949">
        <v>10800</v>
      </c>
      <c r="CB111" s="949"/>
      <c r="CC111" s="949"/>
      <c r="CD111" s="949"/>
      <c r="CE111" s="949"/>
      <c r="CF111" s="943">
        <v>0.1</v>
      </c>
      <c r="CG111" s="944"/>
      <c r="CH111" s="944"/>
      <c r="CI111" s="944"/>
      <c r="CJ111" s="944"/>
      <c r="CK111" s="974"/>
      <c r="CL111" s="975"/>
      <c r="CM111" s="945" t="s">
        <v>414</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113</v>
      </c>
      <c r="DH111" s="949"/>
      <c r="DI111" s="949"/>
      <c r="DJ111" s="949"/>
      <c r="DK111" s="949"/>
      <c r="DL111" s="949" t="s">
        <v>113</v>
      </c>
      <c r="DM111" s="949"/>
      <c r="DN111" s="949"/>
      <c r="DO111" s="949"/>
      <c r="DP111" s="949"/>
      <c r="DQ111" s="949" t="s">
        <v>113</v>
      </c>
      <c r="DR111" s="949"/>
      <c r="DS111" s="949"/>
      <c r="DT111" s="949"/>
      <c r="DU111" s="949"/>
      <c r="DV111" s="950" t="s">
        <v>113</v>
      </c>
      <c r="DW111" s="950"/>
      <c r="DX111" s="950"/>
      <c r="DY111" s="950"/>
      <c r="DZ111" s="951"/>
    </row>
    <row r="112" spans="1:131" s="199" customFormat="1" ht="26.25" customHeight="1">
      <c r="A112" s="981" t="s">
        <v>415</v>
      </c>
      <c r="B112" s="982"/>
      <c r="C112" s="979" t="s">
        <v>416</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113</v>
      </c>
      <c r="AB112" s="988"/>
      <c r="AC112" s="988"/>
      <c r="AD112" s="988"/>
      <c r="AE112" s="989"/>
      <c r="AF112" s="990" t="s">
        <v>113</v>
      </c>
      <c r="AG112" s="988"/>
      <c r="AH112" s="988"/>
      <c r="AI112" s="988"/>
      <c r="AJ112" s="989"/>
      <c r="AK112" s="990" t="s">
        <v>113</v>
      </c>
      <c r="AL112" s="988"/>
      <c r="AM112" s="988"/>
      <c r="AN112" s="988"/>
      <c r="AO112" s="989"/>
      <c r="AP112" s="991" t="s">
        <v>113</v>
      </c>
      <c r="AQ112" s="992"/>
      <c r="AR112" s="992"/>
      <c r="AS112" s="992"/>
      <c r="AT112" s="993"/>
      <c r="AU112" s="929"/>
      <c r="AV112" s="930"/>
      <c r="AW112" s="930"/>
      <c r="AX112" s="930"/>
      <c r="AY112" s="930"/>
      <c r="AZ112" s="978" t="s">
        <v>417</v>
      </c>
      <c r="BA112" s="979"/>
      <c r="BB112" s="979"/>
      <c r="BC112" s="979"/>
      <c r="BD112" s="979"/>
      <c r="BE112" s="979"/>
      <c r="BF112" s="979"/>
      <c r="BG112" s="979"/>
      <c r="BH112" s="979"/>
      <c r="BI112" s="979"/>
      <c r="BJ112" s="979"/>
      <c r="BK112" s="979"/>
      <c r="BL112" s="979"/>
      <c r="BM112" s="979"/>
      <c r="BN112" s="979"/>
      <c r="BO112" s="979"/>
      <c r="BP112" s="980"/>
      <c r="BQ112" s="948">
        <v>1298617</v>
      </c>
      <c r="BR112" s="949"/>
      <c r="BS112" s="949"/>
      <c r="BT112" s="949"/>
      <c r="BU112" s="949"/>
      <c r="BV112" s="949">
        <v>1181214</v>
      </c>
      <c r="BW112" s="949"/>
      <c r="BX112" s="949"/>
      <c r="BY112" s="949"/>
      <c r="BZ112" s="949"/>
      <c r="CA112" s="949">
        <v>1117999</v>
      </c>
      <c r="CB112" s="949"/>
      <c r="CC112" s="949"/>
      <c r="CD112" s="949"/>
      <c r="CE112" s="949"/>
      <c r="CF112" s="943">
        <v>13.4</v>
      </c>
      <c r="CG112" s="944"/>
      <c r="CH112" s="944"/>
      <c r="CI112" s="944"/>
      <c r="CJ112" s="944"/>
      <c r="CK112" s="974"/>
      <c r="CL112" s="975"/>
      <c r="CM112" s="945" t="s">
        <v>418</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113</v>
      </c>
      <c r="DH112" s="949"/>
      <c r="DI112" s="949"/>
      <c r="DJ112" s="949"/>
      <c r="DK112" s="949"/>
      <c r="DL112" s="949" t="s">
        <v>113</v>
      </c>
      <c r="DM112" s="949"/>
      <c r="DN112" s="949"/>
      <c r="DO112" s="949"/>
      <c r="DP112" s="949"/>
      <c r="DQ112" s="949" t="s">
        <v>113</v>
      </c>
      <c r="DR112" s="949"/>
      <c r="DS112" s="949"/>
      <c r="DT112" s="949"/>
      <c r="DU112" s="949"/>
      <c r="DV112" s="950" t="s">
        <v>113</v>
      </c>
      <c r="DW112" s="950"/>
      <c r="DX112" s="950"/>
      <c r="DY112" s="950"/>
      <c r="DZ112" s="951"/>
    </row>
    <row r="113" spans="1:130" s="199" customFormat="1" ht="26.25" customHeight="1">
      <c r="A113" s="983"/>
      <c r="B113" s="984"/>
      <c r="C113" s="979" t="s">
        <v>419</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136580</v>
      </c>
      <c r="AB113" s="963"/>
      <c r="AC113" s="963"/>
      <c r="AD113" s="963"/>
      <c r="AE113" s="964"/>
      <c r="AF113" s="965">
        <v>160580</v>
      </c>
      <c r="AG113" s="963"/>
      <c r="AH113" s="963"/>
      <c r="AI113" s="963"/>
      <c r="AJ113" s="964"/>
      <c r="AK113" s="965">
        <v>140092</v>
      </c>
      <c r="AL113" s="963"/>
      <c r="AM113" s="963"/>
      <c r="AN113" s="963"/>
      <c r="AO113" s="964"/>
      <c r="AP113" s="966">
        <v>1.7</v>
      </c>
      <c r="AQ113" s="967"/>
      <c r="AR113" s="967"/>
      <c r="AS113" s="967"/>
      <c r="AT113" s="968"/>
      <c r="AU113" s="929"/>
      <c r="AV113" s="930"/>
      <c r="AW113" s="930"/>
      <c r="AX113" s="930"/>
      <c r="AY113" s="930"/>
      <c r="AZ113" s="978" t="s">
        <v>420</v>
      </c>
      <c r="BA113" s="979"/>
      <c r="BB113" s="979"/>
      <c r="BC113" s="979"/>
      <c r="BD113" s="979"/>
      <c r="BE113" s="979"/>
      <c r="BF113" s="979"/>
      <c r="BG113" s="979"/>
      <c r="BH113" s="979"/>
      <c r="BI113" s="979"/>
      <c r="BJ113" s="979"/>
      <c r="BK113" s="979"/>
      <c r="BL113" s="979"/>
      <c r="BM113" s="979"/>
      <c r="BN113" s="979"/>
      <c r="BO113" s="979"/>
      <c r="BP113" s="980"/>
      <c r="BQ113" s="948">
        <v>639731</v>
      </c>
      <c r="BR113" s="949"/>
      <c r="BS113" s="949"/>
      <c r="BT113" s="949"/>
      <c r="BU113" s="949"/>
      <c r="BV113" s="949">
        <v>389075</v>
      </c>
      <c r="BW113" s="949"/>
      <c r="BX113" s="949"/>
      <c r="BY113" s="949"/>
      <c r="BZ113" s="949"/>
      <c r="CA113" s="949">
        <v>136568</v>
      </c>
      <c r="CB113" s="949"/>
      <c r="CC113" s="949"/>
      <c r="CD113" s="949"/>
      <c r="CE113" s="949"/>
      <c r="CF113" s="943">
        <v>1.6</v>
      </c>
      <c r="CG113" s="944"/>
      <c r="CH113" s="944"/>
      <c r="CI113" s="944"/>
      <c r="CJ113" s="944"/>
      <c r="CK113" s="974"/>
      <c r="CL113" s="975"/>
      <c r="CM113" s="945" t="s">
        <v>421</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113</v>
      </c>
      <c r="DH113" s="988"/>
      <c r="DI113" s="988"/>
      <c r="DJ113" s="988"/>
      <c r="DK113" s="989"/>
      <c r="DL113" s="990" t="s">
        <v>113</v>
      </c>
      <c r="DM113" s="988"/>
      <c r="DN113" s="988"/>
      <c r="DO113" s="988"/>
      <c r="DP113" s="989"/>
      <c r="DQ113" s="990" t="s">
        <v>113</v>
      </c>
      <c r="DR113" s="988"/>
      <c r="DS113" s="988"/>
      <c r="DT113" s="988"/>
      <c r="DU113" s="989"/>
      <c r="DV113" s="991" t="s">
        <v>113</v>
      </c>
      <c r="DW113" s="992"/>
      <c r="DX113" s="992"/>
      <c r="DY113" s="992"/>
      <c r="DZ113" s="993"/>
    </row>
    <row r="114" spans="1:130" s="199" customFormat="1" ht="26.25" customHeight="1">
      <c r="A114" s="983"/>
      <c r="B114" s="984"/>
      <c r="C114" s="979" t="s">
        <v>422</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248124</v>
      </c>
      <c r="AB114" s="988"/>
      <c r="AC114" s="988"/>
      <c r="AD114" s="988"/>
      <c r="AE114" s="989"/>
      <c r="AF114" s="990">
        <v>260192</v>
      </c>
      <c r="AG114" s="988"/>
      <c r="AH114" s="988"/>
      <c r="AI114" s="988"/>
      <c r="AJ114" s="989"/>
      <c r="AK114" s="990">
        <v>254141</v>
      </c>
      <c r="AL114" s="988"/>
      <c r="AM114" s="988"/>
      <c r="AN114" s="988"/>
      <c r="AO114" s="989"/>
      <c r="AP114" s="991">
        <v>3.1</v>
      </c>
      <c r="AQ114" s="992"/>
      <c r="AR114" s="992"/>
      <c r="AS114" s="992"/>
      <c r="AT114" s="993"/>
      <c r="AU114" s="929"/>
      <c r="AV114" s="930"/>
      <c r="AW114" s="930"/>
      <c r="AX114" s="930"/>
      <c r="AY114" s="930"/>
      <c r="AZ114" s="978" t="s">
        <v>423</v>
      </c>
      <c r="BA114" s="979"/>
      <c r="BB114" s="979"/>
      <c r="BC114" s="979"/>
      <c r="BD114" s="979"/>
      <c r="BE114" s="979"/>
      <c r="BF114" s="979"/>
      <c r="BG114" s="979"/>
      <c r="BH114" s="979"/>
      <c r="BI114" s="979"/>
      <c r="BJ114" s="979"/>
      <c r="BK114" s="979"/>
      <c r="BL114" s="979"/>
      <c r="BM114" s="979"/>
      <c r="BN114" s="979"/>
      <c r="BO114" s="979"/>
      <c r="BP114" s="980"/>
      <c r="BQ114" s="948">
        <v>2092938</v>
      </c>
      <c r="BR114" s="949"/>
      <c r="BS114" s="949"/>
      <c r="BT114" s="949"/>
      <c r="BU114" s="949"/>
      <c r="BV114" s="949">
        <v>1896503</v>
      </c>
      <c r="BW114" s="949"/>
      <c r="BX114" s="949"/>
      <c r="BY114" s="949"/>
      <c r="BZ114" s="949"/>
      <c r="CA114" s="949">
        <v>1749084</v>
      </c>
      <c r="CB114" s="949"/>
      <c r="CC114" s="949"/>
      <c r="CD114" s="949"/>
      <c r="CE114" s="949"/>
      <c r="CF114" s="943">
        <v>21</v>
      </c>
      <c r="CG114" s="944"/>
      <c r="CH114" s="944"/>
      <c r="CI114" s="944"/>
      <c r="CJ114" s="944"/>
      <c r="CK114" s="974"/>
      <c r="CL114" s="975"/>
      <c r="CM114" s="945" t="s">
        <v>424</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113</v>
      </c>
      <c r="DH114" s="988"/>
      <c r="DI114" s="988"/>
      <c r="DJ114" s="988"/>
      <c r="DK114" s="989"/>
      <c r="DL114" s="990" t="s">
        <v>113</v>
      </c>
      <c r="DM114" s="988"/>
      <c r="DN114" s="988"/>
      <c r="DO114" s="988"/>
      <c r="DP114" s="989"/>
      <c r="DQ114" s="990" t="s">
        <v>113</v>
      </c>
      <c r="DR114" s="988"/>
      <c r="DS114" s="988"/>
      <c r="DT114" s="988"/>
      <c r="DU114" s="989"/>
      <c r="DV114" s="991" t="s">
        <v>113</v>
      </c>
      <c r="DW114" s="992"/>
      <c r="DX114" s="992"/>
      <c r="DY114" s="992"/>
      <c r="DZ114" s="993"/>
    </row>
    <row r="115" spans="1:130" s="199" customFormat="1" ht="26.25" customHeight="1">
      <c r="A115" s="983"/>
      <c r="B115" s="984"/>
      <c r="C115" s="979" t="s">
        <v>425</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201815</v>
      </c>
      <c r="AB115" s="963"/>
      <c r="AC115" s="963"/>
      <c r="AD115" s="963"/>
      <c r="AE115" s="964"/>
      <c r="AF115" s="965">
        <v>173641</v>
      </c>
      <c r="AG115" s="963"/>
      <c r="AH115" s="963"/>
      <c r="AI115" s="963"/>
      <c r="AJ115" s="964"/>
      <c r="AK115" s="965">
        <v>144293</v>
      </c>
      <c r="AL115" s="963"/>
      <c r="AM115" s="963"/>
      <c r="AN115" s="963"/>
      <c r="AO115" s="964"/>
      <c r="AP115" s="966">
        <v>1.7</v>
      </c>
      <c r="AQ115" s="967"/>
      <c r="AR115" s="967"/>
      <c r="AS115" s="967"/>
      <c r="AT115" s="968"/>
      <c r="AU115" s="929"/>
      <c r="AV115" s="930"/>
      <c r="AW115" s="930"/>
      <c r="AX115" s="930"/>
      <c r="AY115" s="930"/>
      <c r="AZ115" s="978" t="s">
        <v>426</v>
      </c>
      <c r="BA115" s="979"/>
      <c r="BB115" s="979"/>
      <c r="BC115" s="979"/>
      <c r="BD115" s="979"/>
      <c r="BE115" s="979"/>
      <c r="BF115" s="979"/>
      <c r="BG115" s="979"/>
      <c r="BH115" s="979"/>
      <c r="BI115" s="979"/>
      <c r="BJ115" s="979"/>
      <c r="BK115" s="979"/>
      <c r="BL115" s="979"/>
      <c r="BM115" s="979"/>
      <c r="BN115" s="979"/>
      <c r="BO115" s="979"/>
      <c r="BP115" s="980"/>
      <c r="BQ115" s="948" t="s">
        <v>113</v>
      </c>
      <c r="BR115" s="949"/>
      <c r="BS115" s="949"/>
      <c r="BT115" s="949"/>
      <c r="BU115" s="949"/>
      <c r="BV115" s="949" t="s">
        <v>113</v>
      </c>
      <c r="BW115" s="949"/>
      <c r="BX115" s="949"/>
      <c r="BY115" s="949"/>
      <c r="BZ115" s="949"/>
      <c r="CA115" s="949" t="s">
        <v>113</v>
      </c>
      <c r="CB115" s="949"/>
      <c r="CC115" s="949"/>
      <c r="CD115" s="949"/>
      <c r="CE115" s="949"/>
      <c r="CF115" s="943" t="s">
        <v>113</v>
      </c>
      <c r="CG115" s="944"/>
      <c r="CH115" s="944"/>
      <c r="CI115" s="944"/>
      <c r="CJ115" s="944"/>
      <c r="CK115" s="974"/>
      <c r="CL115" s="975"/>
      <c r="CM115" s="978" t="s">
        <v>427</v>
      </c>
      <c r="CN115" s="999"/>
      <c r="CO115" s="999"/>
      <c r="CP115" s="999"/>
      <c r="CQ115" s="999"/>
      <c r="CR115" s="999"/>
      <c r="CS115" s="999"/>
      <c r="CT115" s="999"/>
      <c r="CU115" s="999"/>
      <c r="CV115" s="999"/>
      <c r="CW115" s="999"/>
      <c r="CX115" s="999"/>
      <c r="CY115" s="999"/>
      <c r="CZ115" s="999"/>
      <c r="DA115" s="999"/>
      <c r="DB115" s="999"/>
      <c r="DC115" s="999"/>
      <c r="DD115" s="999"/>
      <c r="DE115" s="999"/>
      <c r="DF115" s="980"/>
      <c r="DG115" s="987" t="s">
        <v>113</v>
      </c>
      <c r="DH115" s="988"/>
      <c r="DI115" s="988"/>
      <c r="DJ115" s="988"/>
      <c r="DK115" s="989"/>
      <c r="DL115" s="990" t="s">
        <v>113</v>
      </c>
      <c r="DM115" s="988"/>
      <c r="DN115" s="988"/>
      <c r="DO115" s="988"/>
      <c r="DP115" s="989"/>
      <c r="DQ115" s="990" t="s">
        <v>113</v>
      </c>
      <c r="DR115" s="988"/>
      <c r="DS115" s="988"/>
      <c r="DT115" s="988"/>
      <c r="DU115" s="989"/>
      <c r="DV115" s="991" t="s">
        <v>113</v>
      </c>
      <c r="DW115" s="992"/>
      <c r="DX115" s="992"/>
      <c r="DY115" s="992"/>
      <c r="DZ115" s="993"/>
    </row>
    <row r="116" spans="1:130" s="199" customFormat="1" ht="26.25" customHeight="1">
      <c r="A116" s="985"/>
      <c r="B116" s="986"/>
      <c r="C116" s="994" t="s">
        <v>428</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169</v>
      </c>
      <c r="AB116" s="988"/>
      <c r="AC116" s="988"/>
      <c r="AD116" s="988"/>
      <c r="AE116" s="989"/>
      <c r="AF116" s="990">
        <v>95</v>
      </c>
      <c r="AG116" s="988"/>
      <c r="AH116" s="988"/>
      <c r="AI116" s="988"/>
      <c r="AJ116" s="989"/>
      <c r="AK116" s="990">
        <v>98</v>
      </c>
      <c r="AL116" s="988"/>
      <c r="AM116" s="988"/>
      <c r="AN116" s="988"/>
      <c r="AO116" s="989"/>
      <c r="AP116" s="991">
        <v>0</v>
      </c>
      <c r="AQ116" s="992"/>
      <c r="AR116" s="992"/>
      <c r="AS116" s="992"/>
      <c r="AT116" s="993"/>
      <c r="AU116" s="929"/>
      <c r="AV116" s="930"/>
      <c r="AW116" s="930"/>
      <c r="AX116" s="930"/>
      <c r="AY116" s="930"/>
      <c r="AZ116" s="996" t="s">
        <v>429</v>
      </c>
      <c r="BA116" s="997"/>
      <c r="BB116" s="997"/>
      <c r="BC116" s="997"/>
      <c r="BD116" s="997"/>
      <c r="BE116" s="997"/>
      <c r="BF116" s="997"/>
      <c r="BG116" s="997"/>
      <c r="BH116" s="997"/>
      <c r="BI116" s="997"/>
      <c r="BJ116" s="997"/>
      <c r="BK116" s="997"/>
      <c r="BL116" s="997"/>
      <c r="BM116" s="997"/>
      <c r="BN116" s="997"/>
      <c r="BO116" s="997"/>
      <c r="BP116" s="998"/>
      <c r="BQ116" s="948" t="s">
        <v>113</v>
      </c>
      <c r="BR116" s="949"/>
      <c r="BS116" s="949"/>
      <c r="BT116" s="949"/>
      <c r="BU116" s="949"/>
      <c r="BV116" s="949" t="s">
        <v>113</v>
      </c>
      <c r="BW116" s="949"/>
      <c r="BX116" s="949"/>
      <c r="BY116" s="949"/>
      <c r="BZ116" s="949"/>
      <c r="CA116" s="949" t="s">
        <v>113</v>
      </c>
      <c r="CB116" s="949"/>
      <c r="CC116" s="949"/>
      <c r="CD116" s="949"/>
      <c r="CE116" s="949"/>
      <c r="CF116" s="943" t="s">
        <v>113</v>
      </c>
      <c r="CG116" s="944"/>
      <c r="CH116" s="944"/>
      <c r="CI116" s="944"/>
      <c r="CJ116" s="944"/>
      <c r="CK116" s="974"/>
      <c r="CL116" s="975"/>
      <c r="CM116" s="945" t="s">
        <v>430</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113</v>
      </c>
      <c r="DH116" s="988"/>
      <c r="DI116" s="988"/>
      <c r="DJ116" s="988"/>
      <c r="DK116" s="989"/>
      <c r="DL116" s="990" t="s">
        <v>113</v>
      </c>
      <c r="DM116" s="988"/>
      <c r="DN116" s="988"/>
      <c r="DO116" s="988"/>
      <c r="DP116" s="989"/>
      <c r="DQ116" s="990" t="s">
        <v>113</v>
      </c>
      <c r="DR116" s="988"/>
      <c r="DS116" s="988"/>
      <c r="DT116" s="988"/>
      <c r="DU116" s="989"/>
      <c r="DV116" s="991" t="s">
        <v>113</v>
      </c>
      <c r="DW116" s="992"/>
      <c r="DX116" s="992"/>
      <c r="DY116" s="992"/>
      <c r="DZ116" s="993"/>
    </row>
    <row r="117" spans="1:130" s="199" customFormat="1" ht="26.25" customHeight="1">
      <c r="A117" s="933" t="s">
        <v>173</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04" t="s">
        <v>431</v>
      </c>
      <c r="Z117" s="915"/>
      <c r="AA117" s="1005">
        <v>2199874</v>
      </c>
      <c r="AB117" s="1006"/>
      <c r="AC117" s="1006"/>
      <c r="AD117" s="1006"/>
      <c r="AE117" s="1007"/>
      <c r="AF117" s="1008">
        <v>2112498</v>
      </c>
      <c r="AG117" s="1006"/>
      <c r="AH117" s="1006"/>
      <c r="AI117" s="1006"/>
      <c r="AJ117" s="1007"/>
      <c r="AK117" s="1008">
        <v>2103323</v>
      </c>
      <c r="AL117" s="1006"/>
      <c r="AM117" s="1006"/>
      <c r="AN117" s="1006"/>
      <c r="AO117" s="1007"/>
      <c r="AP117" s="1009"/>
      <c r="AQ117" s="1010"/>
      <c r="AR117" s="1010"/>
      <c r="AS117" s="1010"/>
      <c r="AT117" s="1011"/>
      <c r="AU117" s="929"/>
      <c r="AV117" s="930"/>
      <c r="AW117" s="930"/>
      <c r="AX117" s="930"/>
      <c r="AY117" s="930"/>
      <c r="AZ117" s="996" t="s">
        <v>432</v>
      </c>
      <c r="BA117" s="997"/>
      <c r="BB117" s="997"/>
      <c r="BC117" s="997"/>
      <c r="BD117" s="997"/>
      <c r="BE117" s="997"/>
      <c r="BF117" s="997"/>
      <c r="BG117" s="997"/>
      <c r="BH117" s="997"/>
      <c r="BI117" s="997"/>
      <c r="BJ117" s="997"/>
      <c r="BK117" s="997"/>
      <c r="BL117" s="997"/>
      <c r="BM117" s="997"/>
      <c r="BN117" s="997"/>
      <c r="BO117" s="997"/>
      <c r="BP117" s="998"/>
      <c r="BQ117" s="948" t="s">
        <v>113</v>
      </c>
      <c r="BR117" s="949"/>
      <c r="BS117" s="949"/>
      <c r="BT117" s="949"/>
      <c r="BU117" s="949"/>
      <c r="BV117" s="949" t="s">
        <v>113</v>
      </c>
      <c r="BW117" s="949"/>
      <c r="BX117" s="949"/>
      <c r="BY117" s="949"/>
      <c r="BZ117" s="949"/>
      <c r="CA117" s="949" t="s">
        <v>113</v>
      </c>
      <c r="CB117" s="949"/>
      <c r="CC117" s="949"/>
      <c r="CD117" s="949"/>
      <c r="CE117" s="949"/>
      <c r="CF117" s="943" t="s">
        <v>113</v>
      </c>
      <c r="CG117" s="944"/>
      <c r="CH117" s="944"/>
      <c r="CI117" s="944"/>
      <c r="CJ117" s="944"/>
      <c r="CK117" s="974"/>
      <c r="CL117" s="975"/>
      <c r="CM117" s="945" t="s">
        <v>433</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113</v>
      </c>
      <c r="DH117" s="988"/>
      <c r="DI117" s="988"/>
      <c r="DJ117" s="988"/>
      <c r="DK117" s="989"/>
      <c r="DL117" s="990" t="s">
        <v>113</v>
      </c>
      <c r="DM117" s="988"/>
      <c r="DN117" s="988"/>
      <c r="DO117" s="988"/>
      <c r="DP117" s="989"/>
      <c r="DQ117" s="990" t="s">
        <v>113</v>
      </c>
      <c r="DR117" s="988"/>
      <c r="DS117" s="988"/>
      <c r="DT117" s="988"/>
      <c r="DU117" s="989"/>
      <c r="DV117" s="991" t="s">
        <v>113</v>
      </c>
      <c r="DW117" s="992"/>
      <c r="DX117" s="992"/>
      <c r="DY117" s="992"/>
      <c r="DZ117" s="993"/>
    </row>
    <row r="118" spans="1:130" s="199" customFormat="1" ht="26.25" customHeight="1">
      <c r="A118" s="933" t="s">
        <v>407</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405</v>
      </c>
      <c r="AB118" s="914"/>
      <c r="AC118" s="914"/>
      <c r="AD118" s="914"/>
      <c r="AE118" s="915"/>
      <c r="AF118" s="913" t="s">
        <v>290</v>
      </c>
      <c r="AG118" s="914"/>
      <c r="AH118" s="914"/>
      <c r="AI118" s="914"/>
      <c r="AJ118" s="915"/>
      <c r="AK118" s="913" t="s">
        <v>289</v>
      </c>
      <c r="AL118" s="914"/>
      <c r="AM118" s="914"/>
      <c r="AN118" s="914"/>
      <c r="AO118" s="915"/>
      <c r="AP118" s="1000" t="s">
        <v>406</v>
      </c>
      <c r="AQ118" s="1001"/>
      <c r="AR118" s="1001"/>
      <c r="AS118" s="1001"/>
      <c r="AT118" s="1002"/>
      <c r="AU118" s="929"/>
      <c r="AV118" s="930"/>
      <c r="AW118" s="930"/>
      <c r="AX118" s="930"/>
      <c r="AY118" s="930"/>
      <c r="AZ118" s="1003" t="s">
        <v>434</v>
      </c>
      <c r="BA118" s="994"/>
      <c r="BB118" s="994"/>
      <c r="BC118" s="994"/>
      <c r="BD118" s="994"/>
      <c r="BE118" s="994"/>
      <c r="BF118" s="994"/>
      <c r="BG118" s="994"/>
      <c r="BH118" s="994"/>
      <c r="BI118" s="994"/>
      <c r="BJ118" s="994"/>
      <c r="BK118" s="994"/>
      <c r="BL118" s="994"/>
      <c r="BM118" s="994"/>
      <c r="BN118" s="994"/>
      <c r="BO118" s="994"/>
      <c r="BP118" s="995"/>
      <c r="BQ118" s="1026" t="s">
        <v>113</v>
      </c>
      <c r="BR118" s="1027"/>
      <c r="BS118" s="1027"/>
      <c r="BT118" s="1027"/>
      <c r="BU118" s="1027"/>
      <c r="BV118" s="1027" t="s">
        <v>113</v>
      </c>
      <c r="BW118" s="1027"/>
      <c r="BX118" s="1027"/>
      <c r="BY118" s="1027"/>
      <c r="BZ118" s="1027"/>
      <c r="CA118" s="1027" t="s">
        <v>113</v>
      </c>
      <c r="CB118" s="1027"/>
      <c r="CC118" s="1027"/>
      <c r="CD118" s="1027"/>
      <c r="CE118" s="1027"/>
      <c r="CF118" s="943" t="s">
        <v>113</v>
      </c>
      <c r="CG118" s="944"/>
      <c r="CH118" s="944"/>
      <c r="CI118" s="944"/>
      <c r="CJ118" s="944"/>
      <c r="CK118" s="974"/>
      <c r="CL118" s="975"/>
      <c r="CM118" s="945" t="s">
        <v>435</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113</v>
      </c>
      <c r="DH118" s="988"/>
      <c r="DI118" s="988"/>
      <c r="DJ118" s="988"/>
      <c r="DK118" s="989"/>
      <c r="DL118" s="990" t="s">
        <v>113</v>
      </c>
      <c r="DM118" s="988"/>
      <c r="DN118" s="988"/>
      <c r="DO118" s="988"/>
      <c r="DP118" s="989"/>
      <c r="DQ118" s="990" t="s">
        <v>113</v>
      </c>
      <c r="DR118" s="988"/>
      <c r="DS118" s="988"/>
      <c r="DT118" s="988"/>
      <c r="DU118" s="989"/>
      <c r="DV118" s="991" t="s">
        <v>113</v>
      </c>
      <c r="DW118" s="992"/>
      <c r="DX118" s="992"/>
      <c r="DY118" s="992"/>
      <c r="DZ118" s="993"/>
    </row>
    <row r="119" spans="1:130" s="199" customFormat="1" ht="26.25" customHeight="1">
      <c r="A119" s="1087" t="s">
        <v>410</v>
      </c>
      <c r="B119" s="973"/>
      <c r="C119" s="952" t="s">
        <v>411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20">
        <v>2400</v>
      </c>
      <c r="AB119" s="921"/>
      <c r="AC119" s="921"/>
      <c r="AD119" s="921"/>
      <c r="AE119" s="922"/>
      <c r="AF119" s="923">
        <v>2400</v>
      </c>
      <c r="AG119" s="921"/>
      <c r="AH119" s="921"/>
      <c r="AI119" s="921"/>
      <c r="AJ119" s="922"/>
      <c r="AK119" s="923">
        <v>2400</v>
      </c>
      <c r="AL119" s="921"/>
      <c r="AM119" s="921"/>
      <c r="AN119" s="921"/>
      <c r="AO119" s="922"/>
      <c r="AP119" s="924">
        <v>0</v>
      </c>
      <c r="AQ119" s="925"/>
      <c r="AR119" s="925"/>
      <c r="AS119" s="925"/>
      <c r="AT119" s="926"/>
      <c r="AU119" s="931"/>
      <c r="AV119" s="932"/>
      <c r="AW119" s="932"/>
      <c r="AX119" s="932"/>
      <c r="AY119" s="932"/>
      <c r="AZ119" s="230" t="s">
        <v>173</v>
      </c>
      <c r="BA119" s="230"/>
      <c r="BB119" s="230"/>
      <c r="BC119" s="230"/>
      <c r="BD119" s="230"/>
      <c r="BE119" s="230"/>
      <c r="BF119" s="230"/>
      <c r="BG119" s="230"/>
      <c r="BH119" s="230"/>
      <c r="BI119" s="230"/>
      <c r="BJ119" s="230"/>
      <c r="BK119" s="230"/>
      <c r="BL119" s="230"/>
      <c r="BM119" s="230"/>
      <c r="BN119" s="230"/>
      <c r="BO119" s="1004" t="s">
        <v>436</v>
      </c>
      <c r="BP119" s="1035"/>
      <c r="BQ119" s="1026">
        <v>17809759</v>
      </c>
      <c r="BR119" s="1027"/>
      <c r="BS119" s="1027"/>
      <c r="BT119" s="1027"/>
      <c r="BU119" s="1027"/>
      <c r="BV119" s="1027">
        <v>18265581</v>
      </c>
      <c r="BW119" s="1027"/>
      <c r="BX119" s="1027"/>
      <c r="BY119" s="1027"/>
      <c r="BZ119" s="1027"/>
      <c r="CA119" s="1027">
        <v>18221722</v>
      </c>
      <c r="CB119" s="1027"/>
      <c r="CC119" s="1027"/>
      <c r="CD119" s="1027"/>
      <c r="CE119" s="1027"/>
      <c r="CF119" s="1028"/>
      <c r="CG119" s="1029"/>
      <c r="CH119" s="1029"/>
      <c r="CI119" s="1029"/>
      <c r="CJ119" s="1030"/>
      <c r="CK119" s="976"/>
      <c r="CL119" s="977"/>
      <c r="CM119" s="1031" t="s">
        <v>437</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34" t="s">
        <v>113</v>
      </c>
      <c r="DH119" s="1013"/>
      <c r="DI119" s="1013"/>
      <c r="DJ119" s="1013"/>
      <c r="DK119" s="1014"/>
      <c r="DL119" s="1012" t="s">
        <v>113</v>
      </c>
      <c r="DM119" s="1013"/>
      <c r="DN119" s="1013"/>
      <c r="DO119" s="1013"/>
      <c r="DP119" s="1014"/>
      <c r="DQ119" s="1012" t="s">
        <v>113</v>
      </c>
      <c r="DR119" s="1013"/>
      <c r="DS119" s="1013"/>
      <c r="DT119" s="1013"/>
      <c r="DU119" s="1014"/>
      <c r="DV119" s="1015" t="s">
        <v>113</v>
      </c>
      <c r="DW119" s="1016"/>
      <c r="DX119" s="1016"/>
      <c r="DY119" s="1016"/>
      <c r="DZ119" s="1017"/>
    </row>
    <row r="120" spans="1:130" s="199" customFormat="1" ht="26.25" customHeight="1">
      <c r="A120" s="1088"/>
      <c r="B120" s="975"/>
      <c r="C120" s="945" t="s">
        <v>414</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113</v>
      </c>
      <c r="AB120" s="988"/>
      <c r="AC120" s="988"/>
      <c r="AD120" s="988"/>
      <c r="AE120" s="989"/>
      <c r="AF120" s="990" t="s">
        <v>113</v>
      </c>
      <c r="AG120" s="988"/>
      <c r="AH120" s="988"/>
      <c r="AI120" s="988"/>
      <c r="AJ120" s="989"/>
      <c r="AK120" s="990" t="s">
        <v>113</v>
      </c>
      <c r="AL120" s="988"/>
      <c r="AM120" s="988"/>
      <c r="AN120" s="988"/>
      <c r="AO120" s="989"/>
      <c r="AP120" s="991" t="s">
        <v>113</v>
      </c>
      <c r="AQ120" s="992"/>
      <c r="AR120" s="992"/>
      <c r="AS120" s="992"/>
      <c r="AT120" s="993"/>
      <c r="AU120" s="1018" t="s">
        <v>438</v>
      </c>
      <c r="AV120" s="1019"/>
      <c r="AW120" s="1019"/>
      <c r="AX120" s="1019"/>
      <c r="AY120" s="1020"/>
      <c r="AZ120" s="969" t="s">
        <v>439</v>
      </c>
      <c r="BA120" s="918"/>
      <c r="BB120" s="918"/>
      <c r="BC120" s="918"/>
      <c r="BD120" s="918"/>
      <c r="BE120" s="918"/>
      <c r="BF120" s="918"/>
      <c r="BG120" s="918"/>
      <c r="BH120" s="918"/>
      <c r="BI120" s="918"/>
      <c r="BJ120" s="918"/>
      <c r="BK120" s="918"/>
      <c r="BL120" s="918"/>
      <c r="BM120" s="918"/>
      <c r="BN120" s="918"/>
      <c r="BO120" s="918"/>
      <c r="BP120" s="919"/>
      <c r="BQ120" s="955">
        <v>8042049</v>
      </c>
      <c r="BR120" s="956"/>
      <c r="BS120" s="956"/>
      <c r="BT120" s="956"/>
      <c r="BU120" s="956"/>
      <c r="BV120" s="956">
        <v>8367436</v>
      </c>
      <c r="BW120" s="956"/>
      <c r="BX120" s="956"/>
      <c r="BY120" s="956"/>
      <c r="BZ120" s="956"/>
      <c r="CA120" s="956">
        <v>8592319</v>
      </c>
      <c r="CB120" s="956"/>
      <c r="CC120" s="956"/>
      <c r="CD120" s="956"/>
      <c r="CE120" s="956"/>
      <c r="CF120" s="970">
        <v>103.2</v>
      </c>
      <c r="CG120" s="971"/>
      <c r="CH120" s="971"/>
      <c r="CI120" s="971"/>
      <c r="CJ120" s="971"/>
      <c r="CK120" s="1036" t="s">
        <v>440</v>
      </c>
      <c r="CL120" s="1037"/>
      <c r="CM120" s="1037"/>
      <c r="CN120" s="1037"/>
      <c r="CO120" s="1038"/>
      <c r="CP120" s="1044" t="s">
        <v>388</v>
      </c>
      <c r="CQ120" s="1045"/>
      <c r="CR120" s="1045"/>
      <c r="CS120" s="1045"/>
      <c r="CT120" s="1045"/>
      <c r="CU120" s="1045"/>
      <c r="CV120" s="1045"/>
      <c r="CW120" s="1045"/>
      <c r="CX120" s="1045"/>
      <c r="CY120" s="1045"/>
      <c r="CZ120" s="1045"/>
      <c r="DA120" s="1045"/>
      <c r="DB120" s="1045"/>
      <c r="DC120" s="1045"/>
      <c r="DD120" s="1045"/>
      <c r="DE120" s="1045"/>
      <c r="DF120" s="1046"/>
      <c r="DG120" s="955">
        <v>1059987</v>
      </c>
      <c r="DH120" s="956"/>
      <c r="DI120" s="956"/>
      <c r="DJ120" s="956"/>
      <c r="DK120" s="956"/>
      <c r="DL120" s="956">
        <v>963305</v>
      </c>
      <c r="DM120" s="956"/>
      <c r="DN120" s="956"/>
      <c r="DO120" s="956"/>
      <c r="DP120" s="956"/>
      <c r="DQ120" s="956">
        <v>884851</v>
      </c>
      <c r="DR120" s="956"/>
      <c r="DS120" s="956"/>
      <c r="DT120" s="956"/>
      <c r="DU120" s="956"/>
      <c r="DV120" s="957">
        <v>10.6</v>
      </c>
      <c r="DW120" s="957"/>
      <c r="DX120" s="957"/>
      <c r="DY120" s="957"/>
      <c r="DZ120" s="958"/>
    </row>
    <row r="121" spans="1:130" s="199" customFormat="1" ht="26.25" customHeight="1">
      <c r="A121" s="1088"/>
      <c r="B121" s="975"/>
      <c r="C121" s="996" t="s">
        <v>441</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7" t="s">
        <v>113</v>
      </c>
      <c r="AB121" s="988"/>
      <c r="AC121" s="988"/>
      <c r="AD121" s="988"/>
      <c r="AE121" s="989"/>
      <c r="AF121" s="990" t="s">
        <v>113</v>
      </c>
      <c r="AG121" s="988"/>
      <c r="AH121" s="988"/>
      <c r="AI121" s="988"/>
      <c r="AJ121" s="989"/>
      <c r="AK121" s="990" t="s">
        <v>113</v>
      </c>
      <c r="AL121" s="988"/>
      <c r="AM121" s="988"/>
      <c r="AN121" s="988"/>
      <c r="AO121" s="989"/>
      <c r="AP121" s="991" t="s">
        <v>113</v>
      </c>
      <c r="AQ121" s="992"/>
      <c r="AR121" s="992"/>
      <c r="AS121" s="992"/>
      <c r="AT121" s="993"/>
      <c r="AU121" s="1021"/>
      <c r="AV121" s="1022"/>
      <c r="AW121" s="1022"/>
      <c r="AX121" s="1022"/>
      <c r="AY121" s="1023"/>
      <c r="AZ121" s="978" t="s">
        <v>442</v>
      </c>
      <c r="BA121" s="979"/>
      <c r="BB121" s="979"/>
      <c r="BC121" s="979"/>
      <c r="BD121" s="979"/>
      <c r="BE121" s="979"/>
      <c r="BF121" s="979"/>
      <c r="BG121" s="979"/>
      <c r="BH121" s="979"/>
      <c r="BI121" s="979"/>
      <c r="BJ121" s="979"/>
      <c r="BK121" s="979"/>
      <c r="BL121" s="979"/>
      <c r="BM121" s="979"/>
      <c r="BN121" s="979"/>
      <c r="BO121" s="979"/>
      <c r="BP121" s="980"/>
      <c r="BQ121" s="948">
        <v>506771</v>
      </c>
      <c r="BR121" s="949"/>
      <c r="BS121" s="949"/>
      <c r="BT121" s="949"/>
      <c r="BU121" s="949"/>
      <c r="BV121" s="949">
        <v>489207</v>
      </c>
      <c r="BW121" s="949"/>
      <c r="BX121" s="949"/>
      <c r="BY121" s="949"/>
      <c r="BZ121" s="949"/>
      <c r="CA121" s="949">
        <v>497012</v>
      </c>
      <c r="CB121" s="949"/>
      <c r="CC121" s="949"/>
      <c r="CD121" s="949"/>
      <c r="CE121" s="949"/>
      <c r="CF121" s="943">
        <v>6</v>
      </c>
      <c r="CG121" s="944"/>
      <c r="CH121" s="944"/>
      <c r="CI121" s="944"/>
      <c r="CJ121" s="944"/>
      <c r="CK121" s="1039"/>
      <c r="CL121" s="1040"/>
      <c r="CM121" s="1040"/>
      <c r="CN121" s="1040"/>
      <c r="CO121" s="1041"/>
      <c r="CP121" s="1049" t="s">
        <v>386</v>
      </c>
      <c r="CQ121" s="1050"/>
      <c r="CR121" s="1050"/>
      <c r="CS121" s="1050"/>
      <c r="CT121" s="1050"/>
      <c r="CU121" s="1050"/>
      <c r="CV121" s="1050"/>
      <c r="CW121" s="1050"/>
      <c r="CX121" s="1050"/>
      <c r="CY121" s="1050"/>
      <c r="CZ121" s="1050"/>
      <c r="DA121" s="1050"/>
      <c r="DB121" s="1050"/>
      <c r="DC121" s="1050"/>
      <c r="DD121" s="1050"/>
      <c r="DE121" s="1050"/>
      <c r="DF121" s="1051"/>
      <c r="DG121" s="948">
        <v>238630</v>
      </c>
      <c r="DH121" s="949"/>
      <c r="DI121" s="949"/>
      <c r="DJ121" s="949"/>
      <c r="DK121" s="949"/>
      <c r="DL121" s="949">
        <v>217909</v>
      </c>
      <c r="DM121" s="949"/>
      <c r="DN121" s="949"/>
      <c r="DO121" s="949"/>
      <c r="DP121" s="949"/>
      <c r="DQ121" s="949">
        <v>210898</v>
      </c>
      <c r="DR121" s="949"/>
      <c r="DS121" s="949"/>
      <c r="DT121" s="949"/>
      <c r="DU121" s="949"/>
      <c r="DV121" s="950">
        <v>2.5</v>
      </c>
      <c r="DW121" s="950"/>
      <c r="DX121" s="950"/>
      <c r="DY121" s="950"/>
      <c r="DZ121" s="951"/>
    </row>
    <row r="122" spans="1:130" s="199" customFormat="1" ht="26.25" customHeight="1">
      <c r="A122" s="1088"/>
      <c r="B122" s="975"/>
      <c r="C122" s="945" t="s">
        <v>424</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113</v>
      </c>
      <c r="AB122" s="988"/>
      <c r="AC122" s="988"/>
      <c r="AD122" s="988"/>
      <c r="AE122" s="989"/>
      <c r="AF122" s="990" t="s">
        <v>113</v>
      </c>
      <c r="AG122" s="988"/>
      <c r="AH122" s="988"/>
      <c r="AI122" s="988"/>
      <c r="AJ122" s="989"/>
      <c r="AK122" s="990" t="s">
        <v>113</v>
      </c>
      <c r="AL122" s="988"/>
      <c r="AM122" s="988"/>
      <c r="AN122" s="988"/>
      <c r="AO122" s="989"/>
      <c r="AP122" s="991" t="s">
        <v>113</v>
      </c>
      <c r="AQ122" s="992"/>
      <c r="AR122" s="992"/>
      <c r="AS122" s="992"/>
      <c r="AT122" s="993"/>
      <c r="AU122" s="1021"/>
      <c r="AV122" s="1022"/>
      <c r="AW122" s="1022"/>
      <c r="AX122" s="1022"/>
      <c r="AY122" s="1023"/>
      <c r="AZ122" s="1003" t="s">
        <v>443</v>
      </c>
      <c r="BA122" s="994"/>
      <c r="BB122" s="994"/>
      <c r="BC122" s="994"/>
      <c r="BD122" s="994"/>
      <c r="BE122" s="994"/>
      <c r="BF122" s="994"/>
      <c r="BG122" s="994"/>
      <c r="BH122" s="994"/>
      <c r="BI122" s="994"/>
      <c r="BJ122" s="994"/>
      <c r="BK122" s="994"/>
      <c r="BL122" s="994"/>
      <c r="BM122" s="994"/>
      <c r="BN122" s="994"/>
      <c r="BO122" s="994"/>
      <c r="BP122" s="995"/>
      <c r="BQ122" s="1026">
        <v>11584964</v>
      </c>
      <c r="BR122" s="1027"/>
      <c r="BS122" s="1027"/>
      <c r="BT122" s="1027"/>
      <c r="BU122" s="1027"/>
      <c r="BV122" s="1027">
        <v>11938799</v>
      </c>
      <c r="BW122" s="1027"/>
      <c r="BX122" s="1027"/>
      <c r="BY122" s="1027"/>
      <c r="BZ122" s="1027"/>
      <c r="CA122" s="1027">
        <v>12164817</v>
      </c>
      <c r="CB122" s="1027"/>
      <c r="CC122" s="1027"/>
      <c r="CD122" s="1027"/>
      <c r="CE122" s="1027"/>
      <c r="CF122" s="1047">
        <v>146.1</v>
      </c>
      <c r="CG122" s="1048"/>
      <c r="CH122" s="1048"/>
      <c r="CI122" s="1048"/>
      <c r="CJ122" s="1048"/>
      <c r="CK122" s="1039"/>
      <c r="CL122" s="1040"/>
      <c r="CM122" s="1040"/>
      <c r="CN122" s="1040"/>
      <c r="CO122" s="1041"/>
      <c r="CP122" s="1049" t="s">
        <v>390</v>
      </c>
      <c r="CQ122" s="1050"/>
      <c r="CR122" s="1050"/>
      <c r="CS122" s="1050"/>
      <c r="CT122" s="1050"/>
      <c r="CU122" s="1050"/>
      <c r="CV122" s="1050"/>
      <c r="CW122" s="1050"/>
      <c r="CX122" s="1050"/>
      <c r="CY122" s="1050"/>
      <c r="CZ122" s="1050"/>
      <c r="DA122" s="1050"/>
      <c r="DB122" s="1050"/>
      <c r="DC122" s="1050"/>
      <c r="DD122" s="1050"/>
      <c r="DE122" s="1050"/>
      <c r="DF122" s="1051"/>
      <c r="DG122" s="948" t="s">
        <v>113</v>
      </c>
      <c r="DH122" s="949"/>
      <c r="DI122" s="949"/>
      <c r="DJ122" s="949"/>
      <c r="DK122" s="949"/>
      <c r="DL122" s="949" t="s">
        <v>113</v>
      </c>
      <c r="DM122" s="949"/>
      <c r="DN122" s="949"/>
      <c r="DO122" s="949"/>
      <c r="DP122" s="949"/>
      <c r="DQ122" s="949">
        <v>22250</v>
      </c>
      <c r="DR122" s="949"/>
      <c r="DS122" s="949"/>
      <c r="DT122" s="949"/>
      <c r="DU122" s="949"/>
      <c r="DV122" s="950">
        <v>0.3</v>
      </c>
      <c r="DW122" s="950"/>
      <c r="DX122" s="950"/>
      <c r="DY122" s="950"/>
      <c r="DZ122" s="951"/>
    </row>
    <row r="123" spans="1:130" s="199" customFormat="1" ht="26.25" customHeight="1">
      <c r="A123" s="1088"/>
      <c r="B123" s="975"/>
      <c r="C123" s="945" t="s">
        <v>430</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113</v>
      </c>
      <c r="AB123" s="988"/>
      <c r="AC123" s="988"/>
      <c r="AD123" s="988"/>
      <c r="AE123" s="989"/>
      <c r="AF123" s="990" t="s">
        <v>113</v>
      </c>
      <c r="AG123" s="988"/>
      <c r="AH123" s="988"/>
      <c r="AI123" s="988"/>
      <c r="AJ123" s="989"/>
      <c r="AK123" s="990" t="s">
        <v>113</v>
      </c>
      <c r="AL123" s="988"/>
      <c r="AM123" s="988"/>
      <c r="AN123" s="988"/>
      <c r="AO123" s="989"/>
      <c r="AP123" s="991" t="s">
        <v>113</v>
      </c>
      <c r="AQ123" s="992"/>
      <c r="AR123" s="992"/>
      <c r="AS123" s="992"/>
      <c r="AT123" s="993"/>
      <c r="AU123" s="1024"/>
      <c r="AV123" s="1025"/>
      <c r="AW123" s="1025"/>
      <c r="AX123" s="1025"/>
      <c r="AY123" s="1025"/>
      <c r="AZ123" s="230" t="s">
        <v>173</v>
      </c>
      <c r="BA123" s="230"/>
      <c r="BB123" s="230"/>
      <c r="BC123" s="230"/>
      <c r="BD123" s="230"/>
      <c r="BE123" s="230"/>
      <c r="BF123" s="230"/>
      <c r="BG123" s="230"/>
      <c r="BH123" s="230"/>
      <c r="BI123" s="230"/>
      <c r="BJ123" s="230"/>
      <c r="BK123" s="230"/>
      <c r="BL123" s="230"/>
      <c r="BM123" s="230"/>
      <c r="BN123" s="230"/>
      <c r="BO123" s="1004" t="s">
        <v>444</v>
      </c>
      <c r="BP123" s="1035"/>
      <c r="BQ123" s="1094">
        <v>20133784</v>
      </c>
      <c r="BR123" s="1095"/>
      <c r="BS123" s="1095"/>
      <c r="BT123" s="1095"/>
      <c r="BU123" s="1095"/>
      <c r="BV123" s="1095">
        <v>20795442</v>
      </c>
      <c r="BW123" s="1095"/>
      <c r="BX123" s="1095"/>
      <c r="BY123" s="1095"/>
      <c r="BZ123" s="1095"/>
      <c r="CA123" s="1095">
        <v>21254148</v>
      </c>
      <c r="CB123" s="1095"/>
      <c r="CC123" s="1095"/>
      <c r="CD123" s="1095"/>
      <c r="CE123" s="1095"/>
      <c r="CF123" s="1028"/>
      <c r="CG123" s="1029"/>
      <c r="CH123" s="1029"/>
      <c r="CI123" s="1029"/>
      <c r="CJ123" s="1030"/>
      <c r="CK123" s="1039"/>
      <c r="CL123" s="1040"/>
      <c r="CM123" s="1040"/>
      <c r="CN123" s="1040"/>
      <c r="CO123" s="1041"/>
      <c r="CP123" s="1049" t="s">
        <v>384</v>
      </c>
      <c r="CQ123" s="1050"/>
      <c r="CR123" s="1050"/>
      <c r="CS123" s="1050"/>
      <c r="CT123" s="1050"/>
      <c r="CU123" s="1050"/>
      <c r="CV123" s="1050"/>
      <c r="CW123" s="1050"/>
      <c r="CX123" s="1050"/>
      <c r="CY123" s="1050"/>
      <c r="CZ123" s="1050"/>
      <c r="DA123" s="1050"/>
      <c r="DB123" s="1050"/>
      <c r="DC123" s="1050"/>
      <c r="DD123" s="1050"/>
      <c r="DE123" s="1050"/>
      <c r="DF123" s="1051"/>
      <c r="DG123" s="987" t="s">
        <v>113</v>
      </c>
      <c r="DH123" s="988"/>
      <c r="DI123" s="988"/>
      <c r="DJ123" s="988"/>
      <c r="DK123" s="989"/>
      <c r="DL123" s="990" t="s">
        <v>113</v>
      </c>
      <c r="DM123" s="988"/>
      <c r="DN123" s="988"/>
      <c r="DO123" s="988"/>
      <c r="DP123" s="989"/>
      <c r="DQ123" s="990" t="s">
        <v>113</v>
      </c>
      <c r="DR123" s="988"/>
      <c r="DS123" s="988"/>
      <c r="DT123" s="988"/>
      <c r="DU123" s="989"/>
      <c r="DV123" s="991" t="s">
        <v>113</v>
      </c>
      <c r="DW123" s="992"/>
      <c r="DX123" s="992"/>
      <c r="DY123" s="992"/>
      <c r="DZ123" s="993"/>
    </row>
    <row r="124" spans="1:130" s="199" customFormat="1" ht="26.25" customHeight="1" thickBot="1">
      <c r="A124" s="1088"/>
      <c r="B124" s="975"/>
      <c r="C124" s="945" t="s">
        <v>433</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113</v>
      </c>
      <c r="AB124" s="988"/>
      <c r="AC124" s="988"/>
      <c r="AD124" s="988"/>
      <c r="AE124" s="989"/>
      <c r="AF124" s="990" t="s">
        <v>113</v>
      </c>
      <c r="AG124" s="988"/>
      <c r="AH124" s="988"/>
      <c r="AI124" s="988"/>
      <c r="AJ124" s="989"/>
      <c r="AK124" s="990" t="s">
        <v>113</v>
      </c>
      <c r="AL124" s="988"/>
      <c r="AM124" s="988"/>
      <c r="AN124" s="988"/>
      <c r="AO124" s="989"/>
      <c r="AP124" s="991" t="s">
        <v>113</v>
      </c>
      <c r="AQ124" s="992"/>
      <c r="AR124" s="992"/>
      <c r="AS124" s="992"/>
      <c r="AT124" s="993"/>
      <c r="AU124" s="1090" t="s">
        <v>445</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t="s">
        <v>113</v>
      </c>
      <c r="BR124" s="1057"/>
      <c r="BS124" s="1057"/>
      <c r="BT124" s="1057"/>
      <c r="BU124" s="1057"/>
      <c r="BV124" s="1057" t="s">
        <v>113</v>
      </c>
      <c r="BW124" s="1057"/>
      <c r="BX124" s="1057"/>
      <c r="BY124" s="1057"/>
      <c r="BZ124" s="1057"/>
      <c r="CA124" s="1057" t="s">
        <v>113</v>
      </c>
      <c r="CB124" s="1057"/>
      <c r="CC124" s="1057"/>
      <c r="CD124" s="1057"/>
      <c r="CE124" s="1057"/>
      <c r="CF124" s="1058"/>
      <c r="CG124" s="1059"/>
      <c r="CH124" s="1059"/>
      <c r="CI124" s="1059"/>
      <c r="CJ124" s="1060"/>
      <c r="CK124" s="1042"/>
      <c r="CL124" s="1042"/>
      <c r="CM124" s="1042"/>
      <c r="CN124" s="1042"/>
      <c r="CO124" s="1043"/>
      <c r="CP124" s="1049" t="s">
        <v>446</v>
      </c>
      <c r="CQ124" s="1050"/>
      <c r="CR124" s="1050"/>
      <c r="CS124" s="1050"/>
      <c r="CT124" s="1050"/>
      <c r="CU124" s="1050"/>
      <c r="CV124" s="1050"/>
      <c r="CW124" s="1050"/>
      <c r="CX124" s="1050"/>
      <c r="CY124" s="1050"/>
      <c r="CZ124" s="1050"/>
      <c r="DA124" s="1050"/>
      <c r="DB124" s="1050"/>
      <c r="DC124" s="1050"/>
      <c r="DD124" s="1050"/>
      <c r="DE124" s="1050"/>
      <c r="DF124" s="1051"/>
      <c r="DG124" s="1034" t="s">
        <v>113</v>
      </c>
      <c r="DH124" s="1013"/>
      <c r="DI124" s="1013"/>
      <c r="DJ124" s="1013"/>
      <c r="DK124" s="1014"/>
      <c r="DL124" s="1012" t="s">
        <v>113</v>
      </c>
      <c r="DM124" s="1013"/>
      <c r="DN124" s="1013"/>
      <c r="DO124" s="1013"/>
      <c r="DP124" s="1014"/>
      <c r="DQ124" s="1012" t="s">
        <v>113</v>
      </c>
      <c r="DR124" s="1013"/>
      <c r="DS124" s="1013"/>
      <c r="DT124" s="1013"/>
      <c r="DU124" s="1014"/>
      <c r="DV124" s="1015" t="s">
        <v>113</v>
      </c>
      <c r="DW124" s="1016"/>
      <c r="DX124" s="1016"/>
      <c r="DY124" s="1016"/>
      <c r="DZ124" s="1017"/>
    </row>
    <row r="125" spans="1:130" s="199" customFormat="1" ht="26.25" customHeight="1">
      <c r="A125" s="1088"/>
      <c r="B125" s="975"/>
      <c r="C125" s="945" t="s">
        <v>435</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113</v>
      </c>
      <c r="AB125" s="988"/>
      <c r="AC125" s="988"/>
      <c r="AD125" s="988"/>
      <c r="AE125" s="989"/>
      <c r="AF125" s="990" t="s">
        <v>113</v>
      </c>
      <c r="AG125" s="988"/>
      <c r="AH125" s="988"/>
      <c r="AI125" s="988"/>
      <c r="AJ125" s="989"/>
      <c r="AK125" s="990" t="s">
        <v>113</v>
      </c>
      <c r="AL125" s="988"/>
      <c r="AM125" s="988"/>
      <c r="AN125" s="988"/>
      <c r="AO125" s="989"/>
      <c r="AP125" s="991" t="s">
        <v>113</v>
      </c>
      <c r="AQ125" s="992"/>
      <c r="AR125" s="992"/>
      <c r="AS125" s="992"/>
      <c r="AT125" s="993"/>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2" t="s">
        <v>447</v>
      </c>
      <c r="CL125" s="1037"/>
      <c r="CM125" s="1037"/>
      <c r="CN125" s="1037"/>
      <c r="CO125" s="1038"/>
      <c r="CP125" s="969" t="s">
        <v>448</v>
      </c>
      <c r="CQ125" s="918"/>
      <c r="CR125" s="918"/>
      <c r="CS125" s="918"/>
      <c r="CT125" s="918"/>
      <c r="CU125" s="918"/>
      <c r="CV125" s="918"/>
      <c r="CW125" s="918"/>
      <c r="CX125" s="918"/>
      <c r="CY125" s="918"/>
      <c r="CZ125" s="918"/>
      <c r="DA125" s="918"/>
      <c r="DB125" s="918"/>
      <c r="DC125" s="918"/>
      <c r="DD125" s="918"/>
      <c r="DE125" s="918"/>
      <c r="DF125" s="919"/>
      <c r="DG125" s="955" t="s">
        <v>113</v>
      </c>
      <c r="DH125" s="956"/>
      <c r="DI125" s="956"/>
      <c r="DJ125" s="956"/>
      <c r="DK125" s="956"/>
      <c r="DL125" s="956" t="s">
        <v>113</v>
      </c>
      <c r="DM125" s="956"/>
      <c r="DN125" s="956"/>
      <c r="DO125" s="956"/>
      <c r="DP125" s="956"/>
      <c r="DQ125" s="956" t="s">
        <v>113</v>
      </c>
      <c r="DR125" s="956"/>
      <c r="DS125" s="956"/>
      <c r="DT125" s="956"/>
      <c r="DU125" s="956"/>
      <c r="DV125" s="957" t="s">
        <v>113</v>
      </c>
      <c r="DW125" s="957"/>
      <c r="DX125" s="957"/>
      <c r="DY125" s="957"/>
      <c r="DZ125" s="958"/>
    </row>
    <row r="126" spans="1:130" s="199" customFormat="1" ht="26.25" customHeight="1" thickBot="1">
      <c r="A126" s="1088"/>
      <c r="B126" s="975"/>
      <c r="C126" s="945" t="s">
        <v>437</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v>199415</v>
      </c>
      <c r="AB126" s="988"/>
      <c r="AC126" s="988"/>
      <c r="AD126" s="988"/>
      <c r="AE126" s="989"/>
      <c r="AF126" s="990">
        <v>171241</v>
      </c>
      <c r="AG126" s="988"/>
      <c r="AH126" s="988"/>
      <c r="AI126" s="988"/>
      <c r="AJ126" s="989"/>
      <c r="AK126" s="990">
        <v>141893</v>
      </c>
      <c r="AL126" s="988"/>
      <c r="AM126" s="988"/>
      <c r="AN126" s="988"/>
      <c r="AO126" s="989"/>
      <c r="AP126" s="991">
        <v>1.7</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3"/>
      <c r="CL126" s="1040"/>
      <c r="CM126" s="1040"/>
      <c r="CN126" s="1040"/>
      <c r="CO126" s="1041"/>
      <c r="CP126" s="978" t="s">
        <v>449</v>
      </c>
      <c r="CQ126" s="979"/>
      <c r="CR126" s="979"/>
      <c r="CS126" s="979"/>
      <c r="CT126" s="979"/>
      <c r="CU126" s="979"/>
      <c r="CV126" s="979"/>
      <c r="CW126" s="979"/>
      <c r="CX126" s="979"/>
      <c r="CY126" s="979"/>
      <c r="CZ126" s="979"/>
      <c r="DA126" s="979"/>
      <c r="DB126" s="979"/>
      <c r="DC126" s="979"/>
      <c r="DD126" s="979"/>
      <c r="DE126" s="979"/>
      <c r="DF126" s="980"/>
      <c r="DG126" s="948" t="s">
        <v>113</v>
      </c>
      <c r="DH126" s="949"/>
      <c r="DI126" s="949"/>
      <c r="DJ126" s="949"/>
      <c r="DK126" s="949"/>
      <c r="DL126" s="949" t="s">
        <v>113</v>
      </c>
      <c r="DM126" s="949"/>
      <c r="DN126" s="949"/>
      <c r="DO126" s="949"/>
      <c r="DP126" s="949"/>
      <c r="DQ126" s="949" t="s">
        <v>113</v>
      </c>
      <c r="DR126" s="949"/>
      <c r="DS126" s="949"/>
      <c r="DT126" s="949"/>
      <c r="DU126" s="949"/>
      <c r="DV126" s="950" t="s">
        <v>113</v>
      </c>
      <c r="DW126" s="950"/>
      <c r="DX126" s="950"/>
      <c r="DY126" s="950"/>
      <c r="DZ126" s="951"/>
    </row>
    <row r="127" spans="1:130" s="199" customFormat="1" ht="26.25" customHeight="1">
      <c r="A127" s="1089"/>
      <c r="B127" s="977"/>
      <c r="C127" s="1031" t="s">
        <v>450</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7" t="s">
        <v>113</v>
      </c>
      <c r="AB127" s="988"/>
      <c r="AC127" s="988"/>
      <c r="AD127" s="988"/>
      <c r="AE127" s="989"/>
      <c r="AF127" s="990" t="s">
        <v>113</v>
      </c>
      <c r="AG127" s="988"/>
      <c r="AH127" s="988"/>
      <c r="AI127" s="988"/>
      <c r="AJ127" s="989"/>
      <c r="AK127" s="990" t="s">
        <v>113</v>
      </c>
      <c r="AL127" s="988"/>
      <c r="AM127" s="988"/>
      <c r="AN127" s="988"/>
      <c r="AO127" s="989"/>
      <c r="AP127" s="991" t="s">
        <v>113</v>
      </c>
      <c r="AQ127" s="992"/>
      <c r="AR127" s="992"/>
      <c r="AS127" s="992"/>
      <c r="AT127" s="993"/>
      <c r="AU127" s="235"/>
      <c r="AV127" s="235"/>
      <c r="AW127" s="235"/>
      <c r="AX127" s="1061" t="s">
        <v>451</v>
      </c>
      <c r="AY127" s="1062"/>
      <c r="AZ127" s="1062"/>
      <c r="BA127" s="1062"/>
      <c r="BB127" s="1062"/>
      <c r="BC127" s="1062"/>
      <c r="BD127" s="1062"/>
      <c r="BE127" s="1063"/>
      <c r="BF127" s="1064" t="s">
        <v>452</v>
      </c>
      <c r="BG127" s="1062"/>
      <c r="BH127" s="1062"/>
      <c r="BI127" s="1062"/>
      <c r="BJ127" s="1062"/>
      <c r="BK127" s="1062"/>
      <c r="BL127" s="1063"/>
      <c r="BM127" s="1064" t="s">
        <v>453</v>
      </c>
      <c r="BN127" s="1062"/>
      <c r="BO127" s="1062"/>
      <c r="BP127" s="1062"/>
      <c r="BQ127" s="1062"/>
      <c r="BR127" s="1062"/>
      <c r="BS127" s="1063"/>
      <c r="BT127" s="1064" t="s">
        <v>454</v>
      </c>
      <c r="BU127" s="1062"/>
      <c r="BV127" s="1062"/>
      <c r="BW127" s="1062"/>
      <c r="BX127" s="1062"/>
      <c r="BY127" s="1062"/>
      <c r="BZ127" s="1086"/>
      <c r="CA127" s="235"/>
      <c r="CB127" s="235"/>
      <c r="CC127" s="235"/>
      <c r="CD127" s="236"/>
      <c r="CE127" s="236"/>
      <c r="CF127" s="236"/>
      <c r="CG127" s="233"/>
      <c r="CH127" s="233"/>
      <c r="CI127" s="233"/>
      <c r="CJ127" s="234"/>
      <c r="CK127" s="1053"/>
      <c r="CL127" s="1040"/>
      <c r="CM127" s="1040"/>
      <c r="CN127" s="1040"/>
      <c r="CO127" s="1041"/>
      <c r="CP127" s="978" t="s">
        <v>455</v>
      </c>
      <c r="CQ127" s="979"/>
      <c r="CR127" s="979"/>
      <c r="CS127" s="979"/>
      <c r="CT127" s="979"/>
      <c r="CU127" s="979"/>
      <c r="CV127" s="979"/>
      <c r="CW127" s="979"/>
      <c r="CX127" s="979"/>
      <c r="CY127" s="979"/>
      <c r="CZ127" s="979"/>
      <c r="DA127" s="979"/>
      <c r="DB127" s="979"/>
      <c r="DC127" s="979"/>
      <c r="DD127" s="979"/>
      <c r="DE127" s="979"/>
      <c r="DF127" s="980"/>
      <c r="DG127" s="948" t="s">
        <v>113</v>
      </c>
      <c r="DH127" s="949"/>
      <c r="DI127" s="949"/>
      <c r="DJ127" s="949"/>
      <c r="DK127" s="949"/>
      <c r="DL127" s="949" t="s">
        <v>113</v>
      </c>
      <c r="DM127" s="949"/>
      <c r="DN127" s="949"/>
      <c r="DO127" s="949"/>
      <c r="DP127" s="949"/>
      <c r="DQ127" s="949" t="s">
        <v>113</v>
      </c>
      <c r="DR127" s="949"/>
      <c r="DS127" s="949"/>
      <c r="DT127" s="949"/>
      <c r="DU127" s="949"/>
      <c r="DV127" s="950" t="s">
        <v>113</v>
      </c>
      <c r="DW127" s="950"/>
      <c r="DX127" s="950"/>
      <c r="DY127" s="950"/>
      <c r="DZ127" s="951"/>
    </row>
    <row r="128" spans="1:130" s="199" customFormat="1" ht="26.25" customHeight="1" thickBot="1">
      <c r="A128" s="1072" t="s">
        <v>456</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457</v>
      </c>
      <c r="X128" s="1074"/>
      <c r="Y128" s="1074"/>
      <c r="Z128" s="1075"/>
      <c r="AA128" s="1076">
        <v>82457</v>
      </c>
      <c r="AB128" s="1077"/>
      <c r="AC128" s="1077"/>
      <c r="AD128" s="1077"/>
      <c r="AE128" s="1078"/>
      <c r="AF128" s="1079">
        <v>86869</v>
      </c>
      <c r="AG128" s="1077"/>
      <c r="AH128" s="1077"/>
      <c r="AI128" s="1077"/>
      <c r="AJ128" s="1078"/>
      <c r="AK128" s="1079">
        <v>76927</v>
      </c>
      <c r="AL128" s="1077"/>
      <c r="AM128" s="1077"/>
      <c r="AN128" s="1077"/>
      <c r="AO128" s="1078"/>
      <c r="AP128" s="1080"/>
      <c r="AQ128" s="1081"/>
      <c r="AR128" s="1081"/>
      <c r="AS128" s="1081"/>
      <c r="AT128" s="1082"/>
      <c r="AU128" s="235"/>
      <c r="AV128" s="235"/>
      <c r="AW128" s="235"/>
      <c r="AX128" s="917" t="s">
        <v>458</v>
      </c>
      <c r="AY128" s="918"/>
      <c r="AZ128" s="918"/>
      <c r="BA128" s="918"/>
      <c r="BB128" s="918"/>
      <c r="BC128" s="918"/>
      <c r="BD128" s="918"/>
      <c r="BE128" s="919"/>
      <c r="BF128" s="1083" t="s">
        <v>113</v>
      </c>
      <c r="BG128" s="1084"/>
      <c r="BH128" s="1084"/>
      <c r="BI128" s="1084"/>
      <c r="BJ128" s="1084"/>
      <c r="BK128" s="1084"/>
      <c r="BL128" s="1085"/>
      <c r="BM128" s="1083">
        <v>13.4</v>
      </c>
      <c r="BN128" s="1084"/>
      <c r="BO128" s="1084"/>
      <c r="BP128" s="1084"/>
      <c r="BQ128" s="1084"/>
      <c r="BR128" s="1084"/>
      <c r="BS128" s="1085"/>
      <c r="BT128" s="1083">
        <v>20</v>
      </c>
      <c r="BU128" s="1084"/>
      <c r="BV128" s="1084"/>
      <c r="BW128" s="1084"/>
      <c r="BX128" s="1084"/>
      <c r="BY128" s="1084"/>
      <c r="BZ128" s="1108"/>
      <c r="CA128" s="236"/>
      <c r="CB128" s="236"/>
      <c r="CC128" s="236"/>
      <c r="CD128" s="236"/>
      <c r="CE128" s="236"/>
      <c r="CF128" s="236"/>
      <c r="CG128" s="233"/>
      <c r="CH128" s="233"/>
      <c r="CI128" s="233"/>
      <c r="CJ128" s="234"/>
      <c r="CK128" s="1054"/>
      <c r="CL128" s="1055"/>
      <c r="CM128" s="1055"/>
      <c r="CN128" s="1055"/>
      <c r="CO128" s="1056"/>
      <c r="CP128" s="1065" t="s">
        <v>459</v>
      </c>
      <c r="CQ128" s="1066"/>
      <c r="CR128" s="1066"/>
      <c r="CS128" s="1066"/>
      <c r="CT128" s="1066"/>
      <c r="CU128" s="1066"/>
      <c r="CV128" s="1066"/>
      <c r="CW128" s="1066"/>
      <c r="CX128" s="1066"/>
      <c r="CY128" s="1066"/>
      <c r="CZ128" s="1066"/>
      <c r="DA128" s="1066"/>
      <c r="DB128" s="1066"/>
      <c r="DC128" s="1066"/>
      <c r="DD128" s="1066"/>
      <c r="DE128" s="1066"/>
      <c r="DF128" s="1067"/>
      <c r="DG128" s="1068" t="s">
        <v>113</v>
      </c>
      <c r="DH128" s="1069"/>
      <c r="DI128" s="1069"/>
      <c r="DJ128" s="1069"/>
      <c r="DK128" s="1069"/>
      <c r="DL128" s="1069" t="s">
        <v>113</v>
      </c>
      <c r="DM128" s="1069"/>
      <c r="DN128" s="1069"/>
      <c r="DO128" s="1069"/>
      <c r="DP128" s="1069"/>
      <c r="DQ128" s="1069" t="s">
        <v>113</v>
      </c>
      <c r="DR128" s="1069"/>
      <c r="DS128" s="1069"/>
      <c r="DT128" s="1069"/>
      <c r="DU128" s="1069"/>
      <c r="DV128" s="1070" t="s">
        <v>113</v>
      </c>
      <c r="DW128" s="1070"/>
      <c r="DX128" s="1070"/>
      <c r="DY128" s="1070"/>
      <c r="DZ128" s="1071"/>
    </row>
    <row r="129" spans="1:131" s="199" customFormat="1" ht="26.25" customHeight="1">
      <c r="A129" s="959" t="s">
        <v>91</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102" t="s">
        <v>460</v>
      </c>
      <c r="X129" s="1103"/>
      <c r="Y129" s="1103"/>
      <c r="Z129" s="1104"/>
      <c r="AA129" s="987">
        <v>9625868</v>
      </c>
      <c r="AB129" s="988"/>
      <c r="AC129" s="988"/>
      <c r="AD129" s="988"/>
      <c r="AE129" s="989"/>
      <c r="AF129" s="990">
        <v>9696521</v>
      </c>
      <c r="AG129" s="988"/>
      <c r="AH129" s="988"/>
      <c r="AI129" s="988"/>
      <c r="AJ129" s="989"/>
      <c r="AK129" s="990">
        <v>9606739</v>
      </c>
      <c r="AL129" s="988"/>
      <c r="AM129" s="988"/>
      <c r="AN129" s="988"/>
      <c r="AO129" s="989"/>
      <c r="AP129" s="1105"/>
      <c r="AQ129" s="1106"/>
      <c r="AR129" s="1106"/>
      <c r="AS129" s="1106"/>
      <c r="AT129" s="1107"/>
      <c r="AU129" s="237"/>
      <c r="AV129" s="237"/>
      <c r="AW129" s="237"/>
      <c r="AX129" s="1096" t="s">
        <v>461</v>
      </c>
      <c r="AY129" s="979"/>
      <c r="AZ129" s="979"/>
      <c r="BA129" s="979"/>
      <c r="BB129" s="979"/>
      <c r="BC129" s="979"/>
      <c r="BD129" s="979"/>
      <c r="BE129" s="980"/>
      <c r="BF129" s="1097" t="s">
        <v>113</v>
      </c>
      <c r="BG129" s="1098"/>
      <c r="BH129" s="1098"/>
      <c r="BI129" s="1098"/>
      <c r="BJ129" s="1098"/>
      <c r="BK129" s="1098"/>
      <c r="BL129" s="1099"/>
      <c r="BM129" s="1097">
        <v>18.399999999999999</v>
      </c>
      <c r="BN129" s="1098"/>
      <c r="BO129" s="1098"/>
      <c r="BP129" s="1098"/>
      <c r="BQ129" s="1098"/>
      <c r="BR129" s="1098"/>
      <c r="BS129" s="1099"/>
      <c r="BT129" s="1097">
        <v>30</v>
      </c>
      <c r="BU129" s="1100"/>
      <c r="BV129" s="1100"/>
      <c r="BW129" s="1100"/>
      <c r="BX129" s="1100"/>
      <c r="BY129" s="1100"/>
      <c r="BZ129" s="110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59" t="s">
        <v>462</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102" t="s">
        <v>463</v>
      </c>
      <c r="X130" s="1103"/>
      <c r="Y130" s="1103"/>
      <c r="Z130" s="1104"/>
      <c r="AA130" s="987">
        <v>1327334</v>
      </c>
      <c r="AB130" s="988"/>
      <c r="AC130" s="988"/>
      <c r="AD130" s="988"/>
      <c r="AE130" s="989"/>
      <c r="AF130" s="990">
        <v>1283849</v>
      </c>
      <c r="AG130" s="988"/>
      <c r="AH130" s="988"/>
      <c r="AI130" s="988"/>
      <c r="AJ130" s="989"/>
      <c r="AK130" s="990">
        <v>1277600</v>
      </c>
      <c r="AL130" s="988"/>
      <c r="AM130" s="988"/>
      <c r="AN130" s="988"/>
      <c r="AO130" s="989"/>
      <c r="AP130" s="1105"/>
      <c r="AQ130" s="1106"/>
      <c r="AR130" s="1106"/>
      <c r="AS130" s="1106"/>
      <c r="AT130" s="1107"/>
      <c r="AU130" s="237"/>
      <c r="AV130" s="237"/>
      <c r="AW130" s="237"/>
      <c r="AX130" s="1096" t="s">
        <v>464</v>
      </c>
      <c r="AY130" s="979"/>
      <c r="AZ130" s="979"/>
      <c r="BA130" s="979"/>
      <c r="BB130" s="979"/>
      <c r="BC130" s="979"/>
      <c r="BD130" s="979"/>
      <c r="BE130" s="980"/>
      <c r="BF130" s="1133">
        <v>9.1</v>
      </c>
      <c r="BG130" s="1134"/>
      <c r="BH130" s="1134"/>
      <c r="BI130" s="1134"/>
      <c r="BJ130" s="1134"/>
      <c r="BK130" s="1134"/>
      <c r="BL130" s="1135"/>
      <c r="BM130" s="1133">
        <v>25</v>
      </c>
      <c r="BN130" s="1134"/>
      <c r="BO130" s="1134"/>
      <c r="BP130" s="1134"/>
      <c r="BQ130" s="1134"/>
      <c r="BR130" s="1134"/>
      <c r="BS130" s="1135"/>
      <c r="BT130" s="1133">
        <v>35</v>
      </c>
      <c r="BU130" s="1136"/>
      <c r="BV130" s="1136"/>
      <c r="BW130" s="1136"/>
      <c r="BX130" s="1136"/>
      <c r="BY130" s="1136"/>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465</v>
      </c>
      <c r="X131" s="1141"/>
      <c r="Y131" s="1141"/>
      <c r="Z131" s="1142"/>
      <c r="AA131" s="1034">
        <v>8298534</v>
      </c>
      <c r="AB131" s="1013"/>
      <c r="AC131" s="1013"/>
      <c r="AD131" s="1013"/>
      <c r="AE131" s="1014"/>
      <c r="AF131" s="1012">
        <v>8412672</v>
      </c>
      <c r="AG131" s="1013"/>
      <c r="AH131" s="1013"/>
      <c r="AI131" s="1013"/>
      <c r="AJ131" s="1014"/>
      <c r="AK131" s="1012">
        <v>8329139</v>
      </c>
      <c r="AL131" s="1013"/>
      <c r="AM131" s="1013"/>
      <c r="AN131" s="1013"/>
      <c r="AO131" s="1014"/>
      <c r="AP131" s="1143"/>
      <c r="AQ131" s="1144"/>
      <c r="AR131" s="1144"/>
      <c r="AS131" s="1144"/>
      <c r="AT131" s="1145"/>
      <c r="AU131" s="237"/>
      <c r="AV131" s="237"/>
      <c r="AW131" s="237"/>
      <c r="AX131" s="1115" t="s">
        <v>466</v>
      </c>
      <c r="AY131" s="1066"/>
      <c r="AZ131" s="1066"/>
      <c r="BA131" s="1066"/>
      <c r="BB131" s="1066"/>
      <c r="BC131" s="1066"/>
      <c r="BD131" s="1066"/>
      <c r="BE131" s="1067"/>
      <c r="BF131" s="1116" t="s">
        <v>113</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2" t="s">
        <v>467</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468</v>
      </c>
      <c r="W132" s="1126"/>
      <c r="X132" s="1126"/>
      <c r="Y132" s="1126"/>
      <c r="Z132" s="1127"/>
      <c r="AA132" s="1128">
        <v>9.5207539069999996</v>
      </c>
      <c r="AB132" s="1129"/>
      <c r="AC132" s="1129"/>
      <c r="AD132" s="1129"/>
      <c r="AE132" s="1130"/>
      <c r="AF132" s="1131">
        <v>8.8174125889999999</v>
      </c>
      <c r="AG132" s="1129"/>
      <c r="AH132" s="1129"/>
      <c r="AI132" s="1129"/>
      <c r="AJ132" s="1130"/>
      <c r="AK132" s="1131">
        <v>8.9900768850000006</v>
      </c>
      <c r="AL132" s="1129"/>
      <c r="AM132" s="1129"/>
      <c r="AN132" s="1129"/>
      <c r="AO132" s="1130"/>
      <c r="AP132" s="1028"/>
      <c r="AQ132" s="1029"/>
      <c r="AR132" s="1029"/>
      <c r="AS132" s="1029"/>
      <c r="AT132" s="1132"/>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469</v>
      </c>
      <c r="W133" s="1109"/>
      <c r="X133" s="1109"/>
      <c r="Y133" s="1109"/>
      <c r="Z133" s="1110"/>
      <c r="AA133" s="1111">
        <v>10.9</v>
      </c>
      <c r="AB133" s="1112"/>
      <c r="AC133" s="1112"/>
      <c r="AD133" s="1112"/>
      <c r="AE133" s="1113"/>
      <c r="AF133" s="1111">
        <v>9.6999999999999993</v>
      </c>
      <c r="AG133" s="1112"/>
      <c r="AH133" s="1112"/>
      <c r="AI133" s="1112"/>
      <c r="AJ133" s="1113"/>
      <c r="AK133" s="1111">
        <v>9.1</v>
      </c>
      <c r="AL133" s="1112"/>
      <c r="AM133" s="1112"/>
      <c r="AN133" s="1112"/>
      <c r="AO133" s="1113"/>
      <c r="AP133" s="1058"/>
      <c r="AQ133" s="1059"/>
      <c r="AR133" s="1059"/>
      <c r="AS133" s="1059"/>
      <c r="AT133" s="11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55"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8" scale="6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1"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49" t="s">
        <v>472</v>
      </c>
      <c r="L7" s="256"/>
      <c r="M7" s="257" t="s">
        <v>473</v>
      </c>
      <c r="N7" s="258"/>
    </row>
    <row r="8" spans="1:16">
      <c r="A8" s="250"/>
      <c r="B8" s="246"/>
      <c r="C8" s="246"/>
      <c r="D8" s="246"/>
      <c r="E8" s="246"/>
      <c r="F8" s="246"/>
      <c r="G8" s="259"/>
      <c r="H8" s="260"/>
      <c r="I8" s="260"/>
      <c r="J8" s="261"/>
      <c r="K8" s="1150"/>
      <c r="L8" s="262" t="s">
        <v>474</v>
      </c>
      <c r="M8" s="263" t="s">
        <v>475</v>
      </c>
      <c r="N8" s="264" t="s">
        <v>476</v>
      </c>
    </row>
    <row r="9" spans="1:16">
      <c r="A9" s="250"/>
      <c r="B9" s="246"/>
      <c r="C9" s="246"/>
      <c r="D9" s="246"/>
      <c r="E9" s="246"/>
      <c r="F9" s="246"/>
      <c r="G9" s="1151" t="s">
        <v>477</v>
      </c>
      <c r="H9" s="1152"/>
      <c r="I9" s="1152"/>
      <c r="J9" s="1153"/>
      <c r="K9" s="265">
        <v>2283799</v>
      </c>
      <c r="L9" s="266">
        <v>84366</v>
      </c>
      <c r="M9" s="267">
        <v>88814</v>
      </c>
      <c r="N9" s="268">
        <v>-5</v>
      </c>
    </row>
    <row r="10" spans="1:16">
      <c r="A10" s="250"/>
      <c r="B10" s="246"/>
      <c r="C10" s="246"/>
      <c r="D10" s="246"/>
      <c r="E10" s="246"/>
      <c r="F10" s="246"/>
      <c r="G10" s="1151" t="s">
        <v>478</v>
      </c>
      <c r="H10" s="1152"/>
      <c r="I10" s="1152"/>
      <c r="J10" s="1153"/>
      <c r="K10" s="269">
        <v>96537</v>
      </c>
      <c r="L10" s="270">
        <v>3566</v>
      </c>
      <c r="M10" s="271">
        <v>7348</v>
      </c>
      <c r="N10" s="272">
        <v>-51.5</v>
      </c>
    </row>
    <row r="11" spans="1:16" ht="13.5" customHeight="1">
      <c r="A11" s="250"/>
      <c r="B11" s="246"/>
      <c r="C11" s="246"/>
      <c r="D11" s="246"/>
      <c r="E11" s="246"/>
      <c r="F11" s="246"/>
      <c r="G11" s="1151" t="s">
        <v>479</v>
      </c>
      <c r="H11" s="1152"/>
      <c r="I11" s="1152"/>
      <c r="J11" s="1153"/>
      <c r="K11" s="269">
        <v>397351</v>
      </c>
      <c r="L11" s="270">
        <v>14679</v>
      </c>
      <c r="M11" s="271">
        <v>9064</v>
      </c>
      <c r="N11" s="272">
        <v>61.9</v>
      </c>
    </row>
    <row r="12" spans="1:16" ht="13.5" customHeight="1">
      <c r="A12" s="250"/>
      <c r="B12" s="246"/>
      <c r="C12" s="246"/>
      <c r="D12" s="246"/>
      <c r="E12" s="246"/>
      <c r="F12" s="246"/>
      <c r="G12" s="1151" t="s">
        <v>480</v>
      </c>
      <c r="H12" s="1152"/>
      <c r="I12" s="1152"/>
      <c r="J12" s="1153"/>
      <c r="K12" s="269" t="s">
        <v>481</v>
      </c>
      <c r="L12" s="270" t="s">
        <v>481</v>
      </c>
      <c r="M12" s="271">
        <v>917</v>
      </c>
      <c r="N12" s="272" t="s">
        <v>481</v>
      </c>
    </row>
    <row r="13" spans="1:16" ht="13.5" customHeight="1">
      <c r="A13" s="250"/>
      <c r="B13" s="246"/>
      <c r="C13" s="246"/>
      <c r="D13" s="246"/>
      <c r="E13" s="246"/>
      <c r="F13" s="246"/>
      <c r="G13" s="1151" t="s">
        <v>482</v>
      </c>
      <c r="H13" s="1152"/>
      <c r="I13" s="1152"/>
      <c r="J13" s="1153"/>
      <c r="K13" s="269" t="s">
        <v>481</v>
      </c>
      <c r="L13" s="270" t="s">
        <v>481</v>
      </c>
      <c r="M13" s="271">
        <v>11</v>
      </c>
      <c r="N13" s="272" t="s">
        <v>481</v>
      </c>
    </row>
    <row r="14" spans="1:16" ht="13.5" customHeight="1">
      <c r="A14" s="250"/>
      <c r="B14" s="246"/>
      <c r="C14" s="246"/>
      <c r="D14" s="246"/>
      <c r="E14" s="246"/>
      <c r="F14" s="246"/>
      <c r="G14" s="1151" t="s">
        <v>483</v>
      </c>
      <c r="H14" s="1152"/>
      <c r="I14" s="1152"/>
      <c r="J14" s="1153"/>
      <c r="K14" s="269">
        <v>153193</v>
      </c>
      <c r="L14" s="270">
        <v>5659</v>
      </c>
      <c r="M14" s="271">
        <v>3976</v>
      </c>
      <c r="N14" s="272">
        <v>42.3</v>
      </c>
    </row>
    <row r="15" spans="1:16" ht="13.5" customHeight="1">
      <c r="A15" s="250"/>
      <c r="B15" s="246"/>
      <c r="C15" s="246"/>
      <c r="D15" s="246"/>
      <c r="E15" s="246"/>
      <c r="F15" s="246"/>
      <c r="G15" s="1151" t="s">
        <v>484</v>
      </c>
      <c r="H15" s="1152"/>
      <c r="I15" s="1152"/>
      <c r="J15" s="1153"/>
      <c r="K15" s="269">
        <v>169269</v>
      </c>
      <c r="L15" s="270">
        <v>6253</v>
      </c>
      <c r="M15" s="271">
        <v>2094</v>
      </c>
      <c r="N15" s="272">
        <v>198.6</v>
      </c>
    </row>
    <row r="16" spans="1:16">
      <c r="A16" s="250"/>
      <c r="B16" s="246"/>
      <c r="C16" s="246"/>
      <c r="D16" s="246"/>
      <c r="E16" s="246"/>
      <c r="F16" s="246"/>
      <c r="G16" s="1154" t="s">
        <v>485</v>
      </c>
      <c r="H16" s="1155"/>
      <c r="I16" s="1155"/>
      <c r="J16" s="1156"/>
      <c r="K16" s="270">
        <v>-354889</v>
      </c>
      <c r="L16" s="270">
        <v>-13110</v>
      </c>
      <c r="M16" s="271">
        <v>-9674</v>
      </c>
      <c r="N16" s="272">
        <v>35.5</v>
      </c>
    </row>
    <row r="17" spans="1:16">
      <c r="A17" s="250"/>
      <c r="B17" s="246"/>
      <c r="C17" s="246"/>
      <c r="D17" s="246"/>
      <c r="E17" s="246"/>
      <c r="F17" s="246"/>
      <c r="G17" s="1154" t="s">
        <v>173</v>
      </c>
      <c r="H17" s="1155"/>
      <c r="I17" s="1155"/>
      <c r="J17" s="1156"/>
      <c r="K17" s="270">
        <v>2745260</v>
      </c>
      <c r="L17" s="270">
        <v>101413</v>
      </c>
      <c r="M17" s="271">
        <v>102550</v>
      </c>
      <c r="N17" s="272">
        <v>-1.1000000000000001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46" t="s">
        <v>490</v>
      </c>
      <c r="H21" s="1147"/>
      <c r="I21" s="1147"/>
      <c r="J21" s="1148"/>
      <c r="K21" s="282">
        <v>8.39</v>
      </c>
      <c r="L21" s="283">
        <v>9.9600000000000009</v>
      </c>
      <c r="M21" s="284">
        <v>-1.57</v>
      </c>
      <c r="N21" s="251"/>
      <c r="O21" s="285"/>
      <c r="P21" s="281"/>
    </row>
    <row r="22" spans="1:16" s="286" customFormat="1">
      <c r="A22" s="281"/>
      <c r="B22" s="251"/>
      <c r="C22" s="251"/>
      <c r="D22" s="251"/>
      <c r="E22" s="251"/>
      <c r="F22" s="251"/>
      <c r="G22" s="1146" t="s">
        <v>491</v>
      </c>
      <c r="H22" s="1147"/>
      <c r="I22" s="1147"/>
      <c r="J22" s="1148"/>
      <c r="K22" s="287">
        <v>98.7</v>
      </c>
      <c r="L22" s="288">
        <v>97.8</v>
      </c>
      <c r="M22" s="289">
        <v>0.9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49" t="s">
        <v>472</v>
      </c>
      <c r="L30" s="256"/>
      <c r="M30" s="257" t="s">
        <v>473</v>
      </c>
      <c r="N30" s="258"/>
    </row>
    <row r="31" spans="1:16">
      <c r="A31" s="250"/>
      <c r="B31" s="246"/>
      <c r="C31" s="246"/>
      <c r="D31" s="246"/>
      <c r="E31" s="246"/>
      <c r="F31" s="246"/>
      <c r="G31" s="259"/>
      <c r="H31" s="260"/>
      <c r="I31" s="260"/>
      <c r="J31" s="261"/>
      <c r="K31" s="1150"/>
      <c r="L31" s="262" t="s">
        <v>474</v>
      </c>
      <c r="M31" s="263" t="s">
        <v>475</v>
      </c>
      <c r="N31" s="264" t="s">
        <v>476</v>
      </c>
    </row>
    <row r="32" spans="1:16" ht="27" customHeight="1">
      <c r="A32" s="250"/>
      <c r="B32" s="246"/>
      <c r="C32" s="246"/>
      <c r="D32" s="246"/>
      <c r="E32" s="246"/>
      <c r="F32" s="246"/>
      <c r="G32" s="1162" t="s">
        <v>495</v>
      </c>
      <c r="H32" s="1163"/>
      <c r="I32" s="1163"/>
      <c r="J32" s="1164"/>
      <c r="K32" s="296">
        <v>1564699</v>
      </c>
      <c r="L32" s="296">
        <v>57802</v>
      </c>
      <c r="M32" s="297">
        <v>68120</v>
      </c>
      <c r="N32" s="298">
        <v>-15.1</v>
      </c>
    </row>
    <row r="33" spans="1:16" ht="13.5" customHeight="1">
      <c r="A33" s="250"/>
      <c r="B33" s="246"/>
      <c r="C33" s="246"/>
      <c r="D33" s="246"/>
      <c r="E33" s="246"/>
      <c r="F33" s="246"/>
      <c r="G33" s="1162" t="s">
        <v>496</v>
      </c>
      <c r="H33" s="1163"/>
      <c r="I33" s="1163"/>
      <c r="J33" s="1164"/>
      <c r="K33" s="296" t="s">
        <v>481</v>
      </c>
      <c r="L33" s="296" t="s">
        <v>481</v>
      </c>
      <c r="M33" s="297" t="s">
        <v>481</v>
      </c>
      <c r="N33" s="298" t="s">
        <v>481</v>
      </c>
    </row>
    <row r="34" spans="1:16" ht="27" customHeight="1">
      <c r="A34" s="250"/>
      <c r="B34" s="246"/>
      <c r="C34" s="246"/>
      <c r="D34" s="246"/>
      <c r="E34" s="246"/>
      <c r="F34" s="246"/>
      <c r="G34" s="1162" t="s">
        <v>497</v>
      </c>
      <c r="H34" s="1163"/>
      <c r="I34" s="1163"/>
      <c r="J34" s="1164"/>
      <c r="K34" s="296" t="s">
        <v>481</v>
      </c>
      <c r="L34" s="296" t="s">
        <v>481</v>
      </c>
      <c r="M34" s="297">
        <v>13</v>
      </c>
      <c r="N34" s="298" t="s">
        <v>481</v>
      </c>
    </row>
    <row r="35" spans="1:16" ht="27" customHeight="1">
      <c r="A35" s="250"/>
      <c r="B35" s="246"/>
      <c r="C35" s="246"/>
      <c r="D35" s="246"/>
      <c r="E35" s="246"/>
      <c r="F35" s="246"/>
      <c r="G35" s="1162" t="s">
        <v>498</v>
      </c>
      <c r="H35" s="1163"/>
      <c r="I35" s="1163"/>
      <c r="J35" s="1164"/>
      <c r="K35" s="296">
        <v>140092</v>
      </c>
      <c r="L35" s="296">
        <v>5175</v>
      </c>
      <c r="M35" s="297">
        <v>17609</v>
      </c>
      <c r="N35" s="298">
        <v>-70.599999999999994</v>
      </c>
    </row>
    <row r="36" spans="1:16" ht="27" customHeight="1">
      <c r="A36" s="250"/>
      <c r="B36" s="246"/>
      <c r="C36" s="246"/>
      <c r="D36" s="246"/>
      <c r="E36" s="246"/>
      <c r="F36" s="246"/>
      <c r="G36" s="1162" t="s">
        <v>499</v>
      </c>
      <c r="H36" s="1163"/>
      <c r="I36" s="1163"/>
      <c r="J36" s="1164"/>
      <c r="K36" s="296">
        <v>254141</v>
      </c>
      <c r="L36" s="296">
        <v>9388</v>
      </c>
      <c r="M36" s="297">
        <v>2944</v>
      </c>
      <c r="N36" s="298">
        <v>218.9</v>
      </c>
    </row>
    <row r="37" spans="1:16" ht="13.5" customHeight="1">
      <c r="A37" s="250"/>
      <c r="B37" s="246"/>
      <c r="C37" s="246"/>
      <c r="D37" s="246"/>
      <c r="E37" s="246"/>
      <c r="F37" s="246"/>
      <c r="G37" s="1162" t="s">
        <v>500</v>
      </c>
      <c r="H37" s="1163"/>
      <c r="I37" s="1163"/>
      <c r="J37" s="1164"/>
      <c r="K37" s="296">
        <v>144293</v>
      </c>
      <c r="L37" s="296">
        <v>5330</v>
      </c>
      <c r="M37" s="297">
        <v>1200</v>
      </c>
      <c r="N37" s="298">
        <v>344.2</v>
      </c>
    </row>
    <row r="38" spans="1:16" ht="27" customHeight="1">
      <c r="A38" s="250"/>
      <c r="B38" s="246"/>
      <c r="C38" s="246"/>
      <c r="D38" s="246"/>
      <c r="E38" s="246"/>
      <c r="F38" s="246"/>
      <c r="G38" s="1165" t="s">
        <v>501</v>
      </c>
      <c r="H38" s="1166"/>
      <c r="I38" s="1166"/>
      <c r="J38" s="1167"/>
      <c r="K38" s="299">
        <v>98</v>
      </c>
      <c r="L38" s="299">
        <v>4</v>
      </c>
      <c r="M38" s="300">
        <v>5</v>
      </c>
      <c r="N38" s="301">
        <v>-20</v>
      </c>
      <c r="O38" s="295"/>
    </row>
    <row r="39" spans="1:16">
      <c r="A39" s="250"/>
      <c r="B39" s="246"/>
      <c r="C39" s="246"/>
      <c r="D39" s="246"/>
      <c r="E39" s="246"/>
      <c r="F39" s="246"/>
      <c r="G39" s="1165" t="s">
        <v>502</v>
      </c>
      <c r="H39" s="1166"/>
      <c r="I39" s="1166"/>
      <c r="J39" s="1167"/>
      <c r="K39" s="302">
        <v>-76927</v>
      </c>
      <c r="L39" s="302">
        <v>-2842</v>
      </c>
      <c r="M39" s="303">
        <v>-3946</v>
      </c>
      <c r="N39" s="304">
        <v>-28</v>
      </c>
      <c r="O39" s="295"/>
    </row>
    <row r="40" spans="1:16" ht="27" customHeight="1">
      <c r="A40" s="250"/>
      <c r="B40" s="246"/>
      <c r="C40" s="246"/>
      <c r="D40" s="246"/>
      <c r="E40" s="246"/>
      <c r="F40" s="246"/>
      <c r="G40" s="1162" t="s">
        <v>503</v>
      </c>
      <c r="H40" s="1163"/>
      <c r="I40" s="1163"/>
      <c r="J40" s="1164"/>
      <c r="K40" s="302">
        <v>-1277600</v>
      </c>
      <c r="L40" s="302">
        <v>-47196</v>
      </c>
      <c r="M40" s="303">
        <v>-59158</v>
      </c>
      <c r="N40" s="304">
        <v>-20.2</v>
      </c>
      <c r="O40" s="295"/>
    </row>
    <row r="41" spans="1:16">
      <c r="A41" s="250"/>
      <c r="B41" s="246"/>
      <c r="C41" s="246"/>
      <c r="D41" s="246"/>
      <c r="E41" s="246"/>
      <c r="F41" s="246"/>
      <c r="G41" s="1168" t="s">
        <v>284</v>
      </c>
      <c r="H41" s="1169"/>
      <c r="I41" s="1169"/>
      <c r="J41" s="1170"/>
      <c r="K41" s="296">
        <v>748796</v>
      </c>
      <c r="L41" s="302">
        <v>27661</v>
      </c>
      <c r="M41" s="303">
        <v>26787</v>
      </c>
      <c r="N41" s="304">
        <v>3.3</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57" t="s">
        <v>472</v>
      </c>
      <c r="J49" s="1159" t="s">
        <v>507</v>
      </c>
      <c r="K49" s="1160"/>
      <c r="L49" s="1160"/>
      <c r="M49" s="1160"/>
      <c r="N49" s="1161"/>
    </row>
    <row r="50" spans="1:14">
      <c r="A50" s="250"/>
      <c r="B50" s="246"/>
      <c r="C50" s="246"/>
      <c r="D50" s="246"/>
      <c r="E50" s="246"/>
      <c r="F50" s="246"/>
      <c r="G50" s="314"/>
      <c r="H50" s="315"/>
      <c r="I50" s="1158"/>
      <c r="J50" s="316" t="s">
        <v>508</v>
      </c>
      <c r="K50" s="317" t="s">
        <v>509</v>
      </c>
      <c r="L50" s="318" t="s">
        <v>510</v>
      </c>
      <c r="M50" s="319" t="s">
        <v>511</v>
      </c>
      <c r="N50" s="320" t="s">
        <v>512</v>
      </c>
    </row>
    <row r="51" spans="1:14">
      <c r="A51" s="250"/>
      <c r="B51" s="246"/>
      <c r="C51" s="246"/>
      <c r="D51" s="246"/>
      <c r="E51" s="246"/>
      <c r="F51" s="246"/>
      <c r="G51" s="312" t="s">
        <v>513</v>
      </c>
      <c r="H51" s="313"/>
      <c r="I51" s="321">
        <v>1959025</v>
      </c>
      <c r="J51" s="322">
        <v>67620</v>
      </c>
      <c r="K51" s="323">
        <v>14.3</v>
      </c>
      <c r="L51" s="324">
        <v>75709</v>
      </c>
      <c r="M51" s="325">
        <v>12.7</v>
      </c>
      <c r="N51" s="326">
        <v>1.6</v>
      </c>
    </row>
    <row r="52" spans="1:14">
      <c r="A52" s="250"/>
      <c r="B52" s="246"/>
      <c r="C52" s="246"/>
      <c r="D52" s="246"/>
      <c r="E52" s="246"/>
      <c r="F52" s="246"/>
      <c r="G52" s="327"/>
      <c r="H52" s="328" t="s">
        <v>514</v>
      </c>
      <c r="I52" s="329">
        <v>1702823</v>
      </c>
      <c r="J52" s="330">
        <v>58777</v>
      </c>
      <c r="K52" s="331">
        <v>24.4</v>
      </c>
      <c r="L52" s="332">
        <v>35212</v>
      </c>
      <c r="M52" s="333">
        <v>0</v>
      </c>
      <c r="N52" s="334">
        <v>24.4</v>
      </c>
    </row>
    <row r="53" spans="1:14">
      <c r="A53" s="250"/>
      <c r="B53" s="246"/>
      <c r="C53" s="246"/>
      <c r="D53" s="246"/>
      <c r="E53" s="246"/>
      <c r="F53" s="246"/>
      <c r="G53" s="312" t="s">
        <v>515</v>
      </c>
      <c r="H53" s="313"/>
      <c r="I53" s="321">
        <v>2158384</v>
      </c>
      <c r="J53" s="322">
        <v>75140</v>
      </c>
      <c r="K53" s="323">
        <v>11.1</v>
      </c>
      <c r="L53" s="324">
        <v>90961</v>
      </c>
      <c r="M53" s="325">
        <v>20.100000000000001</v>
      </c>
      <c r="N53" s="326">
        <v>-9</v>
      </c>
    </row>
    <row r="54" spans="1:14">
      <c r="A54" s="250"/>
      <c r="B54" s="246"/>
      <c r="C54" s="246"/>
      <c r="D54" s="246"/>
      <c r="E54" s="246"/>
      <c r="F54" s="246"/>
      <c r="G54" s="327"/>
      <c r="H54" s="328" t="s">
        <v>514</v>
      </c>
      <c r="I54" s="329">
        <v>1652400</v>
      </c>
      <c r="J54" s="330">
        <v>57525</v>
      </c>
      <c r="K54" s="331">
        <v>-2.1</v>
      </c>
      <c r="L54" s="332">
        <v>37720</v>
      </c>
      <c r="M54" s="333">
        <v>7.1</v>
      </c>
      <c r="N54" s="334">
        <v>-9.1999999999999993</v>
      </c>
    </row>
    <row r="55" spans="1:14">
      <c r="A55" s="250"/>
      <c r="B55" s="246"/>
      <c r="C55" s="246"/>
      <c r="D55" s="246"/>
      <c r="E55" s="246"/>
      <c r="F55" s="246"/>
      <c r="G55" s="312" t="s">
        <v>516</v>
      </c>
      <c r="H55" s="313"/>
      <c r="I55" s="321">
        <v>2775225</v>
      </c>
      <c r="J55" s="322">
        <v>98493</v>
      </c>
      <c r="K55" s="323">
        <v>31.1</v>
      </c>
      <c r="L55" s="324">
        <v>106614</v>
      </c>
      <c r="M55" s="325">
        <v>17.2</v>
      </c>
      <c r="N55" s="326">
        <v>13.9</v>
      </c>
    </row>
    <row r="56" spans="1:14">
      <c r="A56" s="250"/>
      <c r="B56" s="246"/>
      <c r="C56" s="246"/>
      <c r="D56" s="246"/>
      <c r="E56" s="246"/>
      <c r="F56" s="246"/>
      <c r="G56" s="327"/>
      <c r="H56" s="328" t="s">
        <v>514</v>
      </c>
      <c r="I56" s="329">
        <v>1603091</v>
      </c>
      <c r="J56" s="330">
        <v>56894</v>
      </c>
      <c r="K56" s="331">
        <v>-1.1000000000000001</v>
      </c>
      <c r="L56" s="332">
        <v>45545</v>
      </c>
      <c r="M56" s="333">
        <v>20.7</v>
      </c>
      <c r="N56" s="334">
        <v>-21.8</v>
      </c>
    </row>
    <row r="57" spans="1:14">
      <c r="A57" s="250"/>
      <c r="B57" s="246"/>
      <c r="C57" s="246"/>
      <c r="D57" s="246"/>
      <c r="E57" s="246"/>
      <c r="F57" s="246"/>
      <c r="G57" s="312" t="s">
        <v>517</v>
      </c>
      <c r="H57" s="313"/>
      <c r="I57" s="321">
        <v>3512010</v>
      </c>
      <c r="J57" s="322">
        <v>127353</v>
      </c>
      <c r="K57" s="323">
        <v>29.3</v>
      </c>
      <c r="L57" s="324">
        <v>85459</v>
      </c>
      <c r="M57" s="325">
        <v>-19.8</v>
      </c>
      <c r="N57" s="326">
        <v>49.1</v>
      </c>
    </row>
    <row r="58" spans="1:14">
      <c r="A58" s="250"/>
      <c r="B58" s="246"/>
      <c r="C58" s="246"/>
      <c r="D58" s="246"/>
      <c r="E58" s="246"/>
      <c r="F58" s="246"/>
      <c r="G58" s="327"/>
      <c r="H58" s="328" t="s">
        <v>514</v>
      </c>
      <c r="I58" s="329">
        <v>1922830</v>
      </c>
      <c r="J58" s="330">
        <v>69726</v>
      </c>
      <c r="K58" s="331">
        <v>22.6</v>
      </c>
      <c r="L58" s="332">
        <v>44378</v>
      </c>
      <c r="M58" s="333">
        <v>-2.6</v>
      </c>
      <c r="N58" s="334">
        <v>25.2</v>
      </c>
    </row>
    <row r="59" spans="1:14">
      <c r="A59" s="250"/>
      <c r="B59" s="246"/>
      <c r="C59" s="246"/>
      <c r="D59" s="246"/>
      <c r="E59" s="246"/>
      <c r="F59" s="246"/>
      <c r="G59" s="312" t="s">
        <v>518</v>
      </c>
      <c r="H59" s="313"/>
      <c r="I59" s="321">
        <v>2931017</v>
      </c>
      <c r="J59" s="322">
        <v>108275</v>
      </c>
      <c r="K59" s="323">
        <v>-15</v>
      </c>
      <c r="L59" s="324">
        <v>83280</v>
      </c>
      <c r="M59" s="325">
        <v>-2.5</v>
      </c>
      <c r="N59" s="326">
        <v>-12.5</v>
      </c>
    </row>
    <row r="60" spans="1:14">
      <c r="A60" s="250"/>
      <c r="B60" s="246"/>
      <c r="C60" s="246"/>
      <c r="D60" s="246"/>
      <c r="E60" s="246"/>
      <c r="F60" s="246"/>
      <c r="G60" s="327"/>
      <c r="H60" s="328" t="s">
        <v>514</v>
      </c>
      <c r="I60" s="335">
        <v>1437461</v>
      </c>
      <c r="J60" s="330">
        <v>53102</v>
      </c>
      <c r="K60" s="331">
        <v>-23.8</v>
      </c>
      <c r="L60" s="332">
        <v>43123</v>
      </c>
      <c r="M60" s="333">
        <v>-2.8</v>
      </c>
      <c r="N60" s="334">
        <v>-21</v>
      </c>
    </row>
    <row r="61" spans="1:14">
      <c r="A61" s="250"/>
      <c r="B61" s="246"/>
      <c r="C61" s="246"/>
      <c r="D61" s="246"/>
      <c r="E61" s="246"/>
      <c r="F61" s="246"/>
      <c r="G61" s="312" t="s">
        <v>519</v>
      </c>
      <c r="H61" s="336"/>
      <c r="I61" s="337">
        <v>2667132</v>
      </c>
      <c r="J61" s="338">
        <v>95376</v>
      </c>
      <c r="K61" s="339">
        <v>14.2</v>
      </c>
      <c r="L61" s="340">
        <v>88405</v>
      </c>
      <c r="M61" s="341">
        <v>5.5</v>
      </c>
      <c r="N61" s="326">
        <v>8.6999999999999993</v>
      </c>
    </row>
    <row r="62" spans="1:14">
      <c r="A62" s="250"/>
      <c r="B62" s="246"/>
      <c r="C62" s="246"/>
      <c r="D62" s="246"/>
      <c r="E62" s="246"/>
      <c r="F62" s="246"/>
      <c r="G62" s="327"/>
      <c r="H62" s="328" t="s">
        <v>514</v>
      </c>
      <c r="I62" s="329">
        <v>1663721</v>
      </c>
      <c r="J62" s="330">
        <v>59205</v>
      </c>
      <c r="K62" s="331">
        <v>4</v>
      </c>
      <c r="L62" s="332">
        <v>41196</v>
      </c>
      <c r="M62" s="333">
        <v>4.5</v>
      </c>
      <c r="N62" s="334">
        <v>-0.5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P74"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4"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1" t="s">
        <v>3</v>
      </c>
      <c r="D47" s="1171"/>
      <c r="E47" s="1172"/>
      <c r="F47" s="11">
        <v>55.76</v>
      </c>
      <c r="G47" s="12">
        <v>61.09</v>
      </c>
      <c r="H47" s="12">
        <v>64.510000000000005</v>
      </c>
      <c r="I47" s="12">
        <v>65.77</v>
      </c>
      <c r="J47" s="13">
        <v>61.09</v>
      </c>
    </row>
    <row r="48" spans="2:10" ht="57.75" customHeight="1">
      <c r="B48" s="14"/>
      <c r="C48" s="1173" t="s">
        <v>4</v>
      </c>
      <c r="D48" s="1173"/>
      <c r="E48" s="1174"/>
      <c r="F48" s="15">
        <v>4.38</v>
      </c>
      <c r="G48" s="16">
        <v>3.37</v>
      </c>
      <c r="H48" s="16">
        <v>3.28</v>
      </c>
      <c r="I48" s="16">
        <v>4.25</v>
      </c>
      <c r="J48" s="17">
        <v>3.23</v>
      </c>
    </row>
    <row r="49" spans="2:10" ht="57.75" customHeight="1" thickBot="1">
      <c r="B49" s="18"/>
      <c r="C49" s="1175" t="s">
        <v>5</v>
      </c>
      <c r="D49" s="1175"/>
      <c r="E49" s="1176"/>
      <c r="F49" s="19">
        <v>4.0999999999999996</v>
      </c>
      <c r="G49" s="20">
        <v>5.16</v>
      </c>
      <c r="H49" s="20">
        <v>1.55</v>
      </c>
      <c r="I49" s="20">
        <v>2.73</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lpstr>Sheet1</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2018-02-21T06:36:11Z</cp:lastPrinted>
  <dcterms:created xsi:type="dcterms:W3CDTF">2018-01-24T06:41:40Z</dcterms:created>
  <dcterms:modified xsi:type="dcterms:W3CDTF">2018-11-29T00:13:42Z</dcterms:modified>
</cp:coreProperties>
</file>