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j300083\共有（小畑）\42 普通会計決算統計総括\H29\27-2  【国照会】平成28年度財政状況資料集の作成及び提出について\06 平成２８年度財政状況資料集の再分析\03-01 公表用様式\"/>
    </mc:Choice>
  </mc:AlternateContent>
  <bookViews>
    <workbookView xWindow="555" yWindow="615" windowWidth="14940" windowHeight="7770" tabRatio="87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concurrentManualCount="2"/>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AM36" i="9"/>
  <c r="C36" i="9"/>
  <c r="AM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BE34" i="9" s="1"/>
  <c r="BE35" i="9" s="1"/>
  <c r="BE36" i="9" s="1"/>
  <c r="BW34" i="9" l="1"/>
  <c r="BW35" i="9" s="1"/>
  <c r="BW36" i="9" s="1"/>
  <c r="BW37" i="9" s="1"/>
  <c r="BW38" i="9" s="1"/>
  <c r="BW39" i="9" s="1"/>
  <c r="BW40" i="9" s="1"/>
  <c r="BW41" i="9" s="1"/>
  <c r="CO34" i="9" l="1"/>
  <c r="CO35" i="9" s="1"/>
  <c r="CO36" i="9" s="1"/>
</calcChain>
</file>

<file path=xl/sharedStrings.xml><?xml version="1.0" encoding="utf-8"?>
<sst xmlns="http://schemas.openxmlformats.org/spreadsheetml/2006/main" count="1053" uniqueCount="566">
  <si>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</si>
  <si>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</si>
  <si>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</si>
  <si>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</si>
  <si>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</si>
  <si>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</si>
  <si>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</si>
  <si>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</si>
  <si>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</si>
  <si>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</si>
  <si>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</si>
  <si>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</si>
  <si>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</si>
  <si>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</si>
  <si>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</si>
  <si>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</si>
  <si>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</si>
  <si>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</si>
  <si>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</si>
  <si>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</si>
  <si>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</si>
  <si>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</si>
  <si>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</si>
  <si>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</si>
  <si>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</si>
  <si>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</si>
  <si>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</si>
  <si>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</si>
  <si>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</si>
  <si>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</si>
  <si>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</si>
  <si>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</si>
  <si>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</si>
  <si>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</si>
  <si>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</si>
  <si>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</si>
  <si>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</si>
  <si>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</si>
  <si>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</si>
  <si>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</si>
  <si>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</si>
  <si>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</si>
  <si>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</si>
  <si>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</si>
  <si>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</si>
  <si>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</si>
  <si>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</si>
  <si>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</si>
  <si>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</si>
  <si>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</si>
  <si>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</si>
  <si>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</si>
  <si>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</si>
  <si>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</si>
  <si>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</si>
  <si>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</si>
  <si>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</si>
  <si>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</si>
  <si>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</si>
  <si>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</si>
  <si>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</si>
  <si>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</si>
  <si>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</si>
  <si>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</si>
  <si>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</si>
  <si>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</si>
  <si>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</si>
  <si>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</si>
  <si>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</si>
  <si>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</si>
  <si>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</si>
  <si>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</si>
  <si>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</si>
  <si>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</si>
  <si>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</si>
  <si>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</si>
  <si>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</si>
  <si>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</si>
  <si>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</si>
  <si>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</si>
  <si>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</si>
  <si>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</si>
  <si>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南九州市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</si>
  <si>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</si>
  <si>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</si>
  <si>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</si>
  <si>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</si>
  <si>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</si>
  <si>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</si>
  <si>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</si>
  <si>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</si>
  <si>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</si>
  <si>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</si>
  <si>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</si>
  <si>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</si>
  <si>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</si>
  <si>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</si>
  <si>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</si>
  <si>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</si>
  <si>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</si>
  <si>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</si>
  <si>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</si>
  <si>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</si>
  <si>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</si>
  <si>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</si>
  <si>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</si>
  <si>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</si>
  <si>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</si>
  <si>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</si>
  <si>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</si>
  <si>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</si>
  <si>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</si>
  <si>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</si>
  <si>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</si>
  <si>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</si>
  <si>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</si>
  <si>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</si>
  <si>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</si>
  <si>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</si>
  <si>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</si>
  <si>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</si>
  <si>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</si>
  <si>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</si>
  <si>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</si>
  <si>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</si>
  <si>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</si>
  <si>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</si>
  <si>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</si>
  <si>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</si>
  <si>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</si>
  <si>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</si>
  <si>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</si>
  <si>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</si>
  <si>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</si>
  <si>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</si>
  <si>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</si>
  <si>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-1.9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</si>
  <si>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</si>
  <si>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</si>
  <si>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</si>
  <si>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</si>
  <si>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</si>
  <si>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</si>
  <si>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</si>
  <si>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</si>
  <si>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</si>
  <si>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</si>
  <si>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</si>
  <si>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</si>
  <si>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</si>
  <si>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</si>
  <si>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</si>
  <si>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</si>
  <si>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</si>
  <si>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</si>
  <si>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</si>
  <si>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</si>
  <si>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</si>
  <si>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</si>
  <si>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</si>
  <si>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</si>
  <si>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</si>
  <si>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</si>
  <si>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</si>
  <si>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</si>
  <si>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</si>
  <si>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</si>
  <si>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</si>
  <si>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</si>
  <si>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</si>
  <si>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</si>
  <si>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</si>
  <si>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</si>
  <si>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</si>
  <si>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</si>
  <si>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</si>
  <si>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</si>
  <si>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</si>
  <si>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</si>
  <si>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</si>
  <si>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</si>
  <si>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</si>
  <si>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</si>
  <si>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</si>
  <si>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</si>
  <si>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</si>
  <si>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</si>
  <si>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</si>
  <si>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</si>
  <si>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</si>
  <si>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</si>
  <si>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</si>
  <si>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</si>
  <si>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</si>
  <si>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</si>
  <si>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鹿児島県南九州市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</si>
  <si>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</si>
  <si>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</si>
  <si>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</si>
  <si>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</si>
  <si>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</si>
  <si>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</si>
  <si>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</si>
  <si>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</si>
  <si>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</si>
  <si>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</si>
  <si>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</si>
  <si>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</si>
  <si>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</si>
  <si>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</si>
  <si>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</si>
  <si>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</si>
  <si>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</si>
  <si>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</si>
  <si>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</si>
  <si>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</si>
  <si>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</si>
  <si>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</si>
  <si>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</si>
  <si>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</si>
  <si>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</si>
  <si>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</si>
  <si>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</si>
  <si>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</si>
  <si>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</si>
  <si>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</si>
  <si>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</si>
  <si>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</si>
  <si>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</si>
  <si>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</si>
  <si>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</si>
  <si>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</si>
  <si>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</si>
  <si>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</si>
  <si>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</si>
  <si>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</si>
  <si>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</si>
  <si>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</si>
  <si>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</si>
  <si>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</si>
  <si>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</si>
  <si>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</si>
  <si>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</si>
  <si>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</si>
  <si>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</si>
  <si>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</si>
  <si>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</si>
  <si>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</si>
  <si>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</si>
  <si>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</si>
  <si>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</si>
  <si>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</si>
  <si>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</si>
  <si>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</si>
  <si>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</si>
  <si>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</si>
  <si>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</si>
  <si>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</si>
  <si>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</si>
  <si>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</si>
  <si>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</si>
  <si>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</si>
  <si>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</si>
  <si>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</si>
  <si>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</si>
  <si>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</si>
  <si>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</si>
  <si>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</si>
  <si>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</si>
  <si>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</si>
  <si>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</si>
  <si>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</si>
  <si>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</si>
  <si>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</si>
  <si>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</si>
  <si>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</si>
  <si>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</si>
  <si>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</si>
  <si>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</si>
  <si>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</si>
  <si>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</si>
  <si>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</si>
  <si>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</si>
  <si>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</si>
  <si>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</si>
  <si>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</si>
  <si>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</si>
  <si>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</si>
  <si>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</si>
  <si>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</si>
  <si>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</si>
  <si>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</si>
  <si>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</si>
  <si>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</si>
  <si>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</si>
  <si>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</si>
  <si>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</si>
  <si>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</si>
  <si>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</si>
  <si>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</si>
  <si>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</si>
  <si>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</si>
  <si>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</si>
  <si>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</si>
  <si>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</si>
  <si>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</si>
  <si>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</si>
  <si>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</si>
  <si>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</si>
  <si>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</si>
  <si>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</si>
  <si>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</si>
  <si>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</si>
  <si>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</si>
  <si>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</si>
  <si>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</si>
  <si>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</si>
  <si>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</si>
  <si>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</si>
  <si>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</si>
  <si>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</si>
  <si>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</si>
  <si>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</si>
  <si>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</si>
  <si>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</si>
  <si>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</si>
  <si>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</si>
  <si>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</si>
  <si>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</si>
  <si>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</si>
  <si>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</si>
  <si>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</si>
  <si>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</si>
  <si>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</si>
  <si>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</si>
  <si>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</si>
  <si>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</si>
  <si>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</si>
  <si>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</si>
  <si>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</si>
  <si>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</si>
  <si>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</si>
  <si>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</si>
  <si>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</si>
  <si>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鹿児島県南九州市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</si>
  <si>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</si>
  <si>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</si>
  <si>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</si>
  <si>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</si>
  <si>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</si>
  <si>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</si>
  <si>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</si>
  <si>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</si>
  <si>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</si>
  <si>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</si>
  <si>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</si>
  <si>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</si>
  <si>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</si>
  <si>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</si>
  <si>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</si>
  <si>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</si>
  <si>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</si>
  <si>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</si>
  <si>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</si>
  <si>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</si>
  <si>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</si>
  <si>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</si>
  <si>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</si>
  <si>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</si>
  <si>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</si>
  <si>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</si>
  <si>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</si>
  <si>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</si>
  <si>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</si>
  <si>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</si>
  <si>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</si>
  <si>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</si>
  <si>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</si>
  <si>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</si>
  <si>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</si>
  <si>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</si>
  <si>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</si>
  <si>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</si>
  <si>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</si>
  <si>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</si>
  <si>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農業集落排水事業特別会計</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</si>
  <si>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</si>
  <si>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</si>
  <si>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</si>
  <si>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</si>
  <si>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</si>
  <si>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</si>
  <si>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</si>
  <si>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</si>
  <si>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</si>
  <si>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</si>
  <si>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</si>
  <si>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</si>
  <si>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</si>
  <si>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</si>
  <si>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</si>
  <si>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</si>
  <si>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</si>
  <si>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</si>
  <si>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</si>
  <si>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</si>
  <si>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</si>
  <si>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</si>
  <si>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</si>
  <si>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</si>
  <si>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</si>
  <si>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</si>
  <si>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</si>
  <si>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</si>
  <si>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</si>
  <si>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</si>
  <si>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</si>
  <si>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</si>
  <si>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</si>
  <si>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</si>
  <si>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</si>
  <si>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</si>
  <si>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</si>
  <si>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</si>
  <si>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</si>
  <si>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</si>
  <si>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</si>
  <si>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</si>
  <si>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</si>
  <si>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</si>
  <si>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</si>
  <si>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</si>
  <si>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</si>
  <si>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</si>
  <si>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</si>
  <si>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</si>
  <si>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</si>
  <si>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</si>
  <si>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</si>
  <si>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</si>
  <si>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</si>
  <si>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</si>
  <si>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</si>
  <si>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</si>
  <si>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</si>
  <si>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</si>
  <si>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</si>
  <si>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</si>
  <si>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</si>
  <si>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</si>
  <si>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</si>
  <si>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</si>
  <si>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</si>
  <si>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</si>
  <si>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</si>
  <si>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</si>
  <si>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</si>
  <si>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</si>
  <si>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</si>
  <si>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</si>
  <si>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</si>
  <si>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</si>
  <si>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</si>
  <si>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</si>
  <si>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</si>
  <si>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</si>
  <si>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</si>
  <si>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</si>
  <si>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</si>
  <si>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</si>
  <si>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</si>
  <si>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</si>
  <si>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</si>
  <si>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</si>
  <si>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</si>
  <si>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</si>
  <si>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</si>
  <si>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</si>
  <si>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</si>
  <si>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</si>
  <si>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</si>
  <si>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</si>
  <si>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</si>
  <si>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</si>
  <si>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</si>
  <si>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</si>
  <si>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</si>
  <si>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</si>
  <si>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</si>
  <si>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</si>
  <si>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</si>
  <si>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</si>
  <si>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</si>
  <si>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</si>
  <si>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</si>
  <si>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</si>
  <si>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</si>
  <si>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</si>
  <si>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</si>
  <si>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</si>
  <si>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</si>
  <si>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</si>
  <si>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</si>
  <si>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</si>
  <si>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</si>
  <si>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</si>
  <si>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</si>
  <si>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</si>
  <si>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</si>
  <si>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</si>
  <si>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</si>
  <si>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</si>
  <si>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</si>
  <si>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</si>
  <si>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</si>
  <si>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</si>
  <si>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</si>
  <si>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</si>
  <si>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</si>
  <si>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</si>
  <si>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</si>
  <si>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</si>
  <si>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0.84</t>
  </si>
  <si>
    <t>▲ 4.67</t>
  </si>
  <si>
    <t>▲ 5.27</t>
  </si>
  <si>
    <t>一般会計</t>
  </si>
  <si>
    <t>水道事業会計</t>
  </si>
  <si>
    <t>介護保険事業特別会計</t>
  </si>
  <si>
    <t>国民健康保険事業特別会計</t>
  </si>
  <si>
    <t>簡易水道事業特別会計</t>
  </si>
  <si>
    <t>公共下水道事業特別会計</t>
  </si>
  <si>
    <t>農業集落排水事業特別会計</t>
  </si>
  <si>
    <t>後期高齢者医療特別会計</t>
  </si>
  <si>
    <t>その他会計（赤字）</t>
  </si>
  <si>
    <t>その他会計（黒字）</t>
  </si>
  <si>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30"/>
  </si>
  <si>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30"/>
  </si>
  <si>
    <t>鹿児島県市町村総合事務組合</t>
    <phoneticPr fontId="2"/>
  </si>
  <si>
    <t>南薩地区衛生管理組合</t>
    <phoneticPr fontId="2"/>
  </si>
  <si>
    <t>南薩介護保険事務組合</t>
    <phoneticPr fontId="2"/>
  </si>
  <si>
    <t>指宿南九州消防組合</t>
    <phoneticPr fontId="2"/>
  </si>
  <si>
    <t>指宿広域市町村圏組合</t>
    <phoneticPr fontId="2"/>
  </si>
  <si>
    <t>-</t>
    <phoneticPr fontId="2"/>
  </si>
  <si>
    <t>-</t>
    <phoneticPr fontId="2"/>
  </si>
  <si>
    <t>-</t>
    <phoneticPr fontId="2"/>
  </si>
  <si>
    <t>-</t>
    <phoneticPr fontId="2"/>
  </si>
  <si>
    <t>（株）頴娃観光開発公社</t>
    <rPh sb="1" eb="2">
      <t>カブ</t>
    </rPh>
    <rPh sb="3" eb="5">
      <t>エイ</t>
    </rPh>
    <rPh sb="5" eb="7">
      <t>カンコウ</t>
    </rPh>
    <rPh sb="7" eb="9">
      <t>カイハツ</t>
    </rPh>
    <rPh sb="9" eb="11">
      <t>コウシャ</t>
    </rPh>
    <phoneticPr fontId="30"/>
  </si>
  <si>
    <t>（有）川辺やすらぎの郷</t>
    <rPh sb="1" eb="2">
      <t>ユウ</t>
    </rPh>
    <rPh sb="3" eb="5">
      <t>カワナベ</t>
    </rPh>
    <rPh sb="10" eb="11">
      <t>サト</t>
    </rPh>
    <phoneticPr fontId="30"/>
  </si>
  <si>
    <t>○</t>
    <phoneticPr fontId="30"/>
  </si>
  <si>
    <t>（株）南薩木材加工センター</t>
    <rPh sb="1" eb="2">
      <t>カブ</t>
    </rPh>
    <rPh sb="3" eb="4">
      <t>ミナミ</t>
    </rPh>
    <rPh sb="5" eb="7">
      <t>モクザイ</t>
    </rPh>
    <rPh sb="7" eb="9">
      <t>カコウ</t>
    </rPh>
    <phoneticPr fontId="30"/>
  </si>
  <si>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</si>
  <si>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</si>
  <si>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</si>
  <si>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</si>
  <si>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</si>
  <si>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</si>
  <si>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</si>
  <si>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</si>
  <si>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</si>
  <si>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</si>
  <si>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</si>
  <si>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</si>
  <si>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</si>
  <si>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有形固定資産減価償却率</t>
    <phoneticPr fontId="5"/>
  </si>
  <si>
    <t>　類似団体と比較して，実質公債費比率は低いものの，将来負担比率は類似団体平均値が年々下がってきており，平成28年度には当市が類似団体平均値より高くなっている。一部事務組合等の地方債現在高における組合負担等見込額増加や基金の取崩し等による充当可能財源の減少，統合中学校の大規模整備事業等に伴い，今後はさらに比率が上がることが予想されることから，財政計画に基づき，高利率の地方債の繰上償還を実施するなど，引き続き水準を維持するように努める。</t>
    <phoneticPr fontId="5"/>
  </si>
  <si>
    <t>原則，償還額以上の借入を抑制するという方針を堅持しており，施設更新を抑え既存施設が活用できていることから将来負担比率は低い水準にある。一方で，有形固定資産減価償却率は，道路が87.8％，橋りょう・トンネルが89.0％と高くなっており，施設全体で比較しても類似団体を25.1％上回っている。当市の現状としては，合併前の高度経済成長期以降，３町それぞれが一定期間の中で集中的に公共施設を整備，その多くにおいて老朽化が進んでいる。今後，一斉に更新時期を迎えるものと見込まれることから，公共施設等総合管理計画に基づき，施設の長寿命化や総量適正化に取り組んで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</si>
</sst>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2"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1"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3"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70489</c:v>
                </c:pt>
                <c:pt idx="1">
                  <c:v>84389</c:v>
                </c:pt>
                <c:pt idx="2">
                  <c:v>83623</c:v>
                </c:pt>
                <c:pt idx="3">
                  <c:v>87974</c:v>
                </c:pt>
                <c:pt idx="4">
                  <c:v>78864</c:v>
                </c:pt>
              </c:numCache>
            </c:numRef>
          </c:val>
          <c:smooth val="0"/>
          <c:extLst>
            <c:ext xmlns:c16="http://schemas.microsoft.com/office/drawing/2014/chart" uri="{C3380CC4-5D6E-409C-BE32-E72D297353CC}">
              <c16:uniqueId val="{00000000-4DED-4A3B-A943-5045EC029AC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86688</c:v>
                </c:pt>
                <c:pt idx="1">
                  <c:v>117571</c:v>
                </c:pt>
                <c:pt idx="2">
                  <c:v>95405</c:v>
                </c:pt>
                <c:pt idx="3">
                  <c:v>63307</c:v>
                </c:pt>
                <c:pt idx="4">
                  <c:v>63924</c:v>
                </c:pt>
              </c:numCache>
            </c:numRef>
          </c:val>
          <c:smooth val="0"/>
          <c:extLst>
            <c:ext xmlns:c16="http://schemas.microsoft.com/office/drawing/2014/chart" uri="{C3380CC4-5D6E-409C-BE32-E72D297353CC}">
              <c16:uniqueId val="{00000001-4DED-4A3B-A943-5045EC029ACD}"/>
            </c:ext>
          </c:extLst>
        </c:ser>
        <c:dLbls>
          <c:showLegendKey val="0"/>
          <c:showVal val="0"/>
          <c:showCatName val="0"/>
          <c:showSerName val="0"/>
          <c:showPercent val="0"/>
          <c:showBubbleSize val="0"/>
        </c:dLbls>
        <c:marker val="1"/>
        <c:smooth val="0"/>
        <c:axId val="90239360"/>
        <c:axId val="90241280"/>
      </c:lineChart>
      <c:catAx>
        <c:axId val="902393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241280"/>
        <c:crosses val="autoZero"/>
        <c:auto val="1"/>
        <c:lblAlgn val="ctr"/>
        <c:lblOffset val="100"/>
        <c:tickLblSkip val="1"/>
        <c:tickMarkSkip val="1"/>
        <c:noMultiLvlLbl val="0"/>
      </c:catAx>
      <c:valAx>
        <c:axId val="902412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2393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3.76</c:v>
                </c:pt>
                <c:pt idx="1">
                  <c:v>5.04</c:v>
                </c:pt>
                <c:pt idx="2">
                  <c:v>3.39</c:v>
                </c:pt>
                <c:pt idx="3">
                  <c:v>6.07</c:v>
                </c:pt>
                <c:pt idx="4">
                  <c:v>4.7</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26.22</c:v>
                </c:pt>
                <c:pt idx="1">
                  <c:v>28.53</c:v>
                </c:pt>
                <c:pt idx="2">
                  <c:v>28.54</c:v>
                </c:pt>
                <c:pt idx="3">
                  <c:v>28.02</c:v>
                </c:pt>
                <c:pt idx="4">
                  <c:v>27.72</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3565696"/>
        <c:axId val="1135676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-0.84</c:v>
                </c:pt>
                <c:pt idx="1">
                  <c:v>1.29</c:v>
                </c:pt>
                <c:pt idx="2">
                  <c:v>-4.67</c:v>
                </c:pt>
                <c:pt idx="3">
                  <c:v>0.18</c:v>
                </c:pt>
                <c:pt idx="4">
                  <c:v>-5.27</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3565696"/>
        <c:axId val="113567616"/>
      </c:lineChart>
      <c:catAx>
        <c:axId val="113565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3567616"/>
        <c:crosses val="autoZero"/>
        <c:auto val="1"/>
        <c:lblAlgn val="ctr"/>
        <c:lblOffset val="100"/>
        <c:tickLblSkip val="1"/>
        <c:tickMarkSkip val="1"/>
        <c:noMultiLvlLbl val="0"/>
      </c:catAx>
      <c:valAx>
        <c:axId val="113567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565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0.02</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0.01</c:v>
                </c:pt>
                <c:pt idx="4">
                  <c:v>#N/A</c:v>
                </c:pt>
                <c:pt idx="5">
                  <c:v>0.02</c:v>
                </c:pt>
                <c:pt idx="6">
                  <c:v>#N/A</c:v>
                </c:pt>
                <c:pt idx="7">
                  <c:v>0.01</c:v>
                </c:pt>
                <c:pt idx="8">
                  <c:v>#N/A</c:v>
                </c:pt>
                <c:pt idx="9">
                  <c:v>0.02</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0.04</c:v>
                </c:pt>
                <c:pt idx="2">
                  <c:v>#N/A</c:v>
                </c:pt>
                <c:pt idx="3">
                  <c:v>0.03</c:v>
                </c:pt>
                <c:pt idx="4">
                  <c:v>#N/A</c:v>
                </c:pt>
                <c:pt idx="5">
                  <c:v>0.05</c:v>
                </c:pt>
                <c:pt idx="6">
                  <c:v>#N/A</c:v>
                </c:pt>
                <c:pt idx="7">
                  <c:v>0.06</c:v>
                </c:pt>
                <c:pt idx="8">
                  <c:v>#N/A</c:v>
                </c:pt>
                <c:pt idx="9">
                  <c:v>0.06</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0.16</c:v>
                </c:pt>
                <c:pt idx="2">
                  <c:v>#N/A</c:v>
                </c:pt>
                <c:pt idx="3">
                  <c:v>7.0000000000000007E-2</c:v>
                </c:pt>
                <c:pt idx="4">
                  <c:v>#N/A</c:v>
                </c:pt>
                <c:pt idx="5">
                  <c:v>0.03</c:v>
                </c:pt>
                <c:pt idx="6">
                  <c:v>#N/A</c:v>
                </c:pt>
                <c:pt idx="7">
                  <c:v>0.02</c:v>
                </c:pt>
                <c:pt idx="8">
                  <c:v>#N/A</c:v>
                </c:pt>
                <c:pt idx="9">
                  <c:v>7.0000000000000007E-2</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0.17</c:v>
                </c:pt>
                <c:pt idx="2">
                  <c:v>#N/A</c:v>
                </c:pt>
                <c:pt idx="3">
                  <c:v>0.52</c:v>
                </c:pt>
                <c:pt idx="4">
                  <c:v>#N/A</c:v>
                </c:pt>
                <c:pt idx="5">
                  <c:v>0.39</c:v>
                </c:pt>
                <c:pt idx="6">
                  <c:v>#N/A</c:v>
                </c:pt>
                <c:pt idx="7">
                  <c:v>0.47</c:v>
                </c:pt>
                <c:pt idx="8">
                  <c:v>#N/A</c:v>
                </c:pt>
                <c:pt idx="9">
                  <c:v>0.36</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0.45</c:v>
                </c:pt>
                <c:pt idx="2">
                  <c:v>#N/A</c:v>
                </c:pt>
                <c:pt idx="3">
                  <c:v>0.55000000000000004</c:v>
                </c:pt>
                <c:pt idx="4">
                  <c:v>#N/A</c:v>
                </c:pt>
                <c:pt idx="5">
                  <c:v>0.56999999999999995</c:v>
                </c:pt>
                <c:pt idx="6">
                  <c:v>#N/A</c:v>
                </c:pt>
                <c:pt idx="7">
                  <c:v>0.92</c:v>
                </c:pt>
                <c:pt idx="8">
                  <c:v>#N/A</c:v>
                </c:pt>
                <c:pt idx="9">
                  <c:v>1.02</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2.81</c:v>
                </c:pt>
                <c:pt idx="2">
                  <c:v>#N/A</c:v>
                </c:pt>
                <c:pt idx="3">
                  <c:v>2.81</c:v>
                </c:pt>
                <c:pt idx="4">
                  <c:v>#N/A</c:v>
                </c:pt>
                <c:pt idx="5">
                  <c:v>2.4700000000000002</c:v>
                </c:pt>
                <c:pt idx="6">
                  <c:v>#N/A</c:v>
                </c:pt>
                <c:pt idx="7">
                  <c:v>3.14</c:v>
                </c:pt>
                <c:pt idx="8">
                  <c:v>#N/A</c:v>
                </c:pt>
                <c:pt idx="9">
                  <c:v>3.02</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3.75</c:v>
                </c:pt>
                <c:pt idx="2">
                  <c:v>#N/A</c:v>
                </c:pt>
                <c:pt idx="3">
                  <c:v>5.04</c:v>
                </c:pt>
                <c:pt idx="4">
                  <c:v>#N/A</c:v>
                </c:pt>
                <c:pt idx="5">
                  <c:v>3.39</c:v>
                </c:pt>
                <c:pt idx="6">
                  <c:v>#N/A</c:v>
                </c:pt>
                <c:pt idx="7">
                  <c:v>6.06</c:v>
                </c:pt>
                <c:pt idx="8">
                  <c:v>#N/A</c:v>
                </c:pt>
                <c:pt idx="9">
                  <c:v>4.6900000000000004</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0130048"/>
        <c:axId val="40131584"/>
      </c:barChart>
      <c:catAx>
        <c:axId val="40130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131584"/>
        <c:crosses val="autoZero"/>
        <c:auto val="1"/>
        <c:lblAlgn val="ctr"/>
        <c:lblOffset val="100"/>
        <c:tickLblSkip val="1"/>
        <c:tickMarkSkip val="1"/>
        <c:noMultiLvlLbl val="0"/>
      </c:catAx>
      <c:valAx>
        <c:axId val="40131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1300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1823</c:v>
                </c:pt>
                <c:pt idx="5">
                  <c:v>1844</c:v>
                </c:pt>
                <c:pt idx="8">
                  <c:v>1919</c:v>
                </c:pt>
                <c:pt idx="11">
                  <c:v>1892</c:v>
                </c:pt>
                <c:pt idx="14">
                  <c:v>1979</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28</c:v>
                </c:pt>
                <c:pt idx="3">
                  <c:v>23</c:v>
                </c:pt>
                <c:pt idx="6">
                  <c:v>19</c:v>
                </c:pt>
                <c:pt idx="9">
                  <c:v>13</c:v>
                </c:pt>
                <c:pt idx="12">
                  <c:v>9</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56</c:v>
                </c:pt>
                <c:pt idx="3">
                  <c:v>36</c:v>
                </c:pt>
                <c:pt idx="6">
                  <c:v>43</c:v>
                </c:pt>
                <c:pt idx="9">
                  <c:v>99</c:v>
                </c:pt>
                <c:pt idx="12">
                  <c:v>143</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268</c:v>
                </c:pt>
                <c:pt idx="3">
                  <c:v>249</c:v>
                </c:pt>
                <c:pt idx="6">
                  <c:v>240</c:v>
                </c:pt>
                <c:pt idx="9">
                  <c:v>230</c:v>
                </c:pt>
                <c:pt idx="12">
                  <c:v>192</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2334</c:v>
                </c:pt>
                <c:pt idx="3">
                  <c:v>2328</c:v>
                </c:pt>
                <c:pt idx="6">
                  <c:v>2369</c:v>
                </c:pt>
                <c:pt idx="9">
                  <c:v>2341</c:v>
                </c:pt>
                <c:pt idx="12">
                  <c:v>2454</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3755648"/>
        <c:axId val="1137571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863</c:v>
                </c:pt>
                <c:pt idx="2">
                  <c:v>#N/A</c:v>
                </c:pt>
                <c:pt idx="3">
                  <c:v>#N/A</c:v>
                </c:pt>
                <c:pt idx="4">
                  <c:v>792</c:v>
                </c:pt>
                <c:pt idx="5">
                  <c:v>#N/A</c:v>
                </c:pt>
                <c:pt idx="6">
                  <c:v>#N/A</c:v>
                </c:pt>
                <c:pt idx="7">
                  <c:v>752</c:v>
                </c:pt>
                <c:pt idx="8">
                  <c:v>#N/A</c:v>
                </c:pt>
                <c:pt idx="9">
                  <c:v>#N/A</c:v>
                </c:pt>
                <c:pt idx="10">
                  <c:v>791</c:v>
                </c:pt>
                <c:pt idx="11">
                  <c:v>#N/A</c:v>
                </c:pt>
                <c:pt idx="12">
                  <c:v>#N/A</c:v>
                </c:pt>
                <c:pt idx="13">
                  <c:v>819</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3755648"/>
        <c:axId val="113757184"/>
      </c:lineChart>
      <c:catAx>
        <c:axId val="113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757184"/>
        <c:crosses val="autoZero"/>
        <c:auto val="1"/>
        <c:lblAlgn val="ctr"/>
        <c:lblOffset val="100"/>
        <c:tickLblSkip val="1"/>
        <c:tickMarkSkip val="1"/>
        <c:noMultiLvlLbl val="0"/>
      </c:catAx>
      <c:valAx>
        <c:axId val="113757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18108</c:v>
                </c:pt>
                <c:pt idx="5">
                  <c:v>18156</c:v>
                </c:pt>
                <c:pt idx="8">
                  <c:v>18472</c:v>
                </c:pt>
                <c:pt idx="11">
                  <c:v>18514</c:v>
                </c:pt>
                <c:pt idx="14">
                  <c:v>18066</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700</c:v>
                </c:pt>
                <c:pt idx="5">
                  <c:v>671</c:v>
                </c:pt>
                <c:pt idx="8">
                  <c:v>591</c:v>
                </c:pt>
                <c:pt idx="11">
                  <c:v>532</c:v>
                </c:pt>
                <c:pt idx="14">
                  <c:v>480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8631</c:v>
                </c:pt>
                <c:pt idx="5">
                  <c:v>8999</c:v>
                </c:pt>
                <c:pt idx="8">
                  <c:v>8845</c:v>
                </c:pt>
                <c:pt idx="11">
                  <c:v>8629</c:v>
                </c:pt>
                <c:pt idx="14">
                  <c:v>8450</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120</c:v>
                </c:pt>
                <c:pt idx="3">
                  <c:v>45</c:v>
                </c:pt>
                <c:pt idx="6">
                  <c:v>34</c:v>
                </c:pt>
                <c:pt idx="9">
                  <c:v>28</c:v>
                </c:pt>
                <c:pt idx="12">
                  <c:v>24</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4631</c:v>
                </c:pt>
                <c:pt idx="3">
                  <c:v>4621</c:v>
                </c:pt>
                <c:pt idx="6">
                  <c:v>4088</c:v>
                </c:pt>
                <c:pt idx="9">
                  <c:v>3719</c:v>
                </c:pt>
                <c:pt idx="12">
                  <c:v>3585</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373</c:v>
                </c:pt>
                <c:pt idx="3">
                  <c:v>708</c:v>
                </c:pt>
                <c:pt idx="6">
                  <c:v>1331</c:v>
                </c:pt>
                <c:pt idx="9">
                  <c:v>1753</c:v>
                </c:pt>
                <c:pt idx="12">
                  <c:v>2091</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2470</c:v>
                </c:pt>
                <c:pt idx="3">
                  <c:v>2349</c:v>
                </c:pt>
                <c:pt idx="6">
                  <c:v>2023</c:v>
                </c:pt>
                <c:pt idx="9">
                  <c:v>1886</c:v>
                </c:pt>
                <c:pt idx="12">
                  <c:v>1827</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26</c:v>
                </c:pt>
                <c:pt idx="3">
                  <c:v>20</c:v>
                </c:pt>
                <c:pt idx="6">
                  <c:v>14</c:v>
                </c:pt>
                <c:pt idx="9">
                  <c:v>9</c:v>
                </c:pt>
                <c:pt idx="12">
                  <c:v>5</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22498</c:v>
                </c:pt>
                <c:pt idx="3">
                  <c:v>22808</c:v>
                </c:pt>
                <c:pt idx="6">
                  <c:v>22797</c:v>
                </c:pt>
                <c:pt idx="9">
                  <c:v>22700</c:v>
                </c:pt>
                <c:pt idx="12">
                  <c:v>22115</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89347200"/>
        <c:axId val="893491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2680</c:v>
                </c:pt>
                <c:pt idx="2">
                  <c:v>#N/A</c:v>
                </c:pt>
                <c:pt idx="3">
                  <c:v>#N/A</c:v>
                </c:pt>
                <c:pt idx="4">
                  <c:v>2724</c:v>
                </c:pt>
                <c:pt idx="5">
                  <c:v>#N/A</c:v>
                </c:pt>
                <c:pt idx="6">
                  <c:v>#N/A</c:v>
                </c:pt>
                <c:pt idx="7">
                  <c:v>2378</c:v>
                </c:pt>
                <c:pt idx="8">
                  <c:v>#N/A</c:v>
                </c:pt>
                <c:pt idx="9">
                  <c:v>#N/A</c:v>
                </c:pt>
                <c:pt idx="10">
                  <c:v>2418</c:v>
                </c:pt>
                <c:pt idx="11">
                  <c:v>#N/A</c:v>
                </c:pt>
                <c:pt idx="12">
                  <c:v>#N/A</c:v>
                </c:pt>
                <c:pt idx="13">
                  <c:v>2651</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89347200"/>
        <c:axId val="89349120"/>
      </c:lineChart>
      <c:catAx>
        <c:axId val="89347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9349120"/>
        <c:crosses val="autoZero"/>
        <c:auto val="1"/>
        <c:lblAlgn val="ctr"/>
        <c:lblOffset val="100"/>
        <c:tickLblSkip val="1"/>
        <c:tickMarkSkip val="1"/>
        <c:noMultiLvlLbl val="0"/>
      </c:catAx>
      <c:valAx>
        <c:axId val="89349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347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{7DEA1184-BA33-4AC1-B1E0-4A5A39EC55D4}</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{D23F59BA-FB13-4E4F-B753-75C9D732190E}</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{0110B1D5-C83B-4F65-B187-159DFAEA1F7B}</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{C97D1EDC-5AFB-47E0-85A2-24FCDF7A2852}</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{C85C06FB-AF79-4F73-AECE-D35BCC69AF6E}</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83.7</c:v>
                </c:pt>
              </c:numCache>
            </c:numRef>
          </c:xVal>
          <c:yVal>
            <c:numRef>
              <c:f>公会計指標分析・財政指標組合せ分析表!$K$51:$O$51</c:f>
              <c:numCache>
                <c:formatCode>#,##0.0;"▲ "#,##0.0</c:formatCode>
                <c:ptCount val="5"/>
                <c:pt idx="3">
                  <c:v>21.4</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{0BD8C6BA-822B-4C4A-B1CD-134265FDAAE2}</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{81A90DF3-3CD7-46C1-B5A7-9B08FF3ADD14}</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{AC6DD63F-C5FA-4F23-BDF1-D7B7821F350E}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{9C6F738C-1F65-42E0-97DB-DF2DE7CB2C8D}</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{5C750C42-BFEA-4BF1-A07D-3D55269CBA92}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58.6</c:v>
                </c:pt>
              </c:numCache>
            </c:numRef>
          </c:xVal>
          <c:yVal>
            <c:numRef>
              <c:f>公会計指標分析・財政指標組合せ分析表!$K$55:$O$55</c:f>
              <c:numCache>
                <c:formatCode>#,##0.0;"▲ "#,##0.0</c:formatCode>
                <c:ptCount val="5"/>
                <c:pt idx="3">
                  <c:v>32.799999999999997</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3903488"/>
        <c:axId val="113905024"/>
      </c:scatterChart>
      <c:valAx>
        <c:axId val="113903488"/>
        <c:scaling>
          <c:orientation val="minMax"/>
          <c:max val="86"/>
          <c:min val="5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3905024"/>
        <c:crosses val="autoZero"/>
        <c:crossBetween val="midCat"/>
      </c:valAx>
      <c:valAx>
        <c:axId val="113905024"/>
        <c:scaling>
          <c:orientation val="minMax"/>
          <c:max val="35"/>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39034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{C608AC22-F9A8-4568-A70E-985FCF6A8378}</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manualLayout>
                  <c:x val="-3.1271296286322622E-2"/>
                  <c:y val="-4.7674677920161938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{949365B6-1504-4BBB-A17F-DDA14F51780A}</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manualLayout>
                  <c:x val="-3.2139628237304811E-2"/>
                  <c:y val="-4.6229907536067795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{98476126-AE1E-443E-88FA-09EA7BE2CD4C}</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manualLayout>
                  <c:x val="-3.1705462261813713E-2"/>
                  <c:y val="-7.6921928876537496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{86200AD6-8393-4983-9154-775713133E07}</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manualLayout>
                  <c:x val="-3.1705462261813713E-2"/>
                  <c:y val="-7.9281731940370123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{E4611BBA-5D8C-41BC-A918-7F418C69658F}</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7.9</c:v>
                </c:pt>
                <c:pt idx="1">
                  <c:v>7.1</c:v>
                </c:pt>
                <c:pt idx="2">
                  <c:v>6.9</c:v>
                </c:pt>
                <c:pt idx="3">
                  <c:v>6.8</c:v>
                </c:pt>
                <c:pt idx="4">
                  <c:v>7</c:v>
                </c:pt>
              </c:numCache>
            </c:numRef>
          </c:xVal>
          <c:yVal>
            <c:numRef>
              <c:f>公会計指標分析・財政指標組合せ分析表!$K$73:$O$73</c:f>
              <c:numCache>
                <c:formatCode>#,##0.0;"▲ "#,##0.0</c:formatCode>
                <c:ptCount val="5"/>
                <c:pt idx="0">
                  <c:v>22.6</c:v>
                </c:pt>
                <c:pt idx="1">
                  <c:v>23.4</c:v>
                </c:pt>
                <c:pt idx="2">
                  <c:v>20.9</c:v>
                </c:pt>
                <c:pt idx="3">
                  <c:v>21.4</c:v>
                </c:pt>
                <c:pt idx="4">
                  <c:v>24</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{6684FA37-361F-4695-9483-9899A21BE0CE}</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{17B6227D-004F-4E48-A386-4946C1B9C79A}</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{F934AA90-F213-4350-B790-BFDE89E290E1}</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{ED884A55-68B7-4888-A817-DB1A615E8902}</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{DB2598B9-A553-4E06-B8C4-73925D6C300E}</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12.4</c:v>
                </c:pt>
                <c:pt idx="1">
                  <c:v>11.5</c:v>
                </c:pt>
                <c:pt idx="2">
                  <c:v>10.4</c:v>
                </c:pt>
                <c:pt idx="3">
                  <c:v>9.5</c:v>
                </c:pt>
                <c:pt idx="4">
                  <c:v>8.6</c:v>
                </c:pt>
              </c:numCache>
            </c:numRef>
          </c:xVal>
          <c:yVal>
            <c:numRef>
              <c:f>公会計指標分析・財政指標組合せ分析表!$K$77:$O$77</c:f>
              <c:numCache>
                <c:formatCode>#,##0.0;"▲ "#,##0.0</c:formatCode>
                <c:ptCount val="5"/>
                <c:pt idx="0">
                  <c:v>64.599999999999994</c:v>
                </c:pt>
                <c:pt idx="1">
                  <c:v>52.8</c:v>
                </c:pt>
                <c:pt idx="2">
                  <c:v>48.6</c:v>
                </c:pt>
                <c:pt idx="3">
                  <c:v>32.799999999999997</c:v>
                </c:pt>
                <c:pt idx="4">
                  <c:v>20.2</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3950720"/>
        <c:axId val="113952640"/>
      </c:scatterChart>
      <c:valAx>
        <c:axId val="113950720"/>
        <c:scaling>
          <c:orientation val="minMax"/>
          <c:max val="12.9"/>
          <c:min val="6.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3952640"/>
        <c:crosses val="autoZero"/>
        <c:crossBetween val="midCat"/>
      </c:valAx>
      <c:valAx>
        <c:axId val="113952640"/>
        <c:scaling>
          <c:orientation val="minMax"/>
          <c:max val="72"/>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395072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鹿児島県南九州市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，学校</a:t>
          </a:r>
          <a:r>
            <a:rPr lang="ja-JP" altLang="ja-JP" sz="1100">
              <a:solidFill>
                <a:schemeClr val="dk1"/>
              </a:solidFill>
              <a:effectLst/>
              <a:latin typeface="+mn-lt"/>
              <a:ea typeface="+mn-ea"/>
              <a:cs typeface="+mn-cs"/>
            </a:rPr>
            <a:t>給食センター建設</a:t>
          </a:r>
          <a:r>
            <a:rPr lang="ja-JP" altLang="en-US" sz="1100">
              <a:solidFill>
                <a:schemeClr val="dk1"/>
              </a:solidFill>
              <a:effectLst/>
              <a:latin typeface="+mn-lt"/>
              <a:ea typeface="+mn-ea"/>
              <a:cs typeface="+mn-cs"/>
            </a:rPr>
            <a:t>やデジタル防災無線整備に係る起債の</a:t>
          </a:r>
          <a:r>
            <a:rPr lang="ja-JP" altLang="ja-JP" sz="1100">
              <a:solidFill>
                <a:schemeClr val="dk1"/>
              </a:solidFill>
              <a:effectLst/>
              <a:latin typeface="+mn-lt"/>
              <a:ea typeface="+mn-ea"/>
              <a:cs typeface="+mn-cs"/>
            </a:rPr>
            <a:t>償還開始</a:t>
          </a:r>
          <a:r>
            <a:rPr lang="ja-JP" altLang="en-US" sz="1100">
              <a:solidFill>
                <a:schemeClr val="dk1"/>
              </a:solidFill>
              <a:effectLst/>
              <a:latin typeface="+mn-lt"/>
              <a:ea typeface="+mn-ea"/>
              <a:cs typeface="+mn-cs"/>
            </a:rPr>
            <a:t>や，</a:t>
          </a:r>
          <a:r>
            <a:rPr lang="ja-JP" altLang="ja-JP" sz="1100">
              <a:solidFill>
                <a:schemeClr val="dk1"/>
              </a:solidFill>
              <a:effectLst/>
              <a:latin typeface="+mn-lt"/>
              <a:ea typeface="+mn-ea"/>
              <a:cs typeface="+mn-cs"/>
            </a:rPr>
            <a:t>一部事務組合等の起債した地方債に充てられる補助金又は負担金の増加等によ</a:t>
          </a:r>
          <a:r>
            <a:rPr lang="ja-JP" altLang="en-US" sz="1100">
              <a:solidFill>
                <a:schemeClr val="dk1"/>
              </a:solidFill>
              <a:effectLst/>
              <a:latin typeface="+mn-lt"/>
              <a:ea typeface="+mn-ea"/>
              <a:cs typeface="+mn-cs"/>
            </a:rPr>
            <a:t>って，近年のなかで</a:t>
          </a:r>
          <a:r>
            <a:rPr lang="ja-JP" altLang="ja-JP" sz="1100">
              <a:solidFill>
                <a:schemeClr val="dk1"/>
              </a:solidFill>
              <a:effectLst/>
              <a:latin typeface="+mn-lt"/>
              <a:ea typeface="+mn-ea"/>
              <a:cs typeface="+mn-cs"/>
            </a:rPr>
            <a:t>元利償還金</a:t>
          </a:r>
          <a:r>
            <a:rPr lang="ja-JP" altLang="en-US" sz="1100">
              <a:solidFill>
                <a:schemeClr val="dk1"/>
              </a:solidFill>
              <a:effectLst/>
              <a:latin typeface="+mn-lt"/>
              <a:ea typeface="+mn-ea"/>
              <a:cs typeface="+mn-cs"/>
            </a:rPr>
            <a:t>は最も高くなった</a:t>
          </a:r>
          <a:r>
            <a:rPr lang="ja-JP" altLang="ja-JP" sz="1100">
              <a:solidFill>
                <a:schemeClr val="dk1"/>
              </a:solidFill>
              <a:effectLst/>
              <a:latin typeface="+mn-lt"/>
              <a:ea typeface="+mn-ea"/>
              <a:cs typeface="+mn-cs"/>
            </a:rPr>
            <a:t>。</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実質公</a:t>
          </a:r>
          <a:r>
            <a:rPr kumimoji="1" lang="ja-JP" altLang="ja-JP" sz="1100">
              <a:solidFill>
                <a:sysClr val="windowText" lastClr="000000"/>
              </a:solidFill>
              <a:effectLst/>
              <a:latin typeface="+mn-lt"/>
              <a:ea typeface="+mn-ea"/>
              <a:cs typeface="+mn-cs"/>
            </a:rPr>
            <a:t>債</a:t>
          </a:r>
          <a:r>
            <a:rPr kumimoji="1" lang="ja-JP" altLang="en-US" sz="1100">
              <a:solidFill>
                <a:sysClr val="windowText" lastClr="000000"/>
              </a:solidFill>
              <a:effectLst/>
              <a:latin typeface="+mn-lt"/>
              <a:ea typeface="+mn-ea"/>
              <a:cs typeface="+mn-cs"/>
            </a:rPr>
            <a:t>費</a:t>
          </a:r>
          <a:r>
            <a:rPr kumimoji="1" lang="ja-JP" altLang="ja-JP" sz="1100">
              <a:solidFill>
                <a:schemeClr val="dk1"/>
              </a:solidFill>
              <a:effectLst/>
              <a:latin typeface="+mn-lt"/>
              <a:ea typeface="+mn-ea"/>
              <a:cs typeface="+mn-cs"/>
            </a:rPr>
            <a:t>比率は類似団体と比較して低い水準にあ</a:t>
          </a:r>
          <a:r>
            <a:rPr kumimoji="1" lang="ja-JP" altLang="en-US" sz="1100">
              <a:solidFill>
                <a:schemeClr val="dk1"/>
              </a:solidFill>
              <a:effectLst/>
              <a:latin typeface="+mn-lt"/>
              <a:ea typeface="+mn-ea"/>
              <a:cs typeface="+mn-cs"/>
            </a:rPr>
            <a:t>るが，現在，進められている統合中学校の整備等の大規模事業により</a:t>
          </a:r>
          <a:r>
            <a:rPr lang="ja-JP" altLang="ja-JP" sz="1100" b="0" i="0" baseline="0">
              <a:solidFill>
                <a:schemeClr val="dk1"/>
              </a:solidFill>
              <a:effectLst/>
              <a:latin typeface="+mn-lt"/>
              <a:ea typeface="+mn-ea"/>
              <a:cs typeface="+mn-cs"/>
            </a:rPr>
            <a:t>，比率が上がることが予想されることから，財政計画に基づき</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高利率の地方債の繰上償還を実施するなど，</a:t>
          </a:r>
          <a:r>
            <a:rPr lang="ja-JP" altLang="ja-JP" sz="1100" b="0" i="0" baseline="0">
              <a:solidFill>
                <a:sysClr val="windowText" lastClr="000000"/>
              </a:solidFill>
              <a:effectLst/>
              <a:latin typeface="+mn-lt"/>
              <a:ea typeface="+mn-ea"/>
              <a:cs typeface="+mn-cs"/>
            </a:rPr>
            <a:t>引き続き</a:t>
          </a:r>
          <a:r>
            <a:rPr lang="ja-JP" altLang="ja-JP" sz="1100" b="0" i="0" baseline="0">
              <a:solidFill>
                <a:schemeClr val="dk1"/>
              </a:solidFill>
              <a:effectLst/>
              <a:latin typeface="+mn-lt"/>
              <a:ea typeface="+mn-ea"/>
              <a:cs typeface="+mn-cs"/>
            </a:rPr>
            <a:t>水準を維持するよう努める。</a:t>
          </a:r>
          <a:endParaRPr lang="ja-JP" altLang="ja-JP">
            <a:effectLst/>
          </a:endParaRPr>
        </a:p>
        <a:p>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鹿児島県南九州市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将来負担額については，</a:t>
          </a:r>
          <a:r>
            <a:rPr kumimoji="1" lang="ja-JP" altLang="en-US" sz="1100">
              <a:solidFill>
                <a:schemeClr val="dk1"/>
              </a:solidFill>
              <a:effectLst/>
              <a:latin typeface="+mn-lt"/>
              <a:ea typeface="+mn-ea"/>
              <a:cs typeface="+mn-cs"/>
            </a:rPr>
            <a:t>一般会計の地方債現在高が減少したこと，</a:t>
          </a:r>
          <a:r>
            <a:rPr kumimoji="1" lang="ja-JP" altLang="ja-JP" sz="1100">
              <a:solidFill>
                <a:schemeClr val="dk1"/>
              </a:solidFill>
              <a:effectLst/>
              <a:latin typeface="+mn-lt"/>
              <a:ea typeface="+mn-ea"/>
              <a:cs typeface="+mn-cs"/>
            </a:rPr>
            <a:t>公営企業債の抑制に伴う公営企業債等繰入見込額等が</a:t>
          </a:r>
          <a:r>
            <a:rPr kumimoji="1" lang="ja-JP" altLang="en-US" sz="1100">
              <a:solidFill>
                <a:schemeClr val="dk1"/>
              </a:solidFill>
              <a:effectLst/>
              <a:latin typeface="+mn-lt"/>
              <a:ea typeface="+mn-ea"/>
              <a:cs typeface="+mn-cs"/>
            </a:rPr>
            <a:t>減になった</a:t>
          </a:r>
          <a:r>
            <a:rPr kumimoji="1" lang="ja-JP" altLang="ja-JP" sz="1100">
              <a:solidFill>
                <a:schemeClr val="dk1"/>
              </a:solidFill>
              <a:effectLst/>
              <a:latin typeface="+mn-lt"/>
              <a:ea typeface="+mn-ea"/>
              <a:cs typeface="+mn-cs"/>
            </a:rPr>
            <a:t>ことに</a:t>
          </a:r>
          <a:r>
            <a:rPr kumimoji="1" lang="ja-JP" altLang="en-US" sz="1100">
              <a:solidFill>
                <a:schemeClr val="dk1"/>
              </a:solidFill>
              <a:effectLst/>
              <a:latin typeface="+mn-lt"/>
              <a:ea typeface="+mn-ea"/>
              <a:cs typeface="+mn-cs"/>
            </a:rPr>
            <a:t>より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将来負担比率はわずかだが</a:t>
          </a:r>
          <a:r>
            <a:rPr kumimoji="1" lang="ja-JP" altLang="ja-JP" sz="1100">
              <a:solidFill>
                <a:schemeClr val="dk1"/>
              </a:solidFill>
              <a:effectLst/>
              <a:latin typeface="+mn-lt"/>
              <a:ea typeface="+mn-ea"/>
              <a:cs typeface="+mn-cs"/>
            </a:rPr>
            <a:t>減少となった。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しかしながら，一部事務</a:t>
          </a:r>
          <a:r>
            <a:rPr kumimoji="1" lang="ja-JP" altLang="ja-JP" sz="1100">
              <a:solidFill>
                <a:schemeClr val="dk1"/>
              </a:solidFill>
              <a:effectLst/>
              <a:latin typeface="+mn-lt"/>
              <a:ea typeface="+mn-ea"/>
              <a:cs typeface="+mn-cs"/>
            </a:rPr>
            <a:t>組合</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の地方債現在高における</a:t>
          </a:r>
          <a:r>
            <a:rPr kumimoji="1" lang="ja-JP" altLang="en-US" sz="1100">
              <a:solidFill>
                <a:schemeClr val="dk1"/>
              </a:solidFill>
              <a:effectLst/>
              <a:latin typeface="+mn-lt"/>
              <a:ea typeface="+mn-ea"/>
              <a:cs typeface="+mn-cs"/>
            </a:rPr>
            <a:t>組合</a:t>
          </a:r>
          <a:r>
            <a:rPr kumimoji="1" lang="ja-JP" altLang="ja-JP" sz="1100">
              <a:solidFill>
                <a:schemeClr val="dk1"/>
              </a:solidFill>
              <a:effectLst/>
              <a:latin typeface="+mn-lt"/>
              <a:ea typeface="+mn-ea"/>
              <a:cs typeface="+mn-cs"/>
            </a:rPr>
            <a:t>負担等見込額</a:t>
          </a:r>
          <a:r>
            <a:rPr kumimoji="1" lang="ja-JP" altLang="en-US" sz="1100">
              <a:solidFill>
                <a:schemeClr val="dk1"/>
              </a:solidFill>
              <a:effectLst/>
              <a:latin typeface="+mn-lt"/>
              <a:ea typeface="+mn-ea"/>
              <a:cs typeface="+mn-cs"/>
            </a:rPr>
            <a:t>増加や</a:t>
          </a:r>
          <a:r>
            <a:rPr kumimoji="1" lang="ja-JP" altLang="ja-JP" sz="1100">
              <a:solidFill>
                <a:schemeClr val="dk1"/>
              </a:solidFill>
              <a:effectLst/>
              <a:latin typeface="+mn-lt"/>
              <a:ea typeface="+mn-ea"/>
              <a:cs typeface="+mn-cs"/>
            </a:rPr>
            <a:t>基金</a:t>
          </a:r>
          <a:r>
            <a:rPr kumimoji="1" lang="ja-JP" altLang="en-US" sz="1100">
              <a:solidFill>
                <a:schemeClr val="dk1"/>
              </a:solidFill>
              <a:effectLst/>
              <a:latin typeface="+mn-lt"/>
              <a:ea typeface="+mn-ea"/>
              <a:cs typeface="+mn-cs"/>
            </a:rPr>
            <a:t>の取崩し等による</a:t>
          </a:r>
          <a:r>
            <a:rPr kumimoji="1" lang="ja-JP" altLang="ja-JP" sz="1100">
              <a:solidFill>
                <a:schemeClr val="dk1"/>
              </a:solidFill>
              <a:effectLst/>
              <a:latin typeface="+mn-lt"/>
              <a:ea typeface="+mn-ea"/>
              <a:cs typeface="+mn-cs"/>
            </a:rPr>
            <a:t>充当可能</a:t>
          </a:r>
          <a:r>
            <a:rPr kumimoji="1" lang="ja-JP" altLang="en-US" sz="1100">
              <a:solidFill>
                <a:schemeClr val="dk1"/>
              </a:solidFill>
              <a:effectLst/>
              <a:latin typeface="+mn-lt"/>
              <a:ea typeface="+mn-ea"/>
              <a:cs typeface="+mn-cs"/>
            </a:rPr>
            <a:t>財源の</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，将来負担比率の分子</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傾向にある。</a:t>
          </a:r>
          <a:r>
            <a:rPr kumimoji="1" lang="ja-JP" altLang="ja-JP" sz="1100">
              <a:solidFill>
                <a:schemeClr val="dk1"/>
              </a:solidFill>
              <a:effectLst/>
              <a:latin typeface="+mn-lt"/>
              <a:ea typeface="+mn-ea"/>
              <a:cs typeface="+mn-cs"/>
            </a:rPr>
            <a:t>今後は，財政調整基金等の充当可能基金の充実や，交付税措置される有利な起債を活用し，将来負担の軽減に努める。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鹿児島県南九州市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36,605
36,363
357.91
21,858,511
21,092,816
606,348
12,905,462
22,114,889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24.0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施設の老朽化や市町村合併に伴う類似施設の重複から，有形固定資産減価償却率は類似団体より高い水準にある。当市では</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年度に南九州市公共施設等総合管理計画を策定済みであり，今後は，公共施設等の適正な配置計画や個別施設計画の策定を進め，効果的・効率的な管理・改修・建替え等を図っていく。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31</xdr:row>
      <xdr:rowOff>22860</xdr:rowOff>
    </xdr:from>
    <xdr:to>
      <xdr:col>3</xdr:col>
      <xdr:colOff>1170940</xdr:colOff>
      <xdr:row>33</xdr:row>
      <xdr:rowOff>136434</xdr:rowOff>
    </xdr:to>
    <xdr:cxnSp macro="">
      <xdr:nvCxnSpPr>
        <xdr:cNvPr id="66" name="直線コネクタ 65"/>
        <xdr:cNvCxnSpPr/>
      </xdr:nvCxnSpPr>
      <xdr:spPr>
        <a:xfrm flipV="1">
          <a:off x="4760595" y="6118860"/>
          <a:ext cx="1270" cy="456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140261</xdr:rowOff>
    </xdr:from>
    <xdr:ext cx="405111" cy="259045"/>
    <xdr:sp macro="" textlink="">
      <xdr:nvSpPr>
        <xdr:cNvPr id="67" name="有形固定資産減価償却率最小値テキスト"/>
        <xdr:cNvSpPr txBox="1"/>
      </xdr:nvSpPr>
      <xdr:spPr>
        <a:xfrm>
          <a:off x="4813300" y="657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3</xdr:col>
      <xdr:colOff>1082675</xdr:colOff>
      <xdr:row>33</xdr:row>
      <xdr:rowOff>136434</xdr:rowOff>
    </xdr:from>
    <xdr:to>
      <xdr:col>3</xdr:col>
      <xdr:colOff>1260475</xdr:colOff>
      <xdr:row>33</xdr:row>
      <xdr:rowOff>136434</xdr:rowOff>
    </xdr:to>
    <xdr:cxnSp macro="">
      <xdr:nvCxnSpPr>
        <xdr:cNvPr id="68" name="直線コネクタ 67"/>
        <xdr:cNvCxnSpPr/>
      </xdr:nvCxnSpPr>
      <xdr:spPr>
        <a:xfrm>
          <a:off x="4673600" y="657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140987</xdr:rowOff>
    </xdr:from>
    <xdr:ext cx="405111" cy="259045"/>
    <xdr:sp macro="" textlink="">
      <xdr:nvSpPr>
        <xdr:cNvPr id="69" name="有形固定資産減価償却率最大値テキスト"/>
        <xdr:cNvSpPr txBox="1"/>
      </xdr:nvSpPr>
      <xdr:spPr>
        <a:xfrm>
          <a:off x="4813300" y="5894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3</xdr:col>
      <xdr:colOff>1082675</xdr:colOff>
      <xdr:row>31</xdr:row>
      <xdr:rowOff>22860</xdr:rowOff>
    </xdr:from>
    <xdr:to>
      <xdr:col>3</xdr:col>
      <xdr:colOff>1260475</xdr:colOff>
      <xdr:row>31</xdr:row>
      <xdr:rowOff>22860</xdr:rowOff>
    </xdr:to>
    <xdr:cxnSp macro="">
      <xdr:nvCxnSpPr>
        <xdr:cNvPr id="70" name="直線コネクタ 69"/>
        <xdr:cNvCxnSpPr/>
      </xdr:nvCxnSpPr>
      <xdr:spPr>
        <a:xfrm>
          <a:off x="4673600" y="611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107785</xdr:rowOff>
    </xdr:from>
    <xdr:ext cx="405111" cy="259045"/>
    <xdr:sp macro="" textlink="">
      <xdr:nvSpPr>
        <xdr:cNvPr id="71" name="有形固定資産減価償却率平均値テキスト"/>
        <xdr:cNvSpPr txBox="1"/>
      </xdr:nvSpPr>
      <xdr:spPr>
        <a:xfrm>
          <a:off x="4813300" y="62037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129358</xdr:rowOff>
    </xdr:from>
    <xdr:to>
      <xdr:col>3</xdr:col>
      <xdr:colOff>1222375</xdr:colOff>
      <xdr:row>32</xdr:row>
      <xdr:rowOff>59508</xdr:rowOff>
    </xdr:to>
    <xdr:sp macro="" textlink="">
      <xdr:nvSpPr>
        <xdr:cNvPr id="72" name="フローチャート : 判断 71"/>
        <xdr:cNvSpPr/>
      </xdr:nvSpPr>
      <xdr:spPr>
        <a:xfrm>
          <a:off x="4711700" y="622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83094</xdr:rowOff>
    </xdr:from>
    <xdr:to>
      <xdr:col>3</xdr:col>
      <xdr:colOff>511175</xdr:colOff>
      <xdr:row>32</xdr:row>
      <xdr:rowOff>13244</xdr:rowOff>
    </xdr:to>
    <xdr:sp macro="" textlink="">
      <xdr:nvSpPr>
        <xdr:cNvPr id="73" name="フローチャート : 判断 72"/>
        <xdr:cNvSpPr/>
      </xdr:nvSpPr>
      <xdr:spPr>
        <a:xfrm>
          <a:off x="4000500" y="617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26</xdr:row>
      <xdr:rowOff>166189</xdr:rowOff>
    </xdr:from>
    <xdr:to>
      <xdr:col>3</xdr:col>
      <xdr:colOff>511175</xdr:colOff>
      <xdr:row>27</xdr:row>
      <xdr:rowOff>96339</xdr:rowOff>
    </xdr:to>
    <xdr:sp macro="" textlink="">
      <xdr:nvSpPr>
        <xdr:cNvPr id="79" name="円/楕円 78"/>
        <xdr:cNvSpPr/>
      </xdr:nvSpPr>
      <xdr:spPr>
        <a:xfrm>
          <a:off x="4000500" y="540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32</xdr:row>
      <xdr:rowOff>4371</xdr:rowOff>
    </xdr:from>
    <xdr:ext cx="405111" cy="259045"/>
    <xdr:sp macro="" textlink="">
      <xdr:nvSpPr>
        <xdr:cNvPr id="80" name="n_1aveValue有形固定資産減価償却率"/>
        <xdr:cNvSpPr txBox="1"/>
      </xdr:nvSpPr>
      <xdr:spPr>
        <a:xfrm>
          <a:off x="3836043" y="627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3</xdr:col>
      <xdr:colOff>245118</xdr:colOff>
      <xdr:row>25</xdr:row>
      <xdr:rowOff>112866</xdr:rowOff>
    </xdr:from>
    <xdr:ext cx="405111" cy="259045"/>
    <xdr:sp macro="" textlink="">
      <xdr:nvSpPr>
        <xdr:cNvPr id="81" name="n_1mainValue有形固定資産減価償却率"/>
        <xdr:cNvSpPr txBox="1"/>
      </xdr:nvSpPr>
      <xdr:spPr>
        <a:xfrm>
          <a:off x="3836043" y="5180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総務省で算出式を精査中であり，平成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年度より公表予定。</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鹿児島県南九州市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36,605
36,363
357.91
21,858,511
21,092,816
606,348
12,905,462
22,114,889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24.0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35</xdr:row>
      <xdr:rowOff>118110</xdr:rowOff>
    </xdr:from>
    <xdr:to>
      <xdr:col>6</xdr:col>
      <xdr:colOff>510540</xdr:colOff>
      <xdr:row>41</xdr:row>
      <xdr:rowOff>64770</xdr:rowOff>
    </xdr:to>
    <xdr:cxnSp macro="">
      <xdr:nvCxnSpPr>
        <xdr:cNvPr id="57" name="直線コネクタ 56"/>
        <xdr:cNvCxnSpPr/>
      </xdr:nvCxnSpPr>
      <xdr:spPr>
        <a:xfrm flipV="1">
          <a:off x="4634865" y="6118860"/>
          <a:ext cx="0" cy="975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8" name="【道路】&#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53.8</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59" name="直線コネクタ 58"/>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64787</xdr:rowOff>
    </xdr:from>
    <xdr:ext cx="405111" cy="259045"/>
    <xdr:sp macro="" textlink="">
      <xdr:nvSpPr>
        <xdr:cNvPr id="60" name="【道路】&#10;有形固定資産減価償却率最大値テキスト"/>
        <xdr:cNvSpPr txBox="1"/>
      </xdr:nvSpPr>
      <xdr:spPr>
        <a:xfrm>
          <a:off x="4724400" y="5894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6</xdr:col>
      <xdr:colOff>422275</xdr:colOff>
      <xdr:row>35</xdr:row>
      <xdr:rowOff>118110</xdr:rowOff>
    </xdr:from>
    <xdr:to>
      <xdr:col>6</xdr:col>
      <xdr:colOff>600075</xdr:colOff>
      <xdr:row>35</xdr:row>
      <xdr:rowOff>118110</xdr:rowOff>
    </xdr:to>
    <xdr:cxnSp macro="">
      <xdr:nvCxnSpPr>
        <xdr:cNvPr id="61" name="直線コネクタ 60"/>
        <xdr:cNvCxnSpPr/>
      </xdr:nvCxnSpPr>
      <xdr:spPr>
        <a:xfrm>
          <a:off x="4546600" y="611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83837</xdr:rowOff>
    </xdr:from>
    <xdr:ext cx="405111" cy="259045"/>
    <xdr:sp macro="" textlink="">
      <xdr:nvSpPr>
        <xdr:cNvPr id="62" name="【道路】&#10;有形固定資産減価償却率平均値テキスト"/>
        <xdr:cNvSpPr txBox="1"/>
      </xdr:nvSpPr>
      <xdr:spPr>
        <a:xfrm>
          <a:off x="4724400" y="6598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105410</xdr:rowOff>
    </xdr:from>
    <xdr:to>
      <xdr:col>6</xdr:col>
      <xdr:colOff>561975</xdr:colOff>
      <xdr:row>39</xdr:row>
      <xdr:rowOff>35560</xdr:rowOff>
    </xdr:to>
    <xdr:sp macro="" textlink="">
      <xdr:nvSpPr>
        <xdr:cNvPr id="63" name="フローチャート : 判断 62"/>
        <xdr:cNvSpPr/>
      </xdr:nvSpPr>
      <xdr:spPr>
        <a:xfrm>
          <a:off x="45847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151130</xdr:rowOff>
    </xdr:from>
    <xdr:to>
      <xdr:col>5</xdr:col>
      <xdr:colOff>409575</xdr:colOff>
      <xdr:row>40</xdr:row>
      <xdr:rowOff>81280</xdr:rowOff>
    </xdr:to>
    <xdr:sp macro="" textlink="">
      <xdr:nvSpPr>
        <xdr:cNvPr id="64" name="フローチャート : 判断 63"/>
        <xdr:cNvSpPr/>
      </xdr:nvSpPr>
      <xdr:spPr>
        <a:xfrm>
          <a:off x="3746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90170</xdr:rowOff>
    </xdr:from>
    <xdr:to>
      <xdr:col>5</xdr:col>
      <xdr:colOff>409575</xdr:colOff>
      <xdr:row>34</xdr:row>
      <xdr:rowOff>20320</xdr:rowOff>
    </xdr:to>
    <xdr:sp macro="" textlink="">
      <xdr:nvSpPr>
        <xdr:cNvPr id="70" name="円/楕円 69"/>
        <xdr:cNvSpPr/>
      </xdr:nvSpPr>
      <xdr:spPr>
        <a:xfrm>
          <a:off x="3746500" y="574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72407</xdr:rowOff>
    </xdr:from>
    <xdr:ext cx="405111" cy="259045"/>
    <xdr:sp macro="" textlink="">
      <xdr:nvSpPr>
        <xdr:cNvPr id="71" name="n_1aveValue【道路】&#10;有形固定資産減価償却率"/>
        <xdr:cNvSpPr txBox="1"/>
      </xdr:nvSpPr>
      <xdr:spPr>
        <a:xfrm>
          <a:off x="3582043"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36847</xdr:rowOff>
    </xdr:from>
    <xdr:ext cx="405111" cy="259045"/>
    <xdr:sp macro="" textlink="">
      <xdr:nvSpPr>
        <xdr:cNvPr id="72" name="n_1mainValue【道路】&#10;有形固定資産減価償却率"/>
        <xdr:cNvSpPr txBox="1"/>
      </xdr:nvSpPr>
      <xdr:spPr>
        <a:xfrm>
          <a:off x="3582043" y="55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162577</xdr:rowOff>
    </xdr:from>
    <xdr:ext cx="531299" cy="259045"/>
    <xdr:sp macro="" textlink="">
      <xdr:nvSpPr>
        <xdr:cNvPr id="85" name="テキスト ボックス 84"/>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135819</xdr:rowOff>
    </xdr:from>
    <xdr:to>
      <xdr:col>15</xdr:col>
      <xdr:colOff>180340</xdr:colOff>
      <xdr:row>41</xdr:row>
      <xdr:rowOff>125669</xdr:rowOff>
    </xdr:to>
    <xdr:cxnSp macro="">
      <xdr:nvCxnSpPr>
        <xdr:cNvPr id="95" name="直線コネクタ 94"/>
        <xdr:cNvCxnSpPr/>
      </xdr:nvCxnSpPr>
      <xdr:spPr>
        <a:xfrm flipV="1">
          <a:off x="10476865" y="5965119"/>
          <a:ext cx="0" cy="119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129496</xdr:rowOff>
    </xdr:from>
    <xdr:ext cx="534377" cy="259045"/>
    <xdr:sp macro="" textlink="">
      <xdr:nvSpPr>
        <xdr:cNvPr id="96" name="【道路】&#10;一人当たり延長最小値テキスト"/>
        <xdr:cNvSpPr txBox="1"/>
      </xdr:nvSpPr>
      <xdr:spPr>
        <a:xfrm>
          <a:off x="10566400" y="715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10.168</a:t>
          </a:r>
          <a:endParaRPr kumimoji="1" lang="ja-JP" altLang="en-US" sz="1000" b="1">
            <a:latin typeface="ＭＳ Ｐゴシック"/>
          </a:endParaRPr>
        </a:p>
      </xdr:txBody>
    </xdr:sp>
    <xdr:clientData/>
  </xdr:oneCellAnchor>
  <xdr:twoCellAnchor>
    <xdr:from>
      <xdr:col>15</xdr:col>
      <xdr:colOff>92075</xdr:colOff>
      <xdr:row>41</xdr:row>
      <xdr:rowOff>125669</xdr:rowOff>
    </xdr:from>
    <xdr:to>
      <xdr:col>15</xdr:col>
      <xdr:colOff>269875</xdr:colOff>
      <xdr:row>41</xdr:row>
      <xdr:rowOff>125669</xdr:rowOff>
    </xdr:to>
    <xdr:cxnSp macro="">
      <xdr:nvCxnSpPr>
        <xdr:cNvPr id="97" name="直線コネクタ 96"/>
        <xdr:cNvCxnSpPr/>
      </xdr:nvCxnSpPr>
      <xdr:spPr>
        <a:xfrm>
          <a:off x="10388600" y="715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82496</xdr:rowOff>
    </xdr:from>
    <xdr:ext cx="534377" cy="259045"/>
    <xdr:sp macro="" textlink="">
      <xdr:nvSpPr>
        <xdr:cNvPr id="98" name="【道路】&#10;一人当たり延長最大値テキスト"/>
        <xdr:cNvSpPr txBox="1"/>
      </xdr:nvSpPr>
      <xdr:spPr>
        <a:xfrm>
          <a:off x="10566400" y="574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36.196</a:t>
          </a:r>
          <a:endParaRPr kumimoji="1" lang="ja-JP" altLang="en-US" sz="1000" b="1">
            <a:latin typeface="ＭＳ Ｐゴシック"/>
          </a:endParaRPr>
        </a:p>
      </xdr:txBody>
    </xdr:sp>
    <xdr:clientData/>
  </xdr:oneCellAnchor>
  <xdr:twoCellAnchor>
    <xdr:from>
      <xdr:col>15</xdr:col>
      <xdr:colOff>92075</xdr:colOff>
      <xdr:row>34</xdr:row>
      <xdr:rowOff>135819</xdr:rowOff>
    </xdr:from>
    <xdr:to>
      <xdr:col>15</xdr:col>
      <xdr:colOff>269875</xdr:colOff>
      <xdr:row>34</xdr:row>
      <xdr:rowOff>135819</xdr:rowOff>
    </xdr:to>
    <xdr:cxnSp macro="">
      <xdr:nvCxnSpPr>
        <xdr:cNvPr id="99" name="直線コネクタ 98"/>
        <xdr:cNvCxnSpPr/>
      </xdr:nvCxnSpPr>
      <xdr:spPr>
        <a:xfrm>
          <a:off x="10388600" y="596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169882</xdr:rowOff>
    </xdr:from>
    <xdr:ext cx="534377" cy="259045"/>
    <xdr:sp macro="" textlink="">
      <xdr:nvSpPr>
        <xdr:cNvPr id="100" name="【道路】&#10;一人当たり延長平均値テキスト"/>
        <xdr:cNvSpPr txBox="1"/>
      </xdr:nvSpPr>
      <xdr:spPr>
        <a:xfrm>
          <a:off x="10566400" y="651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22.618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20005</xdr:rowOff>
    </xdr:from>
    <xdr:to>
      <xdr:col>15</xdr:col>
      <xdr:colOff>231775</xdr:colOff>
      <xdr:row>38</xdr:row>
      <xdr:rowOff>121605</xdr:rowOff>
    </xdr:to>
    <xdr:sp macro="" textlink="">
      <xdr:nvSpPr>
        <xdr:cNvPr id="101" name="フローチャート : 判断 100"/>
        <xdr:cNvSpPr/>
      </xdr:nvSpPr>
      <xdr:spPr>
        <a:xfrm>
          <a:off x="10426700" y="653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82733</xdr:rowOff>
    </xdr:from>
    <xdr:to>
      <xdr:col>14</xdr:col>
      <xdr:colOff>79375</xdr:colOff>
      <xdr:row>37</xdr:row>
      <xdr:rowOff>12883</xdr:rowOff>
    </xdr:to>
    <xdr:sp macro="" textlink="">
      <xdr:nvSpPr>
        <xdr:cNvPr id="102" name="フローチャート : 判断 101"/>
        <xdr:cNvSpPr/>
      </xdr:nvSpPr>
      <xdr:spPr>
        <a:xfrm>
          <a:off x="9588500" y="625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33</xdr:row>
      <xdr:rowOff>15982</xdr:rowOff>
    </xdr:from>
    <xdr:to>
      <xdr:col>14</xdr:col>
      <xdr:colOff>79375</xdr:colOff>
      <xdr:row>33</xdr:row>
      <xdr:rowOff>117582</xdr:rowOff>
    </xdr:to>
    <xdr:sp macro="" textlink="">
      <xdr:nvSpPr>
        <xdr:cNvPr id="108" name="円/楕円 107"/>
        <xdr:cNvSpPr/>
      </xdr:nvSpPr>
      <xdr:spPr>
        <a:xfrm>
          <a:off x="9588500" y="567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4010</xdr:rowOff>
    </xdr:from>
    <xdr:ext cx="534377" cy="259045"/>
    <xdr:sp macro="" textlink="">
      <xdr:nvSpPr>
        <xdr:cNvPr id="109" name="n_1aveValue【道路】&#10;一人当たり延長"/>
        <xdr:cNvSpPr txBox="1"/>
      </xdr:nvSpPr>
      <xdr:spPr>
        <a:xfrm>
          <a:off x="9359410" y="634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28.746</a:t>
          </a:r>
          <a:endParaRPr kumimoji="1" lang="ja-JP" altLang="en-US" sz="1000" b="1">
            <a:solidFill>
              <a:srgbClr val="000080"/>
            </a:solidFill>
            <a:latin typeface="ＭＳ Ｐゴシック"/>
          </a:endParaRPr>
        </a:p>
      </xdr:txBody>
    </xdr:sp>
    <xdr:clientData/>
  </xdr:oneCellAnchor>
  <xdr:oneCellAnchor>
    <xdr:from>
      <xdr:col>13</xdr:col>
      <xdr:colOff>434485</xdr:colOff>
      <xdr:row>31</xdr:row>
      <xdr:rowOff>134109</xdr:rowOff>
    </xdr:from>
    <xdr:ext cx="534377" cy="259045"/>
    <xdr:sp macro="" textlink="">
      <xdr:nvSpPr>
        <xdr:cNvPr id="110" name="n_1mainValue【道路】&#10;一人当たり延長"/>
        <xdr:cNvSpPr txBox="1"/>
      </xdr:nvSpPr>
      <xdr:spPr>
        <a:xfrm>
          <a:off x="9359410" y="544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41.456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2" name="直線コネクタ 12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3" name="テキスト ボックス 12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4" name="直線コネクタ 12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5" name="テキスト ボックス 12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6" name="直線コネクタ 12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7" name="テキスト ボックス 12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8" name="直線コネクタ 12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9" name="テキスト ボックス 12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0" name="直線コネクタ 12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1" name="テキスト ボックス 13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59</xdr:row>
      <xdr:rowOff>41910</xdr:rowOff>
    </xdr:from>
    <xdr:to>
      <xdr:col>6</xdr:col>
      <xdr:colOff>510540</xdr:colOff>
      <xdr:row>63</xdr:row>
      <xdr:rowOff>102870</xdr:rowOff>
    </xdr:to>
    <xdr:cxnSp macro="">
      <xdr:nvCxnSpPr>
        <xdr:cNvPr id="135" name="直線コネクタ 134"/>
        <xdr:cNvCxnSpPr/>
      </xdr:nvCxnSpPr>
      <xdr:spPr>
        <a:xfrm flipV="1">
          <a:off x="4634865" y="10157460"/>
          <a:ext cx="0" cy="746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106697</xdr:rowOff>
    </xdr:from>
    <xdr:ext cx="405111" cy="259045"/>
    <xdr:sp macro="" textlink="">
      <xdr:nvSpPr>
        <xdr:cNvPr id="136" name="【橋りょう・トンネル】&#10;有形固定資産減価償却率最小値テキスト"/>
        <xdr:cNvSpPr txBox="1"/>
      </xdr:nvSpPr>
      <xdr:spPr>
        <a:xfrm>
          <a:off x="47244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53.8</a:t>
          </a:r>
          <a:endParaRPr kumimoji="1" lang="ja-JP" altLang="en-US" sz="1000" b="1">
            <a:latin typeface="ＭＳ Ｐゴシック"/>
          </a:endParaRPr>
        </a:p>
      </xdr:txBody>
    </xdr:sp>
    <xdr:clientData/>
  </xdr:oneCellAnchor>
  <xdr:twoCellAnchor>
    <xdr:from>
      <xdr:col>6</xdr:col>
      <xdr:colOff>422275</xdr:colOff>
      <xdr:row>63</xdr:row>
      <xdr:rowOff>102870</xdr:rowOff>
    </xdr:from>
    <xdr:to>
      <xdr:col>6</xdr:col>
      <xdr:colOff>600075</xdr:colOff>
      <xdr:row>63</xdr:row>
      <xdr:rowOff>102870</xdr:rowOff>
    </xdr:to>
    <xdr:cxnSp macro="">
      <xdr:nvCxnSpPr>
        <xdr:cNvPr id="137" name="直線コネクタ 136"/>
        <xdr:cNvCxnSpPr/>
      </xdr:nvCxnSpPr>
      <xdr:spPr>
        <a:xfrm>
          <a:off x="4546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160037</xdr:rowOff>
    </xdr:from>
    <xdr:ext cx="405111" cy="259045"/>
    <xdr:sp macro="" textlink="">
      <xdr:nvSpPr>
        <xdr:cNvPr id="138" name="【橋りょう・トンネル】&#10;有形固定資産減価償却率最大値テキスト"/>
        <xdr:cNvSpPr txBox="1"/>
      </xdr:nvSpPr>
      <xdr:spPr>
        <a:xfrm>
          <a:off x="4724400" y="9932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6</xdr:col>
      <xdr:colOff>422275</xdr:colOff>
      <xdr:row>59</xdr:row>
      <xdr:rowOff>41910</xdr:rowOff>
    </xdr:from>
    <xdr:to>
      <xdr:col>6</xdr:col>
      <xdr:colOff>600075</xdr:colOff>
      <xdr:row>59</xdr:row>
      <xdr:rowOff>41910</xdr:rowOff>
    </xdr:to>
    <xdr:cxnSp macro="">
      <xdr:nvCxnSpPr>
        <xdr:cNvPr id="139" name="直線コネクタ 138"/>
        <xdr:cNvCxnSpPr/>
      </xdr:nvCxnSpPr>
      <xdr:spPr>
        <a:xfrm>
          <a:off x="4546600" y="1015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129557</xdr:rowOff>
    </xdr:from>
    <xdr:ext cx="405111" cy="259045"/>
    <xdr:sp macro="" textlink="">
      <xdr:nvSpPr>
        <xdr:cNvPr id="140" name="【橋りょう・トンネル】&#10;有形固定資産減価償却率平均値テキスト"/>
        <xdr:cNvSpPr txBox="1"/>
      </xdr:nvSpPr>
      <xdr:spPr>
        <a:xfrm>
          <a:off x="4724400" y="10416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151130</xdr:rowOff>
    </xdr:from>
    <xdr:to>
      <xdr:col>6</xdr:col>
      <xdr:colOff>561975</xdr:colOff>
      <xdr:row>61</xdr:row>
      <xdr:rowOff>81280</xdr:rowOff>
    </xdr:to>
    <xdr:sp macro="" textlink="">
      <xdr:nvSpPr>
        <xdr:cNvPr id="141" name="フローチャート : 判断 140"/>
        <xdr:cNvSpPr/>
      </xdr:nvSpPr>
      <xdr:spPr>
        <a:xfrm>
          <a:off x="4584700" y="1043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170180</xdr:rowOff>
    </xdr:from>
    <xdr:to>
      <xdr:col>5</xdr:col>
      <xdr:colOff>409575</xdr:colOff>
      <xdr:row>62</xdr:row>
      <xdr:rowOff>100330</xdr:rowOff>
    </xdr:to>
    <xdr:sp macro="" textlink="">
      <xdr:nvSpPr>
        <xdr:cNvPr id="142" name="フローチャート : 判断 141"/>
        <xdr:cNvSpPr/>
      </xdr:nvSpPr>
      <xdr:spPr>
        <a:xfrm>
          <a:off x="37465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82550</xdr:rowOff>
    </xdr:from>
    <xdr:to>
      <xdr:col>5</xdr:col>
      <xdr:colOff>409575</xdr:colOff>
      <xdr:row>56</xdr:row>
      <xdr:rowOff>12700</xdr:rowOff>
    </xdr:to>
    <xdr:sp macro="" textlink="">
      <xdr:nvSpPr>
        <xdr:cNvPr id="148" name="円/楕円 147"/>
        <xdr:cNvSpPr/>
      </xdr:nvSpPr>
      <xdr:spPr>
        <a:xfrm>
          <a:off x="37465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91457</xdr:rowOff>
    </xdr:from>
    <xdr:ext cx="405111" cy="259045"/>
    <xdr:sp macro="" textlink="">
      <xdr:nvSpPr>
        <xdr:cNvPr id="149" name="n_1aveValue【橋りょう・トンネル】&#10;有形固定資産減価償却率"/>
        <xdr:cNvSpPr txBox="1"/>
      </xdr:nvSpPr>
      <xdr:spPr>
        <a:xfrm>
          <a:off x="3582043" y="1072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29227</xdr:rowOff>
    </xdr:from>
    <xdr:ext cx="405111" cy="259045"/>
    <xdr:sp macro="" textlink="">
      <xdr:nvSpPr>
        <xdr:cNvPr id="150" name="n_1mainValue【橋りょう・トンネル】&#10;有形固定資産減価償却率"/>
        <xdr:cNvSpPr txBox="1"/>
      </xdr:nvSpPr>
      <xdr:spPr>
        <a:xfrm>
          <a:off x="3582043" y="928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155,098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65</xdr:row>
      <xdr:rowOff>143527</xdr:rowOff>
    </xdr:from>
    <xdr:ext cx="595419" cy="259045"/>
    <xdr:sp macro="" textlink="">
      <xdr:nvSpPr>
        <xdr:cNvPr id="161" name="テキスト ボックス 160"/>
        <xdr:cNvSpPr txBox="1"/>
      </xdr:nvSpPr>
      <xdr:spPr>
        <a:xfrm>
          <a:off x="6008581" y="1128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162" name="直線コネクタ 16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63</xdr:row>
      <xdr:rowOff>159855</xdr:rowOff>
    </xdr:from>
    <xdr:ext cx="595419" cy="259045"/>
    <xdr:sp macro="" textlink="">
      <xdr:nvSpPr>
        <xdr:cNvPr id="163" name="テキスト ボックス 162"/>
        <xdr:cNvSpPr txBox="1"/>
      </xdr:nvSpPr>
      <xdr:spPr>
        <a:xfrm>
          <a:off x="6008581" y="10961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4" name="直線コネクタ 16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65" name="テキスト ボックス 164"/>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6" name="直線コネクタ 16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7" name="テキスト ボックス 166"/>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8" name="直線コネクタ 16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69" name="テキスト ボックス 168"/>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0" name="直線コネクタ 16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71" name="テキスト ボックス 170"/>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2" name="直線コネクタ 17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70049</xdr:rowOff>
    </xdr:from>
    <xdr:ext cx="595419" cy="259045"/>
    <xdr:sp macro="" textlink="">
      <xdr:nvSpPr>
        <xdr:cNvPr id="173" name="テキスト ボックス 172"/>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5" name="テキスト ボックス 17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58</xdr:row>
      <xdr:rowOff>44577</xdr:rowOff>
    </xdr:from>
    <xdr:to>
      <xdr:col>15</xdr:col>
      <xdr:colOff>180340</xdr:colOff>
      <xdr:row>63</xdr:row>
      <xdr:rowOff>150354</xdr:rowOff>
    </xdr:to>
    <xdr:cxnSp macro="">
      <xdr:nvCxnSpPr>
        <xdr:cNvPr id="177" name="直線コネクタ 176"/>
        <xdr:cNvCxnSpPr/>
      </xdr:nvCxnSpPr>
      <xdr:spPr>
        <a:xfrm flipV="1">
          <a:off x="10476865" y="9988677"/>
          <a:ext cx="0" cy="963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154181</xdr:rowOff>
    </xdr:from>
    <xdr:ext cx="599010" cy="259045"/>
    <xdr:sp macro="" textlink="">
      <xdr:nvSpPr>
        <xdr:cNvPr id="178" name="【橋りょう・トンネル】&#10;一人当たり有形固定資産（償却資産）額最小値テキスト"/>
        <xdr:cNvSpPr txBox="1"/>
      </xdr:nvSpPr>
      <xdr:spPr>
        <a:xfrm>
          <a:off x="10566400" y="10955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163,938</a:t>
          </a:r>
          <a:endParaRPr kumimoji="1" lang="ja-JP" altLang="en-US" sz="1000" b="1">
            <a:latin typeface="ＭＳ Ｐゴシック"/>
          </a:endParaRPr>
        </a:p>
      </xdr:txBody>
    </xdr:sp>
    <xdr:clientData/>
  </xdr:oneCellAnchor>
  <xdr:twoCellAnchor>
    <xdr:from>
      <xdr:col>15</xdr:col>
      <xdr:colOff>92075</xdr:colOff>
      <xdr:row>63</xdr:row>
      <xdr:rowOff>150354</xdr:rowOff>
    </xdr:from>
    <xdr:to>
      <xdr:col>15</xdr:col>
      <xdr:colOff>269875</xdr:colOff>
      <xdr:row>63</xdr:row>
      <xdr:rowOff>150354</xdr:rowOff>
    </xdr:to>
    <xdr:cxnSp macro="">
      <xdr:nvCxnSpPr>
        <xdr:cNvPr id="179" name="直線コネクタ 178"/>
        <xdr:cNvCxnSpPr/>
      </xdr:nvCxnSpPr>
      <xdr:spPr>
        <a:xfrm>
          <a:off x="10388600" y="1095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162704</xdr:rowOff>
    </xdr:from>
    <xdr:ext cx="599010" cy="259045"/>
    <xdr:sp macro="" textlink="">
      <xdr:nvSpPr>
        <xdr:cNvPr id="180" name="【橋りょう・トンネル】&#10;一人当たり有形固定資産（償却資産）額最大値テキスト"/>
        <xdr:cNvSpPr txBox="1"/>
      </xdr:nvSpPr>
      <xdr:spPr>
        <a:xfrm>
          <a:off x="10566400" y="9763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252,405</a:t>
          </a:r>
          <a:endParaRPr kumimoji="1" lang="ja-JP" altLang="en-US" sz="1000" b="1">
            <a:latin typeface="ＭＳ Ｐゴシック"/>
          </a:endParaRPr>
        </a:p>
      </xdr:txBody>
    </xdr:sp>
    <xdr:clientData/>
  </xdr:oneCellAnchor>
  <xdr:twoCellAnchor>
    <xdr:from>
      <xdr:col>15</xdr:col>
      <xdr:colOff>92075</xdr:colOff>
      <xdr:row>58</xdr:row>
      <xdr:rowOff>44577</xdr:rowOff>
    </xdr:from>
    <xdr:to>
      <xdr:col>15</xdr:col>
      <xdr:colOff>269875</xdr:colOff>
      <xdr:row>58</xdr:row>
      <xdr:rowOff>44577</xdr:rowOff>
    </xdr:to>
    <xdr:cxnSp macro="">
      <xdr:nvCxnSpPr>
        <xdr:cNvPr id="181" name="直線コネクタ 180"/>
        <xdr:cNvCxnSpPr/>
      </xdr:nvCxnSpPr>
      <xdr:spPr>
        <a:xfrm>
          <a:off x="10388600" y="9988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95648</xdr:rowOff>
    </xdr:from>
    <xdr:ext cx="599010" cy="259045"/>
    <xdr:sp macro="" textlink="">
      <xdr:nvSpPr>
        <xdr:cNvPr id="182" name="【橋りょう・トンネル】&#10;一人当たり有形固定資産（償却資産）額平均値テキスト"/>
        <xdr:cNvSpPr txBox="1"/>
      </xdr:nvSpPr>
      <xdr:spPr>
        <a:xfrm>
          <a:off x="10566400" y="105540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193,815</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117221</xdr:rowOff>
    </xdr:from>
    <xdr:to>
      <xdr:col>15</xdr:col>
      <xdr:colOff>231775</xdr:colOff>
      <xdr:row>62</xdr:row>
      <xdr:rowOff>47371</xdr:rowOff>
    </xdr:to>
    <xdr:sp macro="" textlink="">
      <xdr:nvSpPr>
        <xdr:cNvPr id="183" name="フローチャート : 判断 182"/>
        <xdr:cNvSpPr/>
      </xdr:nvSpPr>
      <xdr:spPr>
        <a:xfrm>
          <a:off x="10426700" y="1057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56</xdr:row>
      <xdr:rowOff>119910</xdr:rowOff>
    </xdr:from>
    <xdr:to>
      <xdr:col>14</xdr:col>
      <xdr:colOff>79375</xdr:colOff>
      <xdr:row>57</xdr:row>
      <xdr:rowOff>50060</xdr:rowOff>
    </xdr:to>
    <xdr:sp macro="" textlink="">
      <xdr:nvSpPr>
        <xdr:cNvPr id="184" name="フローチャート : 判断 183"/>
        <xdr:cNvSpPr/>
      </xdr:nvSpPr>
      <xdr:spPr>
        <a:xfrm>
          <a:off x="9588500" y="972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56</xdr:row>
      <xdr:rowOff>28927</xdr:rowOff>
    </xdr:from>
    <xdr:to>
      <xdr:col>14</xdr:col>
      <xdr:colOff>79375</xdr:colOff>
      <xdr:row>56</xdr:row>
      <xdr:rowOff>130527</xdr:rowOff>
    </xdr:to>
    <xdr:sp macro="" textlink="">
      <xdr:nvSpPr>
        <xdr:cNvPr id="190" name="円/楕円 189"/>
        <xdr:cNvSpPr/>
      </xdr:nvSpPr>
      <xdr:spPr>
        <a:xfrm>
          <a:off x="9588500" y="963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57</xdr:row>
      <xdr:rowOff>41187</xdr:rowOff>
    </xdr:from>
    <xdr:ext cx="599010" cy="259045"/>
    <xdr:sp macro="" textlink="">
      <xdr:nvSpPr>
        <xdr:cNvPr id="191" name="n_1aveValue【橋りょう・トンネル】&#10;一人当たり有形固定資産（償却資産）額"/>
        <xdr:cNvSpPr txBox="1"/>
      </xdr:nvSpPr>
      <xdr:spPr>
        <a:xfrm>
          <a:off x="9327094" y="9813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272,318</a:t>
          </a:r>
          <a:endParaRPr kumimoji="1" lang="ja-JP" altLang="en-US" sz="1000" b="1">
            <a:solidFill>
              <a:srgbClr val="000080"/>
            </a:solidFill>
            <a:latin typeface="ＭＳ Ｐゴシック"/>
          </a:endParaRPr>
        </a:p>
      </xdr:txBody>
    </xdr:sp>
    <xdr:clientData/>
  </xdr:oneCellAnchor>
  <xdr:oneCellAnchor>
    <xdr:from>
      <xdr:col>13</xdr:col>
      <xdr:colOff>402169</xdr:colOff>
      <xdr:row>54</xdr:row>
      <xdr:rowOff>147054</xdr:rowOff>
    </xdr:from>
    <xdr:ext cx="599010" cy="259045"/>
    <xdr:sp macro="" textlink="">
      <xdr:nvSpPr>
        <xdr:cNvPr id="192" name="n_1mainValue【橋りょう・トンネル】&#10;一人当たり有形固定資産（償却資産）額"/>
        <xdr:cNvSpPr txBox="1"/>
      </xdr:nvSpPr>
      <xdr:spPr>
        <a:xfrm>
          <a:off x="9327094" y="940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280,676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3" name="正方形/長方形 19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4" name="正方形/長方形 19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5" name="正方形/長方形 19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6" name="正方形/長方形 19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7" name="正方形/長方形 19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8" name="正方形/長方形 19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9" name="正方形/長方形 19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0" name="正方形/長方形 19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1" name="テキスト ボックス 20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2" name="直線コネクタ 20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3" name="テキスト ボックス 20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4" name="直線コネクタ 20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5" name="テキスト ボックス 20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6" name="直線コネクタ 20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7" name="テキスト ボックス 20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8" name="直線コネクタ 20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9" name="テキスト ボックス 20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0" name="直線コネクタ 20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1" name="テキスト ボックス 210"/>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2" name="直線コネクタ 21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3" name="テキスト ボックス 212"/>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118111</xdr:rowOff>
    </xdr:from>
    <xdr:to>
      <xdr:col>6</xdr:col>
      <xdr:colOff>510540</xdr:colOff>
      <xdr:row>86</xdr:row>
      <xdr:rowOff>6096</xdr:rowOff>
    </xdr:to>
    <xdr:cxnSp macro="">
      <xdr:nvCxnSpPr>
        <xdr:cNvPr id="215" name="直線コネクタ 214"/>
        <xdr:cNvCxnSpPr/>
      </xdr:nvCxnSpPr>
      <xdr:spPr>
        <a:xfrm flipV="1">
          <a:off x="4634865" y="13662661"/>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9923</xdr:rowOff>
    </xdr:from>
    <xdr:ext cx="405111" cy="259045"/>
    <xdr:sp macro="" textlink="">
      <xdr:nvSpPr>
        <xdr:cNvPr id="216" name="【公営住宅】&#10;有形固定資産減価償却率最小値テキスト"/>
        <xdr:cNvSpPr txBox="1"/>
      </xdr:nvSpPr>
      <xdr:spPr>
        <a:xfrm>
          <a:off x="4724400" y="1475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a:t>
          </a:r>
          <a:endParaRPr kumimoji="1" lang="ja-JP" altLang="en-US" sz="1000" b="1">
            <a:latin typeface="ＭＳ Ｐゴシック"/>
          </a:endParaRPr>
        </a:p>
      </xdr:txBody>
    </xdr:sp>
    <xdr:clientData/>
  </xdr:oneCellAnchor>
  <xdr:twoCellAnchor>
    <xdr:from>
      <xdr:col>6</xdr:col>
      <xdr:colOff>422275</xdr:colOff>
      <xdr:row>86</xdr:row>
      <xdr:rowOff>6096</xdr:rowOff>
    </xdr:from>
    <xdr:to>
      <xdr:col>6</xdr:col>
      <xdr:colOff>600075</xdr:colOff>
      <xdr:row>86</xdr:row>
      <xdr:rowOff>6096</xdr:rowOff>
    </xdr:to>
    <xdr:cxnSp macro="">
      <xdr:nvCxnSpPr>
        <xdr:cNvPr id="217" name="直線コネクタ 216"/>
        <xdr:cNvCxnSpPr/>
      </xdr:nvCxnSpPr>
      <xdr:spPr>
        <a:xfrm>
          <a:off x="4546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64788</xdr:rowOff>
    </xdr:from>
    <xdr:ext cx="405111" cy="259045"/>
    <xdr:sp macro="" textlink="">
      <xdr:nvSpPr>
        <xdr:cNvPr id="218" name="【公営住宅】&#10;有形固定資産減価償却率最大値テキスト"/>
        <xdr:cNvSpPr txBox="1"/>
      </xdr:nvSpPr>
      <xdr:spPr>
        <a:xfrm>
          <a:off x="4724400" y="13437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74.5</a:t>
          </a:r>
          <a:endParaRPr kumimoji="1" lang="ja-JP" altLang="en-US" sz="1000" b="1">
            <a:latin typeface="ＭＳ Ｐゴシック"/>
          </a:endParaRPr>
        </a:p>
      </xdr:txBody>
    </xdr:sp>
    <xdr:clientData/>
  </xdr:oneCellAnchor>
  <xdr:twoCellAnchor>
    <xdr:from>
      <xdr:col>6</xdr:col>
      <xdr:colOff>422275</xdr:colOff>
      <xdr:row>79</xdr:row>
      <xdr:rowOff>118111</xdr:rowOff>
    </xdr:from>
    <xdr:to>
      <xdr:col>6</xdr:col>
      <xdr:colOff>600075</xdr:colOff>
      <xdr:row>79</xdr:row>
      <xdr:rowOff>118111</xdr:rowOff>
    </xdr:to>
    <xdr:cxnSp macro="">
      <xdr:nvCxnSpPr>
        <xdr:cNvPr id="219" name="直線コネクタ 218"/>
        <xdr:cNvCxnSpPr/>
      </xdr:nvCxnSpPr>
      <xdr:spPr>
        <a:xfrm>
          <a:off x="4546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6875</xdr:rowOff>
    </xdr:from>
    <xdr:ext cx="405111" cy="259045"/>
    <xdr:sp macro="" textlink="">
      <xdr:nvSpPr>
        <xdr:cNvPr id="220" name="【公営住宅】&#10;有形固定資産減価償却率平均値テキスト"/>
        <xdr:cNvSpPr txBox="1"/>
      </xdr:nvSpPr>
      <xdr:spPr>
        <a:xfrm>
          <a:off x="4724400" y="14065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28448</xdr:rowOff>
    </xdr:from>
    <xdr:to>
      <xdr:col>6</xdr:col>
      <xdr:colOff>561975</xdr:colOff>
      <xdr:row>82</xdr:row>
      <xdr:rowOff>130048</xdr:rowOff>
    </xdr:to>
    <xdr:sp macro="" textlink="">
      <xdr:nvSpPr>
        <xdr:cNvPr id="221" name="フローチャート : 判断 220"/>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124461</xdr:rowOff>
    </xdr:from>
    <xdr:to>
      <xdr:col>5</xdr:col>
      <xdr:colOff>409575</xdr:colOff>
      <xdr:row>83</xdr:row>
      <xdr:rowOff>54611</xdr:rowOff>
    </xdr:to>
    <xdr:sp macro="" textlink="">
      <xdr:nvSpPr>
        <xdr:cNvPr id="222" name="フローチャート : 判断 221"/>
        <xdr:cNvSpPr/>
      </xdr:nvSpPr>
      <xdr:spPr>
        <a:xfrm>
          <a:off x="3746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67311</xdr:rowOff>
    </xdr:from>
    <xdr:to>
      <xdr:col>5</xdr:col>
      <xdr:colOff>409575</xdr:colOff>
      <xdr:row>79</xdr:row>
      <xdr:rowOff>168911</xdr:rowOff>
    </xdr:to>
    <xdr:sp macro="" textlink="">
      <xdr:nvSpPr>
        <xdr:cNvPr id="228" name="円/楕円 227"/>
        <xdr:cNvSpPr/>
      </xdr:nvSpPr>
      <xdr:spPr>
        <a:xfrm>
          <a:off x="37465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45738</xdr:rowOff>
    </xdr:from>
    <xdr:ext cx="405111" cy="259045"/>
    <xdr:sp macro="" textlink="">
      <xdr:nvSpPr>
        <xdr:cNvPr id="229" name="n_1aveValue【公営住宅】&#10;有形固定資産減価償却率"/>
        <xdr:cNvSpPr txBox="1"/>
      </xdr:nvSpPr>
      <xdr:spPr>
        <a:xfrm>
          <a:off x="3582043"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13988</xdr:rowOff>
    </xdr:from>
    <xdr:ext cx="405111" cy="259045"/>
    <xdr:sp macro="" textlink="">
      <xdr:nvSpPr>
        <xdr:cNvPr id="230" name="n_1mainValue【公営住宅】&#10;有形固定資産減価償却率"/>
        <xdr:cNvSpPr txBox="1"/>
      </xdr:nvSpPr>
      <xdr:spPr>
        <a:xfrm>
          <a:off x="3582043" y="1338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1" name="正方形/長方形 23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2" name="正方形/長方形 23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3" name="正方形/長方形 23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4" name="正方形/長方形 23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5" name="正方形/長方形 23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6" name="正方形/長方形 23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7" name="正方形/長方形 23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8" name="正方形/長方形 23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9" name="テキスト ボックス 23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0" name="直線コネクタ 23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41" name="テキスト ボックス 240"/>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242" name="直線コネクタ 24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3" name="テキスト ボックス 24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4" name="直線コネクタ 24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5" name="テキスト ボックス 24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6" name="直線コネクタ 24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7" name="テキスト ボックス 24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8" name="直線コネクタ 24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9" name="テキスト ボックス 24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0" name="直線コネクタ 24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1" name="テキスト ボックス 25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2" name="直線コネクタ 25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3" name="テキスト ボックス 25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116839</xdr:rowOff>
    </xdr:from>
    <xdr:to>
      <xdr:col>15</xdr:col>
      <xdr:colOff>180340</xdr:colOff>
      <xdr:row>86</xdr:row>
      <xdr:rowOff>156211</xdr:rowOff>
    </xdr:to>
    <xdr:cxnSp macro="">
      <xdr:nvCxnSpPr>
        <xdr:cNvPr id="255" name="直線コネクタ 254"/>
        <xdr:cNvCxnSpPr/>
      </xdr:nvCxnSpPr>
      <xdr:spPr>
        <a:xfrm flipV="1">
          <a:off x="10476865" y="13318489"/>
          <a:ext cx="0" cy="158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160038</xdr:rowOff>
    </xdr:from>
    <xdr:ext cx="469744" cy="259045"/>
    <xdr:sp macro="" textlink="">
      <xdr:nvSpPr>
        <xdr:cNvPr id="256" name="【公営住宅】&#10;一人当たり面積最小値テキスト"/>
        <xdr:cNvSpPr txBox="1"/>
      </xdr:nvSpPr>
      <xdr:spPr>
        <a:xfrm>
          <a:off x="10566400" y="149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0.267</a:t>
          </a:r>
          <a:endParaRPr kumimoji="1" lang="ja-JP" altLang="en-US" sz="1000" b="1">
            <a:latin typeface="ＭＳ Ｐゴシック"/>
          </a:endParaRPr>
        </a:p>
      </xdr:txBody>
    </xdr:sp>
    <xdr:clientData/>
  </xdr:oneCellAnchor>
  <xdr:twoCellAnchor>
    <xdr:from>
      <xdr:col>15</xdr:col>
      <xdr:colOff>92075</xdr:colOff>
      <xdr:row>86</xdr:row>
      <xdr:rowOff>156211</xdr:rowOff>
    </xdr:from>
    <xdr:to>
      <xdr:col>15</xdr:col>
      <xdr:colOff>269875</xdr:colOff>
      <xdr:row>86</xdr:row>
      <xdr:rowOff>156211</xdr:rowOff>
    </xdr:to>
    <xdr:cxnSp macro="">
      <xdr:nvCxnSpPr>
        <xdr:cNvPr id="257" name="直線コネクタ 256"/>
        <xdr:cNvCxnSpPr/>
      </xdr:nvCxnSpPr>
      <xdr:spPr>
        <a:xfrm>
          <a:off x="10388600" y="14900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63516</xdr:rowOff>
    </xdr:from>
    <xdr:ext cx="469744" cy="259045"/>
    <xdr:sp macro="" textlink="">
      <xdr:nvSpPr>
        <xdr:cNvPr id="258" name="【公営住宅】&#10;一人当たり面積最大値テキスト"/>
        <xdr:cNvSpPr txBox="1"/>
      </xdr:nvSpPr>
      <xdr:spPr>
        <a:xfrm>
          <a:off x="10566400" y="1309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1.513</a:t>
          </a:r>
          <a:endParaRPr kumimoji="1" lang="ja-JP" altLang="en-US" sz="1000" b="1">
            <a:latin typeface="ＭＳ Ｐゴシック"/>
          </a:endParaRPr>
        </a:p>
      </xdr:txBody>
    </xdr:sp>
    <xdr:clientData/>
  </xdr:oneCellAnchor>
  <xdr:twoCellAnchor>
    <xdr:from>
      <xdr:col>15</xdr:col>
      <xdr:colOff>92075</xdr:colOff>
      <xdr:row>77</xdr:row>
      <xdr:rowOff>116839</xdr:rowOff>
    </xdr:from>
    <xdr:to>
      <xdr:col>15</xdr:col>
      <xdr:colOff>269875</xdr:colOff>
      <xdr:row>77</xdr:row>
      <xdr:rowOff>116839</xdr:rowOff>
    </xdr:to>
    <xdr:cxnSp macro="">
      <xdr:nvCxnSpPr>
        <xdr:cNvPr id="259" name="直線コネクタ 258"/>
        <xdr:cNvCxnSpPr/>
      </xdr:nvCxnSpPr>
      <xdr:spPr>
        <a:xfrm>
          <a:off x="10388600" y="1331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166388</xdr:rowOff>
    </xdr:from>
    <xdr:ext cx="469744" cy="259045"/>
    <xdr:sp macro="" textlink="">
      <xdr:nvSpPr>
        <xdr:cNvPr id="260" name="【公営住宅】&#10;一人当たり面積平均値テキスト"/>
        <xdr:cNvSpPr txBox="1"/>
      </xdr:nvSpPr>
      <xdr:spPr>
        <a:xfrm>
          <a:off x="10566400" y="14053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0.877</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16511</xdr:rowOff>
    </xdr:from>
    <xdr:to>
      <xdr:col>15</xdr:col>
      <xdr:colOff>231775</xdr:colOff>
      <xdr:row>82</xdr:row>
      <xdr:rowOff>118111</xdr:rowOff>
    </xdr:to>
    <xdr:sp macro="" textlink="">
      <xdr:nvSpPr>
        <xdr:cNvPr id="261" name="フローチャート : 判断 260"/>
        <xdr:cNvSpPr/>
      </xdr:nvSpPr>
      <xdr:spPr>
        <a:xfrm>
          <a:off x="10426700" y="1407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54611</xdr:rowOff>
    </xdr:from>
    <xdr:to>
      <xdr:col>14</xdr:col>
      <xdr:colOff>79375</xdr:colOff>
      <xdr:row>81</xdr:row>
      <xdr:rowOff>156211</xdr:rowOff>
    </xdr:to>
    <xdr:sp macro="" textlink="">
      <xdr:nvSpPr>
        <xdr:cNvPr id="262" name="フローチャート : 判断 261"/>
        <xdr:cNvSpPr/>
      </xdr:nvSpPr>
      <xdr:spPr>
        <a:xfrm>
          <a:off x="9588500" y="13942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3" name="テキスト ボックス 26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4" name="テキスト ボックス 26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5" name="テキスト ボックス 26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6" name="テキスト ボックス 26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7" name="テキスト ボックス 26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80</xdr:row>
      <xdr:rowOff>24130</xdr:rowOff>
    </xdr:from>
    <xdr:to>
      <xdr:col>14</xdr:col>
      <xdr:colOff>79375</xdr:colOff>
      <xdr:row>80</xdr:row>
      <xdr:rowOff>125730</xdr:rowOff>
    </xdr:to>
    <xdr:sp macro="" textlink="">
      <xdr:nvSpPr>
        <xdr:cNvPr id="268" name="円/楕円 267"/>
        <xdr:cNvSpPr/>
      </xdr:nvSpPr>
      <xdr:spPr>
        <a:xfrm>
          <a:off x="9588500" y="1374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147338</xdr:rowOff>
    </xdr:from>
    <xdr:ext cx="469744" cy="259045"/>
    <xdr:sp macro="" textlink="">
      <xdr:nvSpPr>
        <xdr:cNvPr id="269" name="n_1aveValue【公営住宅】&#10;一人当たり面積"/>
        <xdr:cNvSpPr txBox="1"/>
      </xdr:nvSpPr>
      <xdr:spPr>
        <a:xfrm>
          <a:off x="9391727" y="1403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0.982</a:t>
          </a:r>
          <a:endParaRPr kumimoji="1" lang="ja-JP" altLang="en-US" sz="1000" b="1">
            <a:solidFill>
              <a:srgbClr val="000080"/>
            </a:solidFill>
            <a:latin typeface="ＭＳ Ｐゴシック"/>
          </a:endParaRPr>
        </a:p>
      </xdr:txBody>
    </xdr:sp>
    <xdr:clientData/>
  </xdr:oneCellAnchor>
  <xdr:oneCellAnchor>
    <xdr:from>
      <xdr:col>13</xdr:col>
      <xdr:colOff>466802</xdr:colOff>
      <xdr:row>78</xdr:row>
      <xdr:rowOff>142257</xdr:rowOff>
    </xdr:from>
    <xdr:ext cx="469744" cy="259045"/>
    <xdr:sp macro="" textlink="">
      <xdr:nvSpPr>
        <xdr:cNvPr id="270" name="n_1mainValue【公営住宅】&#10;一人当たり面積"/>
        <xdr:cNvSpPr txBox="1"/>
      </xdr:nvSpPr>
      <xdr:spPr>
        <a:xfrm>
          <a:off x="9391727" y="1351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1" name="正方形/長方形 2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2" name="正方形/長方形 271"/>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3" name="正方形/長方形 272"/>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4" name="正方形/長方形 273"/>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5" name="正方形/長方形 274"/>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6" name="正方形/長方形 27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7" name="テキスト ボックス 27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8" name="直線コネクタ 27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9" name="テキスト ボックス 278"/>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80" name="直線コネクタ 27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81" name="テキスト ボックス 280"/>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82" name="直線コネクタ 28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83" name="テキスト ボックス 28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84" name="直線コネクタ 28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85" name="テキスト ボックス 28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86" name="直線コネクタ 28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87" name="テキスト ボックス 286"/>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8" name="直線コネクタ 28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9" name="テキスト ボックス 288"/>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25400</xdr:rowOff>
    </xdr:from>
    <xdr:to>
      <xdr:col>5</xdr:col>
      <xdr:colOff>409575</xdr:colOff>
      <xdr:row>104</xdr:row>
      <xdr:rowOff>127000</xdr:rowOff>
    </xdr:to>
    <xdr:sp macro="" textlink="">
      <xdr:nvSpPr>
        <xdr:cNvPr id="291" name="フローチャート : 判断 290"/>
        <xdr:cNvSpPr/>
      </xdr:nvSpPr>
      <xdr:spPr>
        <a:xfrm>
          <a:off x="3746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2" name="テキスト ボックス 29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3" name="テキスト ボックス 29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4" name="テキスト ボックス 29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5" name="テキスト ボックス 29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6" name="テキスト ボックス 29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106</xdr:row>
      <xdr:rowOff>93980</xdr:rowOff>
    </xdr:from>
    <xdr:to>
      <xdr:col>5</xdr:col>
      <xdr:colOff>409575</xdr:colOff>
      <xdr:row>107</xdr:row>
      <xdr:rowOff>24130</xdr:rowOff>
    </xdr:to>
    <xdr:sp macro="" textlink="">
      <xdr:nvSpPr>
        <xdr:cNvPr id="297" name="円/楕円 296"/>
        <xdr:cNvSpPr/>
      </xdr:nvSpPr>
      <xdr:spPr>
        <a:xfrm>
          <a:off x="3746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143527</xdr:rowOff>
    </xdr:from>
    <xdr:ext cx="405111" cy="259045"/>
    <xdr:sp macro="" textlink="">
      <xdr:nvSpPr>
        <xdr:cNvPr id="298" name="n_1aveValue【港湾・漁港】&#10;有形固定資産減価償却率"/>
        <xdr:cNvSpPr txBox="1"/>
      </xdr:nvSpPr>
      <xdr:spPr>
        <a:xfrm>
          <a:off x="3582043"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a:t>
          </a:r>
          <a:endParaRPr kumimoji="1" lang="ja-JP" altLang="en-US" sz="1000" b="1">
            <a:solidFill>
              <a:srgbClr val="000080"/>
            </a:solidFill>
            <a:latin typeface="ＭＳ Ｐゴシック"/>
          </a:endParaRPr>
        </a:p>
      </xdr:txBody>
    </xdr:sp>
    <xdr:clientData/>
  </xdr:oneCellAnchor>
  <xdr:oneCellAnchor>
    <xdr:from>
      <xdr:col>5</xdr:col>
      <xdr:colOff>143518</xdr:colOff>
      <xdr:row>107</xdr:row>
      <xdr:rowOff>15257</xdr:rowOff>
    </xdr:from>
    <xdr:ext cx="405111" cy="259045"/>
    <xdr:sp macro="" textlink="">
      <xdr:nvSpPr>
        <xdr:cNvPr id="299" name="n_1mainValue【港湾・漁港】&#10;有形固定資産減価償却率"/>
        <xdr:cNvSpPr txBox="1"/>
      </xdr:nvSpPr>
      <xdr:spPr>
        <a:xfrm>
          <a:off x="3582043"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0" name="正方形/長方形 2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301" name="正方形/長方形 300"/>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302" name="正方形/長方形 301"/>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303" name="正方形/長方形 302"/>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304" name="正方形/長方形 303"/>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5" name="正方形/長方形 30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6" name="テキスト ボックス 30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7" name="直線コネクタ 30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08" name="直線コネクタ 30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107</xdr:row>
      <xdr:rowOff>105427</xdr:rowOff>
    </xdr:from>
    <xdr:ext cx="248786" cy="259045"/>
    <xdr:sp macro="" textlink="">
      <xdr:nvSpPr>
        <xdr:cNvPr id="309" name="テキスト ボックス 308"/>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10" name="直線コネクタ 30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104</xdr:row>
      <xdr:rowOff>162577</xdr:rowOff>
    </xdr:from>
    <xdr:ext cx="595419" cy="259045"/>
    <xdr:sp macro="" textlink="">
      <xdr:nvSpPr>
        <xdr:cNvPr id="311" name="テキスト ボックス 310"/>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12" name="直線コネクタ 31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102</xdr:row>
      <xdr:rowOff>48277</xdr:rowOff>
    </xdr:from>
    <xdr:ext cx="595419" cy="259045"/>
    <xdr:sp macro="" textlink="">
      <xdr:nvSpPr>
        <xdr:cNvPr id="313" name="テキスト ボックス 312"/>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14" name="直線コネクタ 31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105427</xdr:rowOff>
    </xdr:from>
    <xdr:ext cx="595419" cy="259045"/>
    <xdr:sp macro="" textlink="">
      <xdr:nvSpPr>
        <xdr:cNvPr id="315" name="テキスト ボックス 314"/>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6" name="直線コネクタ 31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17" name="テキスト ボックス 316"/>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1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102</xdr:row>
      <xdr:rowOff>87607</xdr:rowOff>
    </xdr:from>
    <xdr:to>
      <xdr:col>14</xdr:col>
      <xdr:colOff>79375</xdr:colOff>
      <xdr:row>103</xdr:row>
      <xdr:rowOff>17757</xdr:rowOff>
    </xdr:to>
    <xdr:sp macro="" textlink="">
      <xdr:nvSpPr>
        <xdr:cNvPr id="319" name="フローチャート : 判断 318"/>
        <xdr:cNvSpPr/>
      </xdr:nvSpPr>
      <xdr:spPr>
        <a:xfrm>
          <a:off x="9588500" y="1757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0" name="テキスト ボックス 31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1" name="テキスト ボックス 32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22" name="テキスト ボックス 32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23" name="テキスト ボックス 32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24" name="テキスト ボックス 32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108</xdr:row>
      <xdr:rowOff>25053</xdr:rowOff>
    </xdr:from>
    <xdr:to>
      <xdr:col>14</xdr:col>
      <xdr:colOff>79375</xdr:colOff>
      <xdr:row>108</xdr:row>
      <xdr:rowOff>126653</xdr:rowOff>
    </xdr:to>
    <xdr:sp macro="" textlink="">
      <xdr:nvSpPr>
        <xdr:cNvPr id="325" name="円/楕円 324"/>
        <xdr:cNvSpPr/>
      </xdr:nvSpPr>
      <xdr:spPr>
        <a:xfrm>
          <a:off x="9588500" y="1854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101</xdr:row>
      <xdr:rowOff>34284</xdr:rowOff>
    </xdr:from>
    <xdr:ext cx="599010" cy="259045"/>
    <xdr:sp macro="" textlink="">
      <xdr:nvSpPr>
        <xdr:cNvPr id="326" name="n_1aveValue【港湾・漁港】&#10;一人当たり有形固定資産（償却資産）額"/>
        <xdr:cNvSpPr txBox="1"/>
      </xdr:nvSpPr>
      <xdr:spPr>
        <a:xfrm>
          <a:off x="9327094" y="1735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211,394</a:t>
          </a:r>
          <a:endParaRPr kumimoji="1" lang="ja-JP" altLang="en-US" sz="1000" b="1">
            <a:solidFill>
              <a:srgbClr val="000080"/>
            </a:solidFill>
            <a:latin typeface="ＭＳ Ｐゴシック"/>
          </a:endParaRPr>
        </a:p>
      </xdr:txBody>
    </xdr:sp>
    <xdr:clientData/>
  </xdr:oneCellAnchor>
  <xdr:oneCellAnchor>
    <xdr:from>
      <xdr:col>13</xdr:col>
      <xdr:colOff>544708</xdr:colOff>
      <xdr:row>108</xdr:row>
      <xdr:rowOff>117780</xdr:rowOff>
    </xdr:from>
    <xdr:ext cx="313932" cy="259045"/>
    <xdr:sp macro="" textlink="">
      <xdr:nvSpPr>
        <xdr:cNvPr id="327" name="n_1mainValue【港湾・漁港】&#10;一人当たり有形固定資産（償却資産）額"/>
        <xdr:cNvSpPr txBox="1"/>
      </xdr:nvSpPr>
      <xdr:spPr>
        <a:xfrm>
          <a:off x="9469633" y="186343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28" name="正方形/長方形 32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29" name="正方形/長方形 32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0" name="正方形/長方形 32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1" name="正方形/長方形 33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32" name="正方形/長方形 33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33" name="正方形/長方形 33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34" name="正方形/長方形 33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35" name="正方形/長方形 33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36" name="テキスト ボックス 33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37" name="直線コネクタ 33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38" name="テキスト ボックス 337"/>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39" name="直線コネクタ 33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40" name="テキスト ボックス 339"/>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41" name="直線コネクタ 34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42" name="テキスト ボックス 34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43" name="直線コネクタ 34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44" name="テキスト ボックス 34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45" name="直線コネクタ 34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46" name="テキスト ボックス 34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47" name="直線コネクタ 34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48" name="テキスト ボックス 34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49" name="直線コネクタ 34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50" name="テキスト ボックス 349"/>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1" name="直線コネクタ 3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52" name="テキスト ボックス 351"/>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5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122465</xdr:rowOff>
    </xdr:to>
    <xdr:cxnSp macro="">
      <xdr:nvCxnSpPr>
        <xdr:cNvPr id="354" name="直線コネクタ 353"/>
        <xdr:cNvCxnSpPr/>
      </xdr:nvCxnSpPr>
      <xdr:spPr>
        <a:xfrm flipV="1">
          <a:off x="16318864" y="57150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126292</xdr:rowOff>
    </xdr:from>
    <xdr:ext cx="405111" cy="259045"/>
    <xdr:sp macro="" textlink="">
      <xdr:nvSpPr>
        <xdr:cNvPr id="355" name="【認定こども園・幼稚園・保育所】&#10;有形固定資産減価償却率最小値テキスト"/>
        <xdr:cNvSpPr txBox="1"/>
      </xdr:nvSpPr>
      <xdr:spPr>
        <a:xfrm>
          <a:off x="16408400" y="7155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a:t>
          </a:r>
          <a:endParaRPr kumimoji="1" lang="ja-JP" altLang="en-US" sz="1000" b="1">
            <a:latin typeface="ＭＳ Ｐゴシック"/>
          </a:endParaRPr>
        </a:p>
      </xdr:txBody>
    </xdr:sp>
    <xdr:clientData/>
  </xdr:oneCellAnchor>
  <xdr:twoCellAnchor>
    <xdr:from>
      <xdr:col>23</xdr:col>
      <xdr:colOff>428625</xdr:colOff>
      <xdr:row>41</xdr:row>
      <xdr:rowOff>122465</xdr:rowOff>
    </xdr:from>
    <xdr:to>
      <xdr:col>23</xdr:col>
      <xdr:colOff>606425</xdr:colOff>
      <xdr:row>41</xdr:row>
      <xdr:rowOff>122465</xdr:rowOff>
    </xdr:to>
    <xdr:cxnSp macro="">
      <xdr:nvCxnSpPr>
        <xdr:cNvPr id="356" name="直線コネクタ 355"/>
        <xdr:cNvCxnSpPr/>
      </xdr:nvCxnSpPr>
      <xdr:spPr>
        <a:xfrm>
          <a:off x="16230600" y="715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05111" cy="259045"/>
    <xdr:sp macro="" textlink="">
      <xdr:nvSpPr>
        <xdr:cNvPr id="357" name="【認定こども園・幼稚園・保育所】&#10;有形固定資産減価償却率最大値テキスト"/>
        <xdr:cNvSpPr txBox="1"/>
      </xdr:nvSpPr>
      <xdr:spPr>
        <a:xfrm>
          <a:off x="16408400" y="549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58" name="直線コネクタ 357"/>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169834</xdr:rowOff>
    </xdr:from>
    <xdr:ext cx="405111" cy="259045"/>
    <xdr:sp macro="" textlink="">
      <xdr:nvSpPr>
        <xdr:cNvPr id="359" name="【認定こども園・幼稚園・保育所】&#10;有形固定資産減価償却率平均値テキスト"/>
        <xdr:cNvSpPr txBox="1"/>
      </xdr:nvSpPr>
      <xdr:spPr>
        <a:xfrm>
          <a:off x="16408400" y="65134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19957</xdr:rowOff>
    </xdr:from>
    <xdr:to>
      <xdr:col>23</xdr:col>
      <xdr:colOff>568325</xdr:colOff>
      <xdr:row>38</xdr:row>
      <xdr:rowOff>121557</xdr:rowOff>
    </xdr:to>
    <xdr:sp macro="" textlink="">
      <xdr:nvSpPr>
        <xdr:cNvPr id="360" name="フローチャート : 判断 359"/>
        <xdr:cNvSpPr/>
      </xdr:nvSpPr>
      <xdr:spPr>
        <a:xfrm>
          <a:off x="16268700" y="65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169635</xdr:rowOff>
    </xdr:from>
    <xdr:to>
      <xdr:col>22</xdr:col>
      <xdr:colOff>415925</xdr:colOff>
      <xdr:row>38</xdr:row>
      <xdr:rowOff>99785</xdr:rowOff>
    </xdr:to>
    <xdr:sp macro="" textlink="">
      <xdr:nvSpPr>
        <xdr:cNvPr id="361" name="フローチャート : 判断 360"/>
        <xdr:cNvSpPr/>
      </xdr:nvSpPr>
      <xdr:spPr>
        <a:xfrm>
          <a:off x="15430500" y="651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62" name="テキスト ボックス 36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63" name="テキスト ボックス 36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64" name="テキスト ボックス 36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65" name="テキスト ボックス 36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66" name="テキスト ボックス 36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145143</xdr:rowOff>
    </xdr:from>
    <xdr:to>
      <xdr:col>22</xdr:col>
      <xdr:colOff>415925</xdr:colOff>
      <xdr:row>41</xdr:row>
      <xdr:rowOff>75293</xdr:rowOff>
    </xdr:to>
    <xdr:sp macro="" textlink="">
      <xdr:nvSpPr>
        <xdr:cNvPr id="367" name="円/楕円 366"/>
        <xdr:cNvSpPr/>
      </xdr:nvSpPr>
      <xdr:spPr>
        <a:xfrm>
          <a:off x="154305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116313</xdr:rowOff>
    </xdr:from>
    <xdr:ext cx="405111" cy="259045"/>
    <xdr:sp macro="" textlink="">
      <xdr:nvSpPr>
        <xdr:cNvPr id="368" name="n_1aveValue【認定こども園・幼稚園・保育所】&#10;有形固定資産減価償却率"/>
        <xdr:cNvSpPr txBox="1"/>
      </xdr:nvSpPr>
      <xdr:spPr>
        <a:xfrm>
          <a:off x="15266043" y="628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66420</xdr:rowOff>
    </xdr:from>
    <xdr:ext cx="405111" cy="259045"/>
    <xdr:sp macro="" textlink="">
      <xdr:nvSpPr>
        <xdr:cNvPr id="369" name="n_1mainValue【認定こども園・幼稚園・保育所】&#10;有形固定資産減価償却率"/>
        <xdr:cNvSpPr txBox="1"/>
      </xdr:nvSpPr>
      <xdr:spPr>
        <a:xfrm>
          <a:off x="15266043" y="709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70" name="正方形/長方形 36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1" name="正方形/長方形 37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2" name="正方形/長方形 37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3" name="正方形/長方形 37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74" name="正方形/長方形 37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75" name="正方形/長方形 37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76" name="正方形/長方形 37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77" name="正方形/長方形 37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78" name="テキスト ボックス 37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79" name="直線コネクタ 37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80" name="直線コネクタ 37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81" name="テキスト ボックス 38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82" name="直線コネクタ 38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83" name="テキスト ボックス 38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84" name="直線コネクタ 38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85" name="テキスト ボックス 38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86" name="直線コネクタ 38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87" name="テキスト ボックス 38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88" name="直線コネクタ 38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89" name="テキスト ボックス 38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9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83058</xdr:rowOff>
    </xdr:from>
    <xdr:to>
      <xdr:col>32</xdr:col>
      <xdr:colOff>186689</xdr:colOff>
      <xdr:row>39</xdr:row>
      <xdr:rowOff>9906</xdr:rowOff>
    </xdr:to>
    <xdr:cxnSp macro="">
      <xdr:nvCxnSpPr>
        <xdr:cNvPr id="391" name="直線コネクタ 390"/>
        <xdr:cNvCxnSpPr/>
      </xdr:nvCxnSpPr>
      <xdr:spPr>
        <a:xfrm flipV="1">
          <a:off x="22160864" y="6083808"/>
          <a:ext cx="0" cy="612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13733</xdr:rowOff>
    </xdr:from>
    <xdr:ext cx="469744" cy="259045"/>
    <xdr:sp macro="" textlink="">
      <xdr:nvSpPr>
        <xdr:cNvPr id="392" name="【認定こども園・幼稚園・保育所】&#10;一人当たり面積最小値テキスト"/>
        <xdr:cNvSpPr txBox="1"/>
      </xdr:nvSpPr>
      <xdr:spPr>
        <a:xfrm>
          <a:off x="22250400" y="6700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0.102</a:t>
          </a:r>
          <a:endParaRPr kumimoji="1" lang="ja-JP" altLang="en-US" sz="1000" b="1">
            <a:latin typeface="ＭＳ Ｐゴシック"/>
          </a:endParaRPr>
        </a:p>
      </xdr:txBody>
    </xdr:sp>
    <xdr:clientData/>
  </xdr:oneCellAnchor>
  <xdr:twoCellAnchor>
    <xdr:from>
      <xdr:col>32</xdr:col>
      <xdr:colOff>98425</xdr:colOff>
      <xdr:row>39</xdr:row>
      <xdr:rowOff>9906</xdr:rowOff>
    </xdr:from>
    <xdr:to>
      <xdr:col>32</xdr:col>
      <xdr:colOff>276225</xdr:colOff>
      <xdr:row>39</xdr:row>
      <xdr:rowOff>9906</xdr:rowOff>
    </xdr:to>
    <xdr:cxnSp macro="">
      <xdr:nvCxnSpPr>
        <xdr:cNvPr id="393" name="直線コネクタ 392"/>
        <xdr:cNvCxnSpPr/>
      </xdr:nvCxnSpPr>
      <xdr:spPr>
        <a:xfrm>
          <a:off x="22072600" y="6696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29735</xdr:rowOff>
    </xdr:from>
    <xdr:ext cx="469744" cy="259045"/>
    <xdr:sp macro="" textlink="">
      <xdr:nvSpPr>
        <xdr:cNvPr id="394" name="【認定こども園・幼稚園・保育所】&#10;一人当たり面積最大値テキスト"/>
        <xdr:cNvSpPr txBox="1"/>
      </xdr:nvSpPr>
      <xdr:spPr>
        <a:xfrm>
          <a:off x="22250400" y="585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0.236</a:t>
          </a:r>
          <a:endParaRPr kumimoji="1" lang="ja-JP" altLang="en-US" sz="1000" b="1">
            <a:latin typeface="ＭＳ Ｐゴシック"/>
          </a:endParaRPr>
        </a:p>
      </xdr:txBody>
    </xdr:sp>
    <xdr:clientData/>
  </xdr:oneCellAnchor>
  <xdr:twoCellAnchor>
    <xdr:from>
      <xdr:col>32</xdr:col>
      <xdr:colOff>98425</xdr:colOff>
      <xdr:row>35</xdr:row>
      <xdr:rowOff>83058</xdr:rowOff>
    </xdr:from>
    <xdr:to>
      <xdr:col>32</xdr:col>
      <xdr:colOff>276225</xdr:colOff>
      <xdr:row>35</xdr:row>
      <xdr:rowOff>83058</xdr:rowOff>
    </xdr:to>
    <xdr:cxnSp macro="">
      <xdr:nvCxnSpPr>
        <xdr:cNvPr id="395" name="直線コネクタ 394"/>
        <xdr:cNvCxnSpPr/>
      </xdr:nvCxnSpPr>
      <xdr:spPr>
        <a:xfrm>
          <a:off x="22072600" y="608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150131</xdr:rowOff>
    </xdr:from>
    <xdr:ext cx="469744" cy="259045"/>
    <xdr:sp macro="" textlink="">
      <xdr:nvSpPr>
        <xdr:cNvPr id="396" name="【認定こども園・幼稚園・保育所】&#10;一人当たり面積平均値テキスト"/>
        <xdr:cNvSpPr txBox="1"/>
      </xdr:nvSpPr>
      <xdr:spPr>
        <a:xfrm>
          <a:off x="22250400" y="63223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254</xdr:rowOff>
    </xdr:from>
    <xdr:to>
      <xdr:col>32</xdr:col>
      <xdr:colOff>238125</xdr:colOff>
      <xdr:row>37</xdr:row>
      <xdr:rowOff>101854</xdr:rowOff>
    </xdr:to>
    <xdr:sp macro="" textlink="">
      <xdr:nvSpPr>
        <xdr:cNvPr id="397" name="フローチャート : 判断 396"/>
        <xdr:cNvSpPr/>
      </xdr:nvSpPr>
      <xdr:spPr>
        <a:xfrm>
          <a:off x="22110700" y="634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9398</xdr:rowOff>
    </xdr:from>
    <xdr:to>
      <xdr:col>31</xdr:col>
      <xdr:colOff>85725</xdr:colOff>
      <xdr:row>37</xdr:row>
      <xdr:rowOff>110998</xdr:rowOff>
    </xdr:to>
    <xdr:sp macro="" textlink="">
      <xdr:nvSpPr>
        <xdr:cNvPr id="398" name="フローチャート : 判断 397"/>
        <xdr:cNvSpPr/>
      </xdr:nvSpPr>
      <xdr:spPr>
        <a:xfrm>
          <a:off x="21272500" y="635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99" name="テキスト ボックス 39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0" name="テキスト ボックス 39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1" name="テキスト ボックス 40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02" name="テキスト ボックス 40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03" name="テキスト ボックス 40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144272</xdr:rowOff>
    </xdr:from>
    <xdr:to>
      <xdr:col>31</xdr:col>
      <xdr:colOff>85725</xdr:colOff>
      <xdr:row>41</xdr:row>
      <xdr:rowOff>74422</xdr:rowOff>
    </xdr:to>
    <xdr:sp macro="" textlink="">
      <xdr:nvSpPr>
        <xdr:cNvPr id="404" name="円/楕円 403"/>
        <xdr:cNvSpPr/>
      </xdr:nvSpPr>
      <xdr:spPr>
        <a:xfrm>
          <a:off x="212725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35</xdr:row>
      <xdr:rowOff>127525</xdr:rowOff>
    </xdr:from>
    <xdr:ext cx="469744" cy="259045"/>
    <xdr:sp macro="" textlink="">
      <xdr:nvSpPr>
        <xdr:cNvPr id="405" name="n_1aveValue【認定こども園・幼稚園・保育所】&#10;一人当たり面積"/>
        <xdr:cNvSpPr txBox="1"/>
      </xdr:nvSpPr>
      <xdr:spPr>
        <a:xfrm>
          <a:off x="21075727" y="612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65549</xdr:rowOff>
    </xdr:from>
    <xdr:ext cx="469744" cy="259045"/>
    <xdr:sp macro="" textlink="">
      <xdr:nvSpPr>
        <xdr:cNvPr id="406" name="n_1mainValue【認定こども園・幼稚園・保育所】&#10;一人当たり面積"/>
        <xdr:cNvSpPr txBox="1"/>
      </xdr:nvSpPr>
      <xdr:spPr>
        <a:xfrm>
          <a:off x="21075727" y="70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07" name="正方形/長方形 4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08" name="正方形/長方形 4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09" name="正方形/長方形 4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10" name="正方形/長方形 4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1" name="正方形/長方形 4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12" name="正方形/長方形 4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13" name="正方形/長方形 4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14" name="正方形/長方形 4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15" name="テキスト ボックス 4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16" name="直線コネクタ 4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17" name="テキスト ボックス 41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18" name="直線コネクタ 41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19" name="テキスト ボックス 41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20" name="直線コネクタ 41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21" name="テキスト ボックス 42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22" name="直線コネクタ 42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23" name="テキスト ボックス 42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24" name="直線コネクタ 42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25" name="テキスト ボックス 42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26" name="直線コネクタ 4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27" name="テキスト ボックス 4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58</xdr:row>
      <xdr:rowOff>169164</xdr:rowOff>
    </xdr:from>
    <xdr:to>
      <xdr:col>23</xdr:col>
      <xdr:colOff>516889</xdr:colOff>
      <xdr:row>62</xdr:row>
      <xdr:rowOff>100584</xdr:rowOff>
    </xdr:to>
    <xdr:cxnSp macro="">
      <xdr:nvCxnSpPr>
        <xdr:cNvPr id="429" name="直線コネクタ 428"/>
        <xdr:cNvCxnSpPr/>
      </xdr:nvCxnSpPr>
      <xdr:spPr>
        <a:xfrm flipV="1">
          <a:off x="16318864" y="10113264"/>
          <a:ext cx="0" cy="617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104411</xdr:rowOff>
    </xdr:from>
    <xdr:ext cx="405111" cy="259045"/>
    <xdr:sp macro="" textlink="">
      <xdr:nvSpPr>
        <xdr:cNvPr id="430" name="【学校施設】&#10;有形固定資産減価償却率最小値テキスト"/>
        <xdr:cNvSpPr txBox="1"/>
      </xdr:nvSpPr>
      <xdr:spPr>
        <a:xfrm>
          <a:off x="16408400" y="1073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a:t>
          </a:r>
          <a:endParaRPr kumimoji="1" lang="ja-JP" altLang="en-US" sz="1000" b="1">
            <a:latin typeface="ＭＳ Ｐゴシック"/>
          </a:endParaRPr>
        </a:p>
      </xdr:txBody>
    </xdr:sp>
    <xdr:clientData/>
  </xdr:oneCellAnchor>
  <xdr:twoCellAnchor>
    <xdr:from>
      <xdr:col>23</xdr:col>
      <xdr:colOff>428625</xdr:colOff>
      <xdr:row>62</xdr:row>
      <xdr:rowOff>100584</xdr:rowOff>
    </xdr:from>
    <xdr:to>
      <xdr:col>23</xdr:col>
      <xdr:colOff>606425</xdr:colOff>
      <xdr:row>62</xdr:row>
      <xdr:rowOff>100584</xdr:rowOff>
    </xdr:to>
    <xdr:cxnSp macro="">
      <xdr:nvCxnSpPr>
        <xdr:cNvPr id="431" name="直線コネクタ 430"/>
        <xdr:cNvCxnSpPr/>
      </xdr:nvCxnSpPr>
      <xdr:spPr>
        <a:xfrm>
          <a:off x="16230600" y="10730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115841</xdr:rowOff>
    </xdr:from>
    <xdr:ext cx="405111" cy="259045"/>
    <xdr:sp macro="" textlink="">
      <xdr:nvSpPr>
        <xdr:cNvPr id="432" name="【学校施設】&#10;有形固定資産減価償却率最大値テキスト"/>
        <xdr:cNvSpPr txBox="1"/>
      </xdr:nvSpPr>
      <xdr:spPr>
        <a:xfrm>
          <a:off x="16408400" y="988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a:t>
          </a:r>
          <a:endParaRPr kumimoji="1" lang="ja-JP" altLang="en-US" sz="1000" b="1">
            <a:latin typeface="ＭＳ Ｐゴシック"/>
          </a:endParaRPr>
        </a:p>
      </xdr:txBody>
    </xdr:sp>
    <xdr:clientData/>
  </xdr:oneCellAnchor>
  <xdr:twoCellAnchor>
    <xdr:from>
      <xdr:col>23</xdr:col>
      <xdr:colOff>428625</xdr:colOff>
      <xdr:row>58</xdr:row>
      <xdr:rowOff>169164</xdr:rowOff>
    </xdr:from>
    <xdr:to>
      <xdr:col>23</xdr:col>
      <xdr:colOff>606425</xdr:colOff>
      <xdr:row>58</xdr:row>
      <xdr:rowOff>169164</xdr:rowOff>
    </xdr:to>
    <xdr:cxnSp macro="">
      <xdr:nvCxnSpPr>
        <xdr:cNvPr id="433" name="直線コネクタ 432"/>
        <xdr:cNvCxnSpPr/>
      </xdr:nvCxnSpPr>
      <xdr:spPr>
        <a:xfrm>
          <a:off x="16230600" y="10113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14495</xdr:rowOff>
    </xdr:from>
    <xdr:ext cx="405111" cy="259045"/>
    <xdr:sp macro="" textlink="">
      <xdr:nvSpPr>
        <xdr:cNvPr id="434" name="【学校施設】&#10;有形固定資産減価償却率平均値テキスト"/>
        <xdr:cNvSpPr txBox="1"/>
      </xdr:nvSpPr>
      <xdr:spPr>
        <a:xfrm>
          <a:off x="16408400" y="10301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36068</xdr:rowOff>
    </xdr:from>
    <xdr:to>
      <xdr:col>23</xdr:col>
      <xdr:colOff>568325</xdr:colOff>
      <xdr:row>60</xdr:row>
      <xdr:rowOff>137668</xdr:rowOff>
    </xdr:to>
    <xdr:sp macro="" textlink="">
      <xdr:nvSpPr>
        <xdr:cNvPr id="435" name="フローチャート : 判断 434"/>
        <xdr:cNvSpPr/>
      </xdr:nvSpPr>
      <xdr:spPr>
        <a:xfrm>
          <a:off x="162687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122936</xdr:rowOff>
    </xdr:from>
    <xdr:to>
      <xdr:col>22</xdr:col>
      <xdr:colOff>415925</xdr:colOff>
      <xdr:row>59</xdr:row>
      <xdr:rowOff>53086</xdr:rowOff>
    </xdr:to>
    <xdr:sp macro="" textlink="">
      <xdr:nvSpPr>
        <xdr:cNvPr id="436" name="フローチャート : 判断 435"/>
        <xdr:cNvSpPr/>
      </xdr:nvSpPr>
      <xdr:spPr>
        <a:xfrm>
          <a:off x="15430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37" name="テキスト ボックス 4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38" name="テキスト ボックス 4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39" name="テキスト ボックス 4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0" name="テキスト ボックス 4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41" name="テキスト ボックス 4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8636</xdr:rowOff>
    </xdr:from>
    <xdr:to>
      <xdr:col>22</xdr:col>
      <xdr:colOff>415925</xdr:colOff>
      <xdr:row>56</xdr:row>
      <xdr:rowOff>110236</xdr:rowOff>
    </xdr:to>
    <xdr:sp macro="" textlink="">
      <xdr:nvSpPr>
        <xdr:cNvPr id="442" name="円/楕円 441"/>
        <xdr:cNvSpPr/>
      </xdr:nvSpPr>
      <xdr:spPr>
        <a:xfrm>
          <a:off x="15430500" y="960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44213</xdr:rowOff>
    </xdr:from>
    <xdr:ext cx="405111" cy="259045"/>
    <xdr:sp macro="" textlink="">
      <xdr:nvSpPr>
        <xdr:cNvPr id="443" name="n_1aveValue【学校施設】&#10;有形固定資産減価償却率"/>
        <xdr:cNvSpPr txBox="1"/>
      </xdr:nvSpPr>
      <xdr:spPr>
        <a:xfrm>
          <a:off x="15266043" y="1015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126763</xdr:rowOff>
    </xdr:from>
    <xdr:ext cx="405111" cy="259045"/>
    <xdr:sp macro="" textlink="">
      <xdr:nvSpPr>
        <xdr:cNvPr id="444" name="n_1mainValue【学校施設】&#10;有形固定資産減価償却率"/>
        <xdr:cNvSpPr txBox="1"/>
      </xdr:nvSpPr>
      <xdr:spPr>
        <a:xfrm>
          <a:off x="15266043" y="938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45" name="正方形/長方形 44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46" name="正方形/長方形 44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47" name="正方形/長方形 44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8" name="正方形/長方形 44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9" name="正方形/長方形 44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50" name="正方形/長方形 44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1" name="正方形/長方形 45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52" name="正方形/長方形 45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53" name="テキスト ボックス 45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54" name="直線コネクタ 45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55" name="テキスト ボックス 45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56" name="直線コネクタ 45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57" name="テキスト ボックス 45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58" name="直線コネクタ 45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59" name="テキスト ボックス 45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60" name="直線コネクタ 45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61" name="テキスト ボックス 46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62" name="直線コネクタ 46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63" name="テキスト ボックス 46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64" name="直線コネクタ 46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65" name="テキスト ボックス 46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66" name="直線コネクタ 46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67" name="テキスト ボックス 46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6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90170</xdr:rowOff>
    </xdr:from>
    <xdr:to>
      <xdr:col>32</xdr:col>
      <xdr:colOff>186689</xdr:colOff>
      <xdr:row>64</xdr:row>
      <xdr:rowOff>86360</xdr:rowOff>
    </xdr:to>
    <xdr:cxnSp macro="">
      <xdr:nvCxnSpPr>
        <xdr:cNvPr id="469" name="直線コネクタ 468"/>
        <xdr:cNvCxnSpPr/>
      </xdr:nvCxnSpPr>
      <xdr:spPr>
        <a:xfrm flipV="1">
          <a:off x="22160864" y="951992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90187</xdr:rowOff>
    </xdr:from>
    <xdr:ext cx="469744" cy="259045"/>
    <xdr:sp macro="" textlink="">
      <xdr:nvSpPr>
        <xdr:cNvPr id="470" name="【学校施設】&#10;一人当たり面積最小値テキスト"/>
        <xdr:cNvSpPr txBox="1"/>
      </xdr:nvSpPr>
      <xdr:spPr>
        <a:xfrm>
          <a:off x="22250400" y="11062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1.792</a:t>
          </a:r>
          <a:endParaRPr kumimoji="1" lang="ja-JP" altLang="en-US" sz="1000" b="1">
            <a:latin typeface="ＭＳ Ｐゴシック"/>
          </a:endParaRPr>
        </a:p>
      </xdr:txBody>
    </xdr:sp>
    <xdr:clientData/>
  </xdr:oneCellAnchor>
  <xdr:twoCellAnchor>
    <xdr:from>
      <xdr:col>32</xdr:col>
      <xdr:colOff>98425</xdr:colOff>
      <xdr:row>64</xdr:row>
      <xdr:rowOff>86360</xdr:rowOff>
    </xdr:from>
    <xdr:to>
      <xdr:col>32</xdr:col>
      <xdr:colOff>276225</xdr:colOff>
      <xdr:row>64</xdr:row>
      <xdr:rowOff>86360</xdr:rowOff>
    </xdr:to>
    <xdr:cxnSp macro="">
      <xdr:nvCxnSpPr>
        <xdr:cNvPr id="471" name="直線コネクタ 470"/>
        <xdr:cNvCxnSpPr/>
      </xdr:nvCxnSpPr>
      <xdr:spPr>
        <a:xfrm>
          <a:off x="22072600" y="1105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36847</xdr:rowOff>
    </xdr:from>
    <xdr:ext cx="469744" cy="259045"/>
    <xdr:sp macro="" textlink="">
      <xdr:nvSpPr>
        <xdr:cNvPr id="472" name="【学校施設】&#10;一人当たり面積最大値テキスト"/>
        <xdr:cNvSpPr txBox="1"/>
      </xdr:nvSpPr>
      <xdr:spPr>
        <a:xfrm>
          <a:off x="22250400" y="929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a:t>
          </a:r>
          <a:endParaRPr kumimoji="1" lang="ja-JP" altLang="en-US" sz="1000" b="1">
            <a:latin typeface="ＭＳ Ｐゴシック"/>
          </a:endParaRPr>
        </a:p>
      </xdr:txBody>
    </xdr:sp>
    <xdr:clientData/>
  </xdr:oneCellAnchor>
  <xdr:twoCellAnchor>
    <xdr:from>
      <xdr:col>32</xdr:col>
      <xdr:colOff>98425</xdr:colOff>
      <xdr:row>55</xdr:row>
      <xdr:rowOff>90170</xdr:rowOff>
    </xdr:from>
    <xdr:to>
      <xdr:col>32</xdr:col>
      <xdr:colOff>276225</xdr:colOff>
      <xdr:row>55</xdr:row>
      <xdr:rowOff>90170</xdr:rowOff>
    </xdr:to>
    <xdr:cxnSp macro="">
      <xdr:nvCxnSpPr>
        <xdr:cNvPr id="473" name="直線コネクタ 472"/>
        <xdr:cNvCxnSpPr/>
      </xdr:nvCxnSpPr>
      <xdr:spPr>
        <a:xfrm>
          <a:off x="22072600" y="951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25417</xdr:rowOff>
    </xdr:from>
    <xdr:ext cx="469744" cy="259045"/>
    <xdr:sp macro="" textlink="">
      <xdr:nvSpPr>
        <xdr:cNvPr id="474" name="【学校施設】&#10;一人当たり面積平均値テキスト"/>
        <xdr:cNvSpPr txBox="1"/>
      </xdr:nvSpPr>
      <xdr:spPr>
        <a:xfrm>
          <a:off x="22250400" y="10483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2.188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46990</xdr:rowOff>
    </xdr:from>
    <xdr:to>
      <xdr:col>32</xdr:col>
      <xdr:colOff>238125</xdr:colOff>
      <xdr:row>61</xdr:row>
      <xdr:rowOff>148590</xdr:rowOff>
    </xdr:to>
    <xdr:sp macro="" textlink="">
      <xdr:nvSpPr>
        <xdr:cNvPr id="475" name="フローチャート : 判断 474"/>
        <xdr:cNvSpPr/>
      </xdr:nvSpPr>
      <xdr:spPr>
        <a:xfrm>
          <a:off x="22110700" y="1050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1270</xdr:rowOff>
    </xdr:from>
    <xdr:to>
      <xdr:col>31</xdr:col>
      <xdr:colOff>85725</xdr:colOff>
      <xdr:row>62</xdr:row>
      <xdr:rowOff>102870</xdr:rowOff>
    </xdr:to>
    <xdr:sp macro="" textlink="">
      <xdr:nvSpPr>
        <xdr:cNvPr id="476" name="フローチャート : 判断 475"/>
        <xdr:cNvSpPr/>
      </xdr:nvSpPr>
      <xdr:spPr>
        <a:xfrm>
          <a:off x="21272500" y="1063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77" name="テキスト ボックス 47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78" name="テキスト ボックス 47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79" name="テキスト ボックス 47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0" name="テキスト ボックス 47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1" name="テキスト ボックス 48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142240</xdr:rowOff>
    </xdr:from>
    <xdr:to>
      <xdr:col>31</xdr:col>
      <xdr:colOff>85725</xdr:colOff>
      <xdr:row>60</xdr:row>
      <xdr:rowOff>72390</xdr:rowOff>
    </xdr:to>
    <xdr:sp macro="" textlink="">
      <xdr:nvSpPr>
        <xdr:cNvPr id="482" name="円/楕円 481"/>
        <xdr:cNvSpPr/>
      </xdr:nvSpPr>
      <xdr:spPr>
        <a:xfrm>
          <a:off x="21272500" y="1025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93997</xdr:rowOff>
    </xdr:from>
    <xdr:ext cx="469744" cy="259045"/>
    <xdr:sp macro="" textlink="">
      <xdr:nvSpPr>
        <xdr:cNvPr id="483" name="n_1aveValue【学校施設】&#10;一人当たり面積"/>
        <xdr:cNvSpPr txBox="1"/>
      </xdr:nvSpPr>
      <xdr:spPr>
        <a:xfrm>
          <a:off x="21075727" y="1072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2.089</a:t>
          </a:r>
          <a:endParaRPr kumimoji="1" lang="ja-JP" altLang="en-US" sz="1000" b="1">
            <a:solidFill>
              <a:srgbClr val="000080"/>
            </a:solidFill>
            <a:latin typeface="ＭＳ Ｐゴシック"/>
          </a:endParaRPr>
        </a:p>
      </xdr:txBody>
    </xdr:sp>
    <xdr:clientData/>
  </xdr:oneCellAnchor>
  <xdr:oneCellAnchor>
    <xdr:from>
      <xdr:col>30</xdr:col>
      <xdr:colOff>473152</xdr:colOff>
      <xdr:row>58</xdr:row>
      <xdr:rowOff>88917</xdr:rowOff>
    </xdr:from>
    <xdr:ext cx="469744" cy="259045"/>
    <xdr:sp macro="" textlink="">
      <xdr:nvSpPr>
        <xdr:cNvPr id="484" name="n_1mainValue【学校施設】&#10;一人当たり面積"/>
        <xdr:cNvSpPr txBox="1"/>
      </xdr:nvSpPr>
      <xdr:spPr>
        <a:xfrm>
          <a:off x="21075727" y="1003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85" name="正方形/長方形 48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86" name="正方形/長方形 48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7" name="正方形/長方形 48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8" name="正方形/長方形 48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9" name="正方形/長方形 48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0" name="正方形/長方形 48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1" name="正方形/長方形 49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92" name="正方形/長方形 49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93" name="テキスト ボックス 49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94" name="直線コネクタ 49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95" name="テキスト ボックス 494"/>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496" name="直線コネクタ 49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497" name="テキスト ボックス 496"/>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98" name="直線コネクタ 49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99" name="テキスト ボックス 49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00" name="直線コネクタ 49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01" name="テキスト ボックス 50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02" name="直線コネクタ 50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03" name="テキスト ボックス 50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04" name="直線コネクタ 50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05" name="テキスト ボックス 50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06" name="直線コネクタ 50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507" name="テキスト ボックス 50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08" name="直線コネクタ 50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09" name="テキスト ボックス 50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1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81</xdr:row>
      <xdr:rowOff>160564</xdr:rowOff>
    </xdr:from>
    <xdr:to>
      <xdr:col>23</xdr:col>
      <xdr:colOff>516889</xdr:colOff>
      <xdr:row>87</xdr:row>
      <xdr:rowOff>13607</xdr:rowOff>
    </xdr:to>
    <xdr:cxnSp macro="">
      <xdr:nvCxnSpPr>
        <xdr:cNvPr id="511" name="直線コネクタ 510"/>
        <xdr:cNvCxnSpPr/>
      </xdr:nvCxnSpPr>
      <xdr:spPr>
        <a:xfrm flipV="1">
          <a:off x="16318864" y="14048014"/>
          <a:ext cx="0" cy="881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17434</xdr:rowOff>
    </xdr:from>
    <xdr:ext cx="405111" cy="259045"/>
    <xdr:sp macro="" textlink="">
      <xdr:nvSpPr>
        <xdr:cNvPr id="512" name="【児童館】&#10;有形固定資産減価償却率最小値テキスト"/>
        <xdr:cNvSpPr txBox="1"/>
      </xdr:nvSpPr>
      <xdr:spPr>
        <a:xfrm>
          <a:off x="16408400" y="1493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a:t>
          </a:r>
          <a:endParaRPr kumimoji="1" lang="ja-JP" altLang="en-US" sz="1000" b="1">
            <a:latin typeface="ＭＳ Ｐゴシック"/>
          </a:endParaRPr>
        </a:p>
      </xdr:txBody>
    </xdr:sp>
    <xdr:clientData/>
  </xdr:oneCellAnchor>
  <xdr:twoCellAnchor>
    <xdr:from>
      <xdr:col>23</xdr:col>
      <xdr:colOff>428625</xdr:colOff>
      <xdr:row>87</xdr:row>
      <xdr:rowOff>13607</xdr:rowOff>
    </xdr:from>
    <xdr:to>
      <xdr:col>23</xdr:col>
      <xdr:colOff>606425</xdr:colOff>
      <xdr:row>87</xdr:row>
      <xdr:rowOff>13607</xdr:rowOff>
    </xdr:to>
    <xdr:cxnSp macro="">
      <xdr:nvCxnSpPr>
        <xdr:cNvPr id="513" name="直線コネクタ 512"/>
        <xdr:cNvCxnSpPr/>
      </xdr:nvCxnSpPr>
      <xdr:spPr>
        <a:xfrm>
          <a:off x="16230600" y="1492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107241</xdr:rowOff>
    </xdr:from>
    <xdr:ext cx="405111" cy="259045"/>
    <xdr:sp macro="" textlink="">
      <xdr:nvSpPr>
        <xdr:cNvPr id="514" name="【児童館】&#10;有形固定資産減価償却率最大値テキスト"/>
        <xdr:cNvSpPr txBox="1"/>
      </xdr:nvSpPr>
      <xdr:spPr>
        <a:xfrm>
          <a:off x="16408400" y="1382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76.5</a:t>
          </a:r>
          <a:endParaRPr kumimoji="1" lang="ja-JP" altLang="en-US" sz="1000" b="1">
            <a:latin typeface="ＭＳ Ｐゴシック"/>
          </a:endParaRPr>
        </a:p>
      </xdr:txBody>
    </xdr:sp>
    <xdr:clientData/>
  </xdr:oneCellAnchor>
  <xdr:twoCellAnchor>
    <xdr:from>
      <xdr:col>23</xdr:col>
      <xdr:colOff>428625</xdr:colOff>
      <xdr:row>81</xdr:row>
      <xdr:rowOff>160564</xdr:rowOff>
    </xdr:from>
    <xdr:to>
      <xdr:col>23</xdr:col>
      <xdr:colOff>606425</xdr:colOff>
      <xdr:row>81</xdr:row>
      <xdr:rowOff>160564</xdr:rowOff>
    </xdr:to>
    <xdr:cxnSp macro="">
      <xdr:nvCxnSpPr>
        <xdr:cNvPr id="515" name="直線コネクタ 514"/>
        <xdr:cNvCxnSpPr/>
      </xdr:nvCxnSpPr>
      <xdr:spPr>
        <a:xfrm>
          <a:off x="16230600" y="14048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138809</xdr:rowOff>
    </xdr:from>
    <xdr:ext cx="405111" cy="259045"/>
    <xdr:sp macro="" textlink="">
      <xdr:nvSpPr>
        <xdr:cNvPr id="516" name="【児童館】&#10;有形固定資産減価償却率平均値テキスト"/>
        <xdr:cNvSpPr txBox="1"/>
      </xdr:nvSpPr>
      <xdr:spPr>
        <a:xfrm>
          <a:off x="16408400" y="141977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160382</xdr:rowOff>
    </xdr:from>
    <xdr:to>
      <xdr:col>23</xdr:col>
      <xdr:colOff>568325</xdr:colOff>
      <xdr:row>83</xdr:row>
      <xdr:rowOff>90532</xdr:rowOff>
    </xdr:to>
    <xdr:sp macro="" textlink="">
      <xdr:nvSpPr>
        <xdr:cNvPr id="517" name="フローチャート : 判断 516"/>
        <xdr:cNvSpPr/>
      </xdr:nvSpPr>
      <xdr:spPr>
        <a:xfrm>
          <a:off x="162687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84</xdr:row>
      <xdr:rowOff>153851</xdr:rowOff>
    </xdr:from>
    <xdr:to>
      <xdr:col>22</xdr:col>
      <xdr:colOff>415925</xdr:colOff>
      <xdr:row>85</xdr:row>
      <xdr:rowOff>84001</xdr:rowOff>
    </xdr:to>
    <xdr:sp macro="" textlink="">
      <xdr:nvSpPr>
        <xdr:cNvPr id="518" name="フローチャート : 判断 517"/>
        <xdr:cNvSpPr/>
      </xdr:nvSpPr>
      <xdr:spPr>
        <a:xfrm>
          <a:off x="15430500" y="1455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19" name="テキスト ボックス 51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20" name="テキスト ボックス 51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21" name="テキスト ボックス 52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22" name="テキスト ボックス 52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23" name="テキスト ボックス 52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47716</xdr:rowOff>
    </xdr:from>
    <xdr:to>
      <xdr:col>22</xdr:col>
      <xdr:colOff>415925</xdr:colOff>
      <xdr:row>77</xdr:row>
      <xdr:rowOff>149316</xdr:rowOff>
    </xdr:to>
    <xdr:sp macro="" textlink="">
      <xdr:nvSpPr>
        <xdr:cNvPr id="524" name="円/楕円 523"/>
        <xdr:cNvSpPr/>
      </xdr:nvSpPr>
      <xdr:spPr>
        <a:xfrm>
          <a:off x="15430500" y="1324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85</xdr:row>
      <xdr:rowOff>75128</xdr:rowOff>
    </xdr:from>
    <xdr:ext cx="405111" cy="259045"/>
    <xdr:sp macro="" textlink="">
      <xdr:nvSpPr>
        <xdr:cNvPr id="525" name="n_1aveValue【児童館】&#10;有形固定資産減価償却率"/>
        <xdr:cNvSpPr txBox="1"/>
      </xdr:nvSpPr>
      <xdr:spPr>
        <a:xfrm>
          <a:off x="15266043" y="1464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oneCellAnchor>
    <xdr:from>
      <xdr:col>22</xdr:col>
      <xdr:colOff>149868</xdr:colOff>
      <xdr:row>75</xdr:row>
      <xdr:rowOff>165843</xdr:rowOff>
    </xdr:from>
    <xdr:ext cx="405111" cy="259045"/>
    <xdr:sp macro="" textlink="">
      <xdr:nvSpPr>
        <xdr:cNvPr id="526" name="n_1mainValue【児童館】&#10;有形固定資産減価償却率"/>
        <xdr:cNvSpPr txBox="1"/>
      </xdr:nvSpPr>
      <xdr:spPr>
        <a:xfrm>
          <a:off x="15266043" y="13024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27" name="正方形/長方形 5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28" name="正方形/長方形 52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9" name="正方形/長方形 52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30" name="正方形/長方形 52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31" name="正方形/長方形 53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32" name="正方形/長方形 53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33" name="正方形/長方形 53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34" name="正方形/長方形 53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35" name="テキスト ボックス 53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36" name="直線コネクタ 53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37" name="直線コネクタ 53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38" name="テキスト ボックス 53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39" name="直線コネクタ 53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40" name="テキスト ボックス 53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41" name="直線コネクタ 54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42" name="テキスト ボックス 54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43" name="直線コネクタ 54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44" name="テキスト ボックス 54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45" name="直線コネクタ 54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46" name="テキスト ボックス 54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47" name="直線コネクタ 54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48" name="テキスト ボックス 54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49" name="直線コネクタ 54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50" name="テキスト ボックス 54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5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76</xdr:row>
      <xdr:rowOff>152400</xdr:rowOff>
    </xdr:from>
    <xdr:to>
      <xdr:col>32</xdr:col>
      <xdr:colOff>186689</xdr:colOff>
      <xdr:row>86</xdr:row>
      <xdr:rowOff>5443</xdr:rowOff>
    </xdr:to>
    <xdr:cxnSp macro="">
      <xdr:nvCxnSpPr>
        <xdr:cNvPr id="552" name="直線コネクタ 551"/>
        <xdr:cNvCxnSpPr/>
      </xdr:nvCxnSpPr>
      <xdr:spPr>
        <a:xfrm flipV="1">
          <a:off x="22160864" y="131826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9270</xdr:rowOff>
    </xdr:from>
    <xdr:ext cx="469744" cy="259045"/>
    <xdr:sp macro="" textlink="">
      <xdr:nvSpPr>
        <xdr:cNvPr id="553" name="【児童館】&#10;一人当たり面積最小値テキスト"/>
        <xdr:cNvSpPr txBox="1"/>
      </xdr:nvSpPr>
      <xdr:spPr>
        <a:xfrm>
          <a:off x="222504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86</xdr:row>
      <xdr:rowOff>5443</xdr:rowOff>
    </xdr:from>
    <xdr:to>
      <xdr:col>32</xdr:col>
      <xdr:colOff>276225</xdr:colOff>
      <xdr:row>86</xdr:row>
      <xdr:rowOff>5443</xdr:rowOff>
    </xdr:to>
    <xdr:cxnSp macro="">
      <xdr:nvCxnSpPr>
        <xdr:cNvPr id="554" name="直線コネクタ 553"/>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75</xdr:row>
      <xdr:rowOff>99077</xdr:rowOff>
    </xdr:from>
    <xdr:ext cx="469744" cy="259045"/>
    <xdr:sp macro="" textlink="">
      <xdr:nvSpPr>
        <xdr:cNvPr id="555" name="【児童館】&#10;一人当たり面積最大値テキスト"/>
        <xdr:cNvSpPr txBox="1"/>
      </xdr:nvSpPr>
      <xdr:spPr>
        <a:xfrm>
          <a:off x="22250400" y="1295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0.053</a:t>
          </a:r>
          <a:endParaRPr kumimoji="1" lang="ja-JP" altLang="en-US" sz="1000" b="1">
            <a:latin typeface="ＭＳ Ｐゴシック"/>
          </a:endParaRPr>
        </a:p>
      </xdr:txBody>
    </xdr:sp>
    <xdr:clientData/>
  </xdr:oneCellAnchor>
  <xdr:twoCellAnchor>
    <xdr:from>
      <xdr:col>32</xdr:col>
      <xdr:colOff>98425</xdr:colOff>
      <xdr:row>76</xdr:row>
      <xdr:rowOff>152400</xdr:rowOff>
    </xdr:from>
    <xdr:to>
      <xdr:col>32</xdr:col>
      <xdr:colOff>276225</xdr:colOff>
      <xdr:row>76</xdr:row>
      <xdr:rowOff>152400</xdr:rowOff>
    </xdr:to>
    <xdr:cxnSp macro="">
      <xdr:nvCxnSpPr>
        <xdr:cNvPr id="556" name="直線コネクタ 555"/>
        <xdr:cNvCxnSpPr/>
      </xdr:nvCxnSpPr>
      <xdr:spPr>
        <a:xfrm>
          <a:off x="22072600" y="1318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6548</xdr:rowOff>
    </xdr:from>
    <xdr:ext cx="469744" cy="259045"/>
    <xdr:sp macro="" textlink="">
      <xdr:nvSpPr>
        <xdr:cNvPr id="557" name="【児童館】&#10;一人当たり面積平均値テキスト"/>
        <xdr:cNvSpPr txBox="1"/>
      </xdr:nvSpPr>
      <xdr:spPr>
        <a:xfrm>
          <a:off x="22250400" y="13893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0.029</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28121</xdr:rowOff>
    </xdr:from>
    <xdr:to>
      <xdr:col>32</xdr:col>
      <xdr:colOff>238125</xdr:colOff>
      <xdr:row>81</xdr:row>
      <xdr:rowOff>129721</xdr:rowOff>
    </xdr:to>
    <xdr:sp macro="" textlink="">
      <xdr:nvSpPr>
        <xdr:cNvPr id="558" name="フローチャート : 判断 557"/>
        <xdr:cNvSpPr/>
      </xdr:nvSpPr>
      <xdr:spPr>
        <a:xfrm>
          <a:off x="221107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52614</xdr:rowOff>
    </xdr:from>
    <xdr:to>
      <xdr:col>31</xdr:col>
      <xdr:colOff>85725</xdr:colOff>
      <xdr:row>82</xdr:row>
      <xdr:rowOff>154214</xdr:rowOff>
    </xdr:to>
    <xdr:sp macro="" textlink="">
      <xdr:nvSpPr>
        <xdr:cNvPr id="559" name="フローチャート : 判断 558"/>
        <xdr:cNvSpPr/>
      </xdr:nvSpPr>
      <xdr:spPr>
        <a:xfrm>
          <a:off x="2127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60" name="テキスト ボックス 55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61" name="テキスト ボックス 56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62" name="テキスト ボックス 56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63" name="テキスト ボックス 56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64" name="テキスト ボックス 56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68943</xdr:rowOff>
    </xdr:from>
    <xdr:to>
      <xdr:col>31</xdr:col>
      <xdr:colOff>85725</xdr:colOff>
      <xdr:row>84</xdr:row>
      <xdr:rowOff>170543</xdr:rowOff>
    </xdr:to>
    <xdr:sp macro="" textlink="">
      <xdr:nvSpPr>
        <xdr:cNvPr id="565" name="円/楕円 564"/>
        <xdr:cNvSpPr/>
      </xdr:nvSpPr>
      <xdr:spPr>
        <a:xfrm>
          <a:off x="21272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170741</xdr:rowOff>
    </xdr:from>
    <xdr:ext cx="469744" cy="259045"/>
    <xdr:sp macro="" textlink="">
      <xdr:nvSpPr>
        <xdr:cNvPr id="566" name="n_1aveValue【児童館】&#10;一人当たり面積"/>
        <xdr:cNvSpPr txBox="1"/>
      </xdr:nvSpPr>
      <xdr:spPr>
        <a:xfrm>
          <a:off x="210757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161670</xdr:rowOff>
    </xdr:from>
    <xdr:ext cx="469744" cy="259045"/>
    <xdr:sp macro="" textlink="">
      <xdr:nvSpPr>
        <xdr:cNvPr id="567" name="n_1mainValue【児童館】&#10;一人当たり面積"/>
        <xdr:cNvSpPr txBox="1"/>
      </xdr:nvSpPr>
      <xdr:spPr>
        <a:xfrm>
          <a:off x="210757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68" name="正方形/長方形 56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9" name="正方形/長方形 56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70" name="正方形/長方形 56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71" name="正方形/長方形 57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72" name="正方形/長方形 57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73" name="正方形/長方形 57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74" name="正方形/長方形 57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75" name="正方形/長方形 57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6" name="テキスト ボックス 57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7" name="直線コネクタ 57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78" name="テキスト ボックス 57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79" name="直線コネクタ 57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80" name="テキスト ボックス 579"/>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81" name="直線コネクタ 58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82" name="テキスト ボックス 58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83" name="直線コネクタ 58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84" name="テキスト ボックス 58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85" name="直線コネクタ 58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86" name="テキスト ボックス 58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87" name="直線コネクタ 58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88" name="テキスト ボックス 58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89" name="直線コネクタ 58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90" name="テキスト ボックス 589"/>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91" name="直線コネクタ 59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92" name="テキスト ボックス 591"/>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9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81099</xdr:rowOff>
    </xdr:from>
    <xdr:to>
      <xdr:col>23</xdr:col>
      <xdr:colOff>516889</xdr:colOff>
      <xdr:row>108</xdr:row>
      <xdr:rowOff>128451</xdr:rowOff>
    </xdr:to>
    <xdr:cxnSp macro="">
      <xdr:nvCxnSpPr>
        <xdr:cNvPr id="594" name="直線コネクタ 593"/>
        <xdr:cNvCxnSpPr/>
      </xdr:nvCxnSpPr>
      <xdr:spPr>
        <a:xfrm flipV="1">
          <a:off x="16318864" y="17054649"/>
          <a:ext cx="0" cy="15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132278</xdr:rowOff>
    </xdr:from>
    <xdr:ext cx="405111" cy="259045"/>
    <xdr:sp macro="" textlink="">
      <xdr:nvSpPr>
        <xdr:cNvPr id="595" name="【公民館】&#10;有形固定資産減価償却率最小値テキスト"/>
        <xdr:cNvSpPr txBox="1"/>
      </xdr:nvSpPr>
      <xdr:spPr>
        <a:xfrm>
          <a:off x="16408400" y="1864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108</xdr:row>
      <xdr:rowOff>128451</xdr:rowOff>
    </xdr:from>
    <xdr:to>
      <xdr:col>23</xdr:col>
      <xdr:colOff>606425</xdr:colOff>
      <xdr:row>108</xdr:row>
      <xdr:rowOff>128451</xdr:rowOff>
    </xdr:to>
    <xdr:cxnSp macro="">
      <xdr:nvCxnSpPr>
        <xdr:cNvPr id="596" name="直線コネクタ 595"/>
        <xdr:cNvCxnSpPr/>
      </xdr:nvCxnSpPr>
      <xdr:spPr>
        <a:xfrm>
          <a:off x="16230600" y="1864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27776</xdr:rowOff>
    </xdr:from>
    <xdr:ext cx="405111" cy="259045"/>
    <xdr:sp macro="" textlink="">
      <xdr:nvSpPr>
        <xdr:cNvPr id="597" name="【公民館】&#10;有形固定資産減価償却率最大値テキスト"/>
        <xdr:cNvSpPr txBox="1"/>
      </xdr:nvSpPr>
      <xdr:spPr>
        <a:xfrm>
          <a:off x="16408400" y="16829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a:t>
          </a:r>
          <a:endParaRPr kumimoji="1" lang="ja-JP" altLang="en-US" sz="1000" b="1">
            <a:latin typeface="ＭＳ Ｐゴシック"/>
          </a:endParaRPr>
        </a:p>
      </xdr:txBody>
    </xdr:sp>
    <xdr:clientData/>
  </xdr:oneCellAnchor>
  <xdr:twoCellAnchor>
    <xdr:from>
      <xdr:col>23</xdr:col>
      <xdr:colOff>428625</xdr:colOff>
      <xdr:row>99</xdr:row>
      <xdr:rowOff>81099</xdr:rowOff>
    </xdr:from>
    <xdr:to>
      <xdr:col>23</xdr:col>
      <xdr:colOff>606425</xdr:colOff>
      <xdr:row>99</xdr:row>
      <xdr:rowOff>81099</xdr:rowOff>
    </xdr:to>
    <xdr:cxnSp macro="">
      <xdr:nvCxnSpPr>
        <xdr:cNvPr id="598" name="直線コネクタ 597"/>
        <xdr:cNvCxnSpPr/>
      </xdr:nvCxnSpPr>
      <xdr:spPr>
        <a:xfrm>
          <a:off x="16230600" y="1705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139354</xdr:rowOff>
    </xdr:from>
    <xdr:ext cx="405111" cy="259045"/>
    <xdr:sp macro="" textlink="">
      <xdr:nvSpPr>
        <xdr:cNvPr id="599" name="【公民館】&#10;有形固定資産減価償却率平均値テキスト"/>
        <xdr:cNvSpPr txBox="1"/>
      </xdr:nvSpPr>
      <xdr:spPr>
        <a:xfrm>
          <a:off x="16408400" y="1779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160927</xdr:rowOff>
    </xdr:from>
    <xdr:to>
      <xdr:col>23</xdr:col>
      <xdr:colOff>568325</xdr:colOff>
      <xdr:row>104</xdr:row>
      <xdr:rowOff>91077</xdr:rowOff>
    </xdr:to>
    <xdr:sp macro="" textlink="">
      <xdr:nvSpPr>
        <xdr:cNvPr id="600" name="フローチャート : 判断 599"/>
        <xdr:cNvSpPr/>
      </xdr:nvSpPr>
      <xdr:spPr>
        <a:xfrm>
          <a:off x="16268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89081</xdr:rowOff>
    </xdr:from>
    <xdr:to>
      <xdr:col>22</xdr:col>
      <xdr:colOff>415925</xdr:colOff>
      <xdr:row>104</xdr:row>
      <xdr:rowOff>19231</xdr:rowOff>
    </xdr:to>
    <xdr:sp macro="" textlink="">
      <xdr:nvSpPr>
        <xdr:cNvPr id="601" name="フローチャート : 判断 600"/>
        <xdr:cNvSpPr/>
      </xdr:nvSpPr>
      <xdr:spPr>
        <a:xfrm>
          <a:off x="15430500" y="1774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02" name="テキスト ボックス 60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03" name="テキスト ボックス 60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04" name="テキスト ボックス 60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05" name="テキスト ボックス 60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06" name="テキスト ボックス 60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71120</xdr:rowOff>
    </xdr:from>
    <xdr:to>
      <xdr:col>22</xdr:col>
      <xdr:colOff>415925</xdr:colOff>
      <xdr:row>103</xdr:row>
      <xdr:rowOff>1270</xdr:rowOff>
    </xdr:to>
    <xdr:sp macro="" textlink="">
      <xdr:nvSpPr>
        <xdr:cNvPr id="607" name="円/楕円 606"/>
        <xdr:cNvSpPr/>
      </xdr:nvSpPr>
      <xdr:spPr>
        <a:xfrm>
          <a:off x="15430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10358</xdr:rowOff>
    </xdr:from>
    <xdr:ext cx="405111" cy="259045"/>
    <xdr:sp macro="" textlink="">
      <xdr:nvSpPr>
        <xdr:cNvPr id="608" name="n_1aveValue【公民館】&#10;有形固定資産減価償却率"/>
        <xdr:cNvSpPr txBox="1"/>
      </xdr:nvSpPr>
      <xdr:spPr>
        <a:xfrm>
          <a:off x="15266043" y="1784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17797</xdr:rowOff>
    </xdr:from>
    <xdr:ext cx="405111" cy="259045"/>
    <xdr:sp macro="" textlink="">
      <xdr:nvSpPr>
        <xdr:cNvPr id="609" name="n_1mainValue【公民館】&#10;有形固定資産減価償却率"/>
        <xdr:cNvSpPr txBox="1"/>
      </xdr:nvSpPr>
      <xdr:spPr>
        <a:xfrm>
          <a:off x="15266043"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10" name="正方形/長方形 60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11" name="正方形/長方形 61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12" name="正方形/長方形 61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13" name="正方形/長方形 61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4" name="正方形/長方形 61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5" name="正方形/長方形 61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6" name="正方形/長方形 61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7" name="正方形/長方形 61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8" name="テキスト ボックス 61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9" name="直線コネクタ 61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20" name="テキスト ボックス 61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21" name="直線コネクタ 62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22" name="テキスト ボックス 62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23" name="直線コネクタ 62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24" name="テキスト ボックス 62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25" name="直線コネクタ 62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26" name="テキスト ボックス 62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27" name="直線コネクタ 62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28" name="テキスト ボックス 62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29" name="直線コネクタ 62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30" name="テキスト ボックス 62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31" name="直線コネクタ 63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32" name="テキスト ボックス 63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33" name="直線コネクタ 63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34" name="テキスト ボックス 63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3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133350</xdr:rowOff>
    </xdr:from>
    <xdr:to>
      <xdr:col>32</xdr:col>
      <xdr:colOff>186689</xdr:colOff>
      <xdr:row>108</xdr:row>
      <xdr:rowOff>89263</xdr:rowOff>
    </xdr:to>
    <xdr:cxnSp macro="">
      <xdr:nvCxnSpPr>
        <xdr:cNvPr id="636" name="直線コネクタ 635"/>
        <xdr:cNvCxnSpPr/>
      </xdr:nvCxnSpPr>
      <xdr:spPr>
        <a:xfrm flipV="1">
          <a:off x="22160864" y="17106900"/>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93090</xdr:rowOff>
    </xdr:from>
    <xdr:ext cx="469744" cy="259045"/>
    <xdr:sp macro="" textlink="">
      <xdr:nvSpPr>
        <xdr:cNvPr id="637" name="【公民館】&#10;一人当たり面積最小値テキスト"/>
        <xdr:cNvSpPr txBox="1"/>
      </xdr:nvSpPr>
      <xdr:spPr>
        <a:xfrm>
          <a:off x="22250400" y="1860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0.136</a:t>
          </a:r>
          <a:endParaRPr kumimoji="1" lang="ja-JP" altLang="en-US" sz="1000" b="1">
            <a:latin typeface="ＭＳ Ｐゴシック"/>
          </a:endParaRPr>
        </a:p>
      </xdr:txBody>
    </xdr:sp>
    <xdr:clientData/>
  </xdr:oneCellAnchor>
  <xdr:twoCellAnchor>
    <xdr:from>
      <xdr:col>32</xdr:col>
      <xdr:colOff>98425</xdr:colOff>
      <xdr:row>108</xdr:row>
      <xdr:rowOff>89263</xdr:rowOff>
    </xdr:from>
    <xdr:to>
      <xdr:col>32</xdr:col>
      <xdr:colOff>276225</xdr:colOff>
      <xdr:row>108</xdr:row>
      <xdr:rowOff>89263</xdr:rowOff>
    </xdr:to>
    <xdr:cxnSp macro="">
      <xdr:nvCxnSpPr>
        <xdr:cNvPr id="638" name="直線コネクタ 637"/>
        <xdr:cNvCxnSpPr/>
      </xdr:nvCxnSpPr>
      <xdr:spPr>
        <a:xfrm>
          <a:off x="22072600" y="1860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80027</xdr:rowOff>
    </xdr:from>
    <xdr:ext cx="469744" cy="259045"/>
    <xdr:sp macro="" textlink="">
      <xdr:nvSpPr>
        <xdr:cNvPr id="639" name="【公民館】&#10;一人当たり面積最大値テキスト"/>
        <xdr:cNvSpPr txBox="1"/>
      </xdr:nvSpPr>
      <xdr:spPr>
        <a:xfrm>
          <a:off x="222504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0.595</a:t>
          </a:r>
          <a:endParaRPr kumimoji="1" lang="ja-JP" altLang="en-US" sz="1000" b="1">
            <a:latin typeface="ＭＳ Ｐゴシック"/>
          </a:endParaRPr>
        </a:p>
      </xdr:txBody>
    </xdr:sp>
    <xdr:clientData/>
  </xdr:oneCellAnchor>
  <xdr:twoCellAnchor>
    <xdr:from>
      <xdr:col>32</xdr:col>
      <xdr:colOff>98425</xdr:colOff>
      <xdr:row>99</xdr:row>
      <xdr:rowOff>133350</xdr:rowOff>
    </xdr:from>
    <xdr:to>
      <xdr:col>32</xdr:col>
      <xdr:colOff>276225</xdr:colOff>
      <xdr:row>99</xdr:row>
      <xdr:rowOff>133350</xdr:rowOff>
    </xdr:to>
    <xdr:cxnSp macro="">
      <xdr:nvCxnSpPr>
        <xdr:cNvPr id="640" name="直線コネクタ 639"/>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121393</xdr:rowOff>
    </xdr:from>
    <xdr:ext cx="469744" cy="259045"/>
    <xdr:sp macro="" textlink="">
      <xdr:nvSpPr>
        <xdr:cNvPr id="641" name="【公民館】&#10;一人当たり面積平均値テキスト"/>
        <xdr:cNvSpPr txBox="1"/>
      </xdr:nvSpPr>
      <xdr:spPr>
        <a:xfrm>
          <a:off x="22250400" y="17952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0.314</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142966</xdr:rowOff>
    </xdr:from>
    <xdr:to>
      <xdr:col>32</xdr:col>
      <xdr:colOff>238125</xdr:colOff>
      <xdr:row>105</xdr:row>
      <xdr:rowOff>73116</xdr:rowOff>
    </xdr:to>
    <xdr:sp macro="" textlink="">
      <xdr:nvSpPr>
        <xdr:cNvPr id="642" name="フローチャート : 判断 641"/>
        <xdr:cNvSpPr/>
      </xdr:nvSpPr>
      <xdr:spPr>
        <a:xfrm>
          <a:off x="221107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100512</xdr:rowOff>
    </xdr:from>
    <xdr:to>
      <xdr:col>31</xdr:col>
      <xdr:colOff>85725</xdr:colOff>
      <xdr:row>107</xdr:row>
      <xdr:rowOff>30662</xdr:rowOff>
    </xdr:to>
    <xdr:sp macro="" textlink="">
      <xdr:nvSpPr>
        <xdr:cNvPr id="643" name="フローチャート : 判断 642"/>
        <xdr:cNvSpPr/>
      </xdr:nvSpPr>
      <xdr:spPr>
        <a:xfrm>
          <a:off x="21272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44" name="テキスト ボックス 64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45" name="テキスト ボックス 64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46" name="テキスト ボックス 64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7" name="テキスト ボックス 64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8" name="テキスト ボックス 64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100512</xdr:rowOff>
    </xdr:from>
    <xdr:to>
      <xdr:col>31</xdr:col>
      <xdr:colOff>85725</xdr:colOff>
      <xdr:row>107</xdr:row>
      <xdr:rowOff>30662</xdr:rowOff>
    </xdr:to>
    <xdr:sp macro="" textlink="">
      <xdr:nvSpPr>
        <xdr:cNvPr id="649" name="円/楕円 648"/>
        <xdr:cNvSpPr/>
      </xdr:nvSpPr>
      <xdr:spPr>
        <a:xfrm>
          <a:off x="21272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21789</xdr:rowOff>
    </xdr:from>
    <xdr:ext cx="469744" cy="259045"/>
    <xdr:sp macro="" textlink="">
      <xdr:nvSpPr>
        <xdr:cNvPr id="650" name="n_1aveValue【公民館】&#10;一人当たり面積"/>
        <xdr:cNvSpPr txBox="1"/>
      </xdr:nvSpPr>
      <xdr:spPr>
        <a:xfrm>
          <a:off x="210757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0.222</a:t>
          </a:r>
          <a:endParaRPr kumimoji="1" lang="ja-JP" altLang="en-US" sz="1000" b="1">
            <a:solidFill>
              <a:srgbClr val="000080"/>
            </a:solidFill>
            <a:latin typeface="ＭＳ Ｐゴシック"/>
          </a:endParaRPr>
        </a:p>
      </xdr:txBody>
    </xdr:sp>
    <xdr:clientData/>
  </xdr:oneCellAnchor>
  <xdr:oneCellAnchor>
    <xdr:from>
      <xdr:col>30</xdr:col>
      <xdr:colOff>473152</xdr:colOff>
      <xdr:row>105</xdr:row>
      <xdr:rowOff>47189</xdr:rowOff>
    </xdr:from>
    <xdr:ext cx="469744" cy="259045"/>
    <xdr:sp macro="" textlink="">
      <xdr:nvSpPr>
        <xdr:cNvPr id="651" name="n_1mainValue【公民館】&#10;一人当たり面積"/>
        <xdr:cNvSpPr txBox="1"/>
      </xdr:nvSpPr>
      <xdr:spPr>
        <a:xfrm>
          <a:off x="210757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52" name="正方形/長方形 6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53" name="正方形/長方形 6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4" name="テキスト ボックス 6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有形固定資産減価償却率については，ほとんどの類型で類似団体平均を上回っている。特に道路，橋梁等の整備は，合併前からそれぞれの町において公共事業の中心となっており，古い年代から着手され償却率を上げている。</a:t>
          </a:r>
          <a:endParaRPr lang="ja-JP" altLang="ja-JP" sz="1400">
            <a:effectLst/>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港湾・漁港については，対象施設が少なく整備年も比較的新しいため類似団体平均を下回っている。認定こども園・幼稚園・保育所については平成になってから増改築し，比較的新しい施設もあるため類似団体平均を下回っている。</a:t>
          </a:r>
          <a:endParaRPr lang="ja-JP" altLang="ja-JP" sz="1400">
            <a:effectLst/>
          </a:endParaRPr>
        </a:p>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人当たりの延長，面積等については，有形固定資産原価償却率と比較し類似団体との差が少ないものが多い。今後は，橋梁長寿命化修繕計画，公共施設等総合管理計画等に基づき施設の在り方，適正配置について適正に進めて行く。</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鹿児島県南九州市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36,605
36,363
357.91
21,858,511
21,092,816
606,348
12,905,462
22,114,889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24.0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0</xdr:rowOff>
    </xdr:from>
    <xdr:to>
      <xdr:col>6</xdr:col>
      <xdr:colOff>510540</xdr:colOff>
      <xdr:row>42</xdr:row>
      <xdr:rowOff>38100</xdr:rowOff>
    </xdr:to>
    <xdr:cxnSp macro="">
      <xdr:nvCxnSpPr>
        <xdr:cNvPr id="56" name="直線コネクタ 55"/>
        <xdr:cNvCxnSpPr/>
      </xdr:nvCxnSpPr>
      <xdr:spPr>
        <a:xfrm flipV="1">
          <a:off x="4634865" y="5829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41927</xdr:rowOff>
    </xdr:from>
    <xdr:ext cx="340478" cy="259045"/>
    <xdr:sp macro="" textlink="">
      <xdr:nvSpPr>
        <xdr:cNvPr id="57" name="【図書館】&#10;有形固定資産減価償却率最小値テキスト"/>
        <xdr:cNvSpPr txBox="1"/>
      </xdr:nvSpPr>
      <xdr:spPr>
        <a:xfrm>
          <a:off x="47244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422275</xdr:colOff>
      <xdr:row>42</xdr:row>
      <xdr:rowOff>38100</xdr:rowOff>
    </xdr:from>
    <xdr:to>
      <xdr:col>6</xdr:col>
      <xdr:colOff>600075</xdr:colOff>
      <xdr:row>42</xdr:row>
      <xdr:rowOff>38100</xdr:rowOff>
    </xdr:to>
    <xdr:cxnSp macro="">
      <xdr:nvCxnSpPr>
        <xdr:cNvPr id="58" name="直線コネクタ 57"/>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118127</xdr:rowOff>
    </xdr:from>
    <xdr:ext cx="405111" cy="259045"/>
    <xdr:sp macro="" textlink="">
      <xdr:nvSpPr>
        <xdr:cNvPr id="59" name="【図書館】&#10;有形固定資産減価償却率最大値テキスト"/>
        <xdr:cNvSpPr txBox="1"/>
      </xdr:nvSpPr>
      <xdr:spPr>
        <a:xfrm>
          <a:off x="4724400" y="560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6</xdr:col>
      <xdr:colOff>422275</xdr:colOff>
      <xdr:row>34</xdr:row>
      <xdr:rowOff>0</xdr:rowOff>
    </xdr:from>
    <xdr:to>
      <xdr:col>6</xdr:col>
      <xdr:colOff>600075</xdr:colOff>
      <xdr:row>34</xdr:row>
      <xdr:rowOff>0</xdr:rowOff>
    </xdr:to>
    <xdr:cxnSp macro="">
      <xdr:nvCxnSpPr>
        <xdr:cNvPr id="60" name="直線コネクタ 59"/>
        <xdr:cNvCxnSpPr/>
      </xdr:nvCxnSpPr>
      <xdr:spPr>
        <a:xfrm>
          <a:off x="4546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165752</xdr:rowOff>
    </xdr:from>
    <xdr:ext cx="405111" cy="259045"/>
    <xdr:sp macro="" textlink="">
      <xdr:nvSpPr>
        <xdr:cNvPr id="61" name="【図書館】&#10;有形固定資産減価償却率平均値テキスト"/>
        <xdr:cNvSpPr txBox="1"/>
      </xdr:nvSpPr>
      <xdr:spPr>
        <a:xfrm>
          <a:off x="4724400" y="650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15875</xdr:rowOff>
    </xdr:from>
    <xdr:to>
      <xdr:col>6</xdr:col>
      <xdr:colOff>561975</xdr:colOff>
      <xdr:row>38</xdr:row>
      <xdr:rowOff>117475</xdr:rowOff>
    </xdr:to>
    <xdr:sp macro="" textlink="">
      <xdr:nvSpPr>
        <xdr:cNvPr id="62" name="フローチャート : 判断 61"/>
        <xdr:cNvSpPr/>
      </xdr:nvSpPr>
      <xdr:spPr>
        <a:xfrm>
          <a:off x="45847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168275</xdr:rowOff>
    </xdr:from>
    <xdr:to>
      <xdr:col>5</xdr:col>
      <xdr:colOff>409575</xdr:colOff>
      <xdr:row>37</xdr:row>
      <xdr:rowOff>98425</xdr:rowOff>
    </xdr:to>
    <xdr:sp macro="" textlink="">
      <xdr:nvSpPr>
        <xdr:cNvPr id="63" name="フローチャート : 判断 62"/>
        <xdr:cNvSpPr/>
      </xdr:nvSpPr>
      <xdr:spPr>
        <a:xfrm>
          <a:off x="3746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114952</xdr:rowOff>
    </xdr:from>
    <xdr:ext cx="405111" cy="259045"/>
    <xdr:sp macro="" textlink="">
      <xdr:nvSpPr>
        <xdr:cNvPr id="64" name="n_1aveValue【図書館】&#10;有形固定資産減価償却率"/>
        <xdr:cNvSpPr txBox="1"/>
      </xdr:nvSpPr>
      <xdr:spPr>
        <a:xfrm>
          <a:off x="3582043"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126365</xdr:rowOff>
    </xdr:from>
    <xdr:to>
      <xdr:col>5</xdr:col>
      <xdr:colOff>409575</xdr:colOff>
      <xdr:row>39</xdr:row>
      <xdr:rowOff>56515</xdr:rowOff>
    </xdr:to>
    <xdr:sp macro="" textlink="">
      <xdr:nvSpPr>
        <xdr:cNvPr id="70" name="円/楕円 69"/>
        <xdr:cNvSpPr/>
      </xdr:nvSpPr>
      <xdr:spPr>
        <a:xfrm>
          <a:off x="37465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47642</xdr:rowOff>
    </xdr:from>
    <xdr:ext cx="405111" cy="259045"/>
    <xdr:sp macro="" textlink="">
      <xdr:nvSpPr>
        <xdr:cNvPr id="71" name="n_1mainValue【図書館】&#10;有形固定資産減価償却率"/>
        <xdr:cNvSpPr txBox="1"/>
      </xdr:nvSpPr>
      <xdr:spPr>
        <a:xfrm>
          <a:off x="3582043" y="673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2" name="テキスト ボックス 81"/>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3" name="直線コネクタ 8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4" name="テキスト ボックス 8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5" name="直線コネクタ 8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6" name="テキスト ボックス 8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7" name="直線コネクタ 8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8" name="テキスト ボックス 8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9" name="直線コネクタ 8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0" name="テキスト ボックス 89"/>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1" name="直線コネクタ 9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2" name="テキスト ボックス 91"/>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3" name="直線コネクタ 9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4" name="テキスト ボックス 93"/>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39</xdr:row>
      <xdr:rowOff>100693</xdr:rowOff>
    </xdr:from>
    <xdr:to>
      <xdr:col>15</xdr:col>
      <xdr:colOff>180340</xdr:colOff>
      <xdr:row>42</xdr:row>
      <xdr:rowOff>27215</xdr:rowOff>
    </xdr:to>
    <xdr:cxnSp macro="">
      <xdr:nvCxnSpPr>
        <xdr:cNvPr id="98" name="直線コネクタ 97"/>
        <xdr:cNvCxnSpPr/>
      </xdr:nvCxnSpPr>
      <xdr:spPr>
        <a:xfrm flipV="1">
          <a:off x="10476865" y="6787243"/>
          <a:ext cx="0" cy="440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31042</xdr:rowOff>
    </xdr:from>
    <xdr:ext cx="469744" cy="259045"/>
    <xdr:sp macro="" textlink="">
      <xdr:nvSpPr>
        <xdr:cNvPr id="99" name="【図書館】&#10;一人当たり面積最小値テキスト"/>
        <xdr:cNvSpPr txBox="1"/>
      </xdr:nvSpPr>
      <xdr:spPr>
        <a:xfrm>
          <a:off x="105664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0.024</a:t>
          </a:r>
          <a:endParaRPr kumimoji="1" lang="ja-JP" altLang="en-US" sz="1000" b="1">
            <a:latin typeface="ＭＳ Ｐゴシック"/>
          </a:endParaRPr>
        </a:p>
      </xdr:txBody>
    </xdr:sp>
    <xdr:clientData/>
  </xdr:oneCellAnchor>
  <xdr:twoCellAnchor>
    <xdr:from>
      <xdr:col>15</xdr:col>
      <xdr:colOff>92075</xdr:colOff>
      <xdr:row>42</xdr:row>
      <xdr:rowOff>27215</xdr:rowOff>
    </xdr:from>
    <xdr:to>
      <xdr:col>15</xdr:col>
      <xdr:colOff>269875</xdr:colOff>
      <xdr:row>42</xdr:row>
      <xdr:rowOff>27215</xdr:rowOff>
    </xdr:to>
    <xdr:cxnSp macro="">
      <xdr:nvCxnSpPr>
        <xdr:cNvPr id="100" name="直線コネクタ 99"/>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47370</xdr:rowOff>
    </xdr:from>
    <xdr:ext cx="469744" cy="259045"/>
    <xdr:sp macro="" textlink="">
      <xdr:nvSpPr>
        <xdr:cNvPr id="101" name="【図書館】&#10;一人当たり面積最大値テキスト"/>
        <xdr:cNvSpPr txBox="1"/>
      </xdr:nvSpPr>
      <xdr:spPr>
        <a:xfrm>
          <a:off x="10566400" y="6562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15</xdr:col>
      <xdr:colOff>92075</xdr:colOff>
      <xdr:row>39</xdr:row>
      <xdr:rowOff>100693</xdr:rowOff>
    </xdr:from>
    <xdr:to>
      <xdr:col>15</xdr:col>
      <xdr:colOff>269875</xdr:colOff>
      <xdr:row>39</xdr:row>
      <xdr:rowOff>100693</xdr:rowOff>
    </xdr:to>
    <xdr:cxnSp macro="">
      <xdr:nvCxnSpPr>
        <xdr:cNvPr id="102" name="直線コネクタ 101"/>
        <xdr:cNvCxnSpPr/>
      </xdr:nvCxnSpPr>
      <xdr:spPr>
        <a:xfrm>
          <a:off x="10388600" y="6787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52812</xdr:rowOff>
    </xdr:from>
    <xdr:ext cx="469744" cy="259045"/>
    <xdr:sp macro="" textlink="">
      <xdr:nvSpPr>
        <xdr:cNvPr id="103" name="【図書館】&#10;一人当たり面積平均値テキスト"/>
        <xdr:cNvSpPr txBox="1"/>
      </xdr:nvSpPr>
      <xdr:spPr>
        <a:xfrm>
          <a:off x="10566400" y="6910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0.039</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74385</xdr:rowOff>
    </xdr:from>
    <xdr:to>
      <xdr:col>15</xdr:col>
      <xdr:colOff>231775</xdr:colOff>
      <xdr:row>41</xdr:row>
      <xdr:rowOff>4535</xdr:rowOff>
    </xdr:to>
    <xdr:sp macro="" textlink="">
      <xdr:nvSpPr>
        <xdr:cNvPr id="104" name="フローチャート : 判断 103"/>
        <xdr:cNvSpPr/>
      </xdr:nvSpPr>
      <xdr:spPr>
        <a:xfrm>
          <a:off x="10426700" y="693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139700</xdr:rowOff>
    </xdr:from>
    <xdr:to>
      <xdr:col>14</xdr:col>
      <xdr:colOff>79375</xdr:colOff>
      <xdr:row>39</xdr:row>
      <xdr:rowOff>69850</xdr:rowOff>
    </xdr:to>
    <xdr:sp macro="" textlink="">
      <xdr:nvSpPr>
        <xdr:cNvPr id="105" name="フローチャート : 判断 104"/>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60977</xdr:rowOff>
    </xdr:from>
    <xdr:ext cx="469744" cy="259045"/>
    <xdr:sp macro="" textlink="">
      <xdr:nvSpPr>
        <xdr:cNvPr id="106" name="n_1aveValue【図書館】&#10;一人当たり面積"/>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0.056</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32</xdr:row>
      <xdr:rowOff>74386</xdr:rowOff>
    </xdr:from>
    <xdr:to>
      <xdr:col>14</xdr:col>
      <xdr:colOff>79375</xdr:colOff>
      <xdr:row>33</xdr:row>
      <xdr:rowOff>4536</xdr:rowOff>
    </xdr:to>
    <xdr:sp macro="" textlink="">
      <xdr:nvSpPr>
        <xdr:cNvPr id="112" name="円/楕円 111"/>
        <xdr:cNvSpPr/>
      </xdr:nvSpPr>
      <xdr:spPr>
        <a:xfrm>
          <a:off x="9588500" y="556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31</xdr:row>
      <xdr:rowOff>21063</xdr:rowOff>
    </xdr:from>
    <xdr:ext cx="469744" cy="259045"/>
    <xdr:sp macro="" textlink="">
      <xdr:nvSpPr>
        <xdr:cNvPr id="113" name="n_1mainValue【図書館】&#10;一人当たり面積"/>
        <xdr:cNvSpPr txBox="1"/>
      </xdr:nvSpPr>
      <xdr:spPr>
        <a:xfrm>
          <a:off x="9391727" y="533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4" name="テキスト ボックス 13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6" name="テキスト ボックス 13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60</xdr:row>
      <xdr:rowOff>41910</xdr:rowOff>
    </xdr:from>
    <xdr:to>
      <xdr:col>6</xdr:col>
      <xdr:colOff>510540</xdr:colOff>
      <xdr:row>63</xdr:row>
      <xdr:rowOff>106680</xdr:rowOff>
    </xdr:to>
    <xdr:cxnSp macro="">
      <xdr:nvCxnSpPr>
        <xdr:cNvPr id="138" name="直線コネクタ 137"/>
        <xdr:cNvCxnSpPr/>
      </xdr:nvCxnSpPr>
      <xdr:spPr>
        <a:xfrm flipV="1">
          <a:off x="4634865" y="10328910"/>
          <a:ext cx="0" cy="579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110507</xdr:rowOff>
    </xdr:from>
    <xdr:ext cx="405111" cy="259045"/>
    <xdr:sp macro="" textlink="">
      <xdr:nvSpPr>
        <xdr:cNvPr id="139" name="【体育館・プール】&#10;有形固定資産減価償却率最小値テキスト"/>
        <xdr:cNvSpPr txBox="1"/>
      </xdr:nvSpPr>
      <xdr:spPr>
        <a:xfrm>
          <a:off x="4724400"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a:t>
          </a:r>
          <a:endParaRPr kumimoji="1" lang="ja-JP" altLang="en-US" sz="1000" b="1">
            <a:latin typeface="ＭＳ Ｐゴシック"/>
          </a:endParaRPr>
        </a:p>
      </xdr:txBody>
    </xdr:sp>
    <xdr:clientData/>
  </xdr:oneCellAnchor>
  <xdr:twoCellAnchor>
    <xdr:from>
      <xdr:col>6</xdr:col>
      <xdr:colOff>422275</xdr:colOff>
      <xdr:row>63</xdr:row>
      <xdr:rowOff>106680</xdr:rowOff>
    </xdr:from>
    <xdr:to>
      <xdr:col>6</xdr:col>
      <xdr:colOff>600075</xdr:colOff>
      <xdr:row>63</xdr:row>
      <xdr:rowOff>106680</xdr:rowOff>
    </xdr:to>
    <xdr:cxnSp macro="">
      <xdr:nvCxnSpPr>
        <xdr:cNvPr id="140" name="直線コネクタ 139"/>
        <xdr:cNvCxnSpPr/>
      </xdr:nvCxnSpPr>
      <xdr:spPr>
        <a:xfrm>
          <a:off x="4546600" y="1090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160037</xdr:rowOff>
    </xdr:from>
    <xdr:ext cx="405111" cy="259045"/>
    <xdr:sp macro="" textlink="">
      <xdr:nvSpPr>
        <xdr:cNvPr id="141" name="【体育館・プール】&#10;有形固定資産減価償却率最大値テキスト"/>
        <xdr:cNvSpPr txBox="1"/>
      </xdr:nvSpPr>
      <xdr:spPr>
        <a:xfrm>
          <a:off x="4724400" y="10104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a:t>
          </a:r>
          <a:endParaRPr kumimoji="1" lang="ja-JP" altLang="en-US" sz="1000" b="1">
            <a:latin typeface="ＭＳ Ｐゴシック"/>
          </a:endParaRPr>
        </a:p>
      </xdr:txBody>
    </xdr:sp>
    <xdr:clientData/>
  </xdr:oneCellAnchor>
  <xdr:twoCellAnchor>
    <xdr:from>
      <xdr:col>6</xdr:col>
      <xdr:colOff>422275</xdr:colOff>
      <xdr:row>60</xdr:row>
      <xdr:rowOff>41910</xdr:rowOff>
    </xdr:from>
    <xdr:to>
      <xdr:col>6</xdr:col>
      <xdr:colOff>600075</xdr:colOff>
      <xdr:row>60</xdr:row>
      <xdr:rowOff>41910</xdr:rowOff>
    </xdr:to>
    <xdr:cxnSp macro="">
      <xdr:nvCxnSpPr>
        <xdr:cNvPr id="142" name="直線コネクタ 141"/>
        <xdr:cNvCxnSpPr/>
      </xdr:nvCxnSpPr>
      <xdr:spPr>
        <a:xfrm>
          <a:off x="4546600" y="1032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121937</xdr:rowOff>
    </xdr:from>
    <xdr:ext cx="405111" cy="259045"/>
    <xdr:sp macro="" textlink="">
      <xdr:nvSpPr>
        <xdr:cNvPr id="143" name="【体育館・プール】&#10;有形固定資産減価償却率平均値テキスト"/>
        <xdr:cNvSpPr txBox="1"/>
      </xdr:nvSpPr>
      <xdr:spPr>
        <a:xfrm>
          <a:off x="4724400" y="10580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143510</xdr:rowOff>
    </xdr:from>
    <xdr:to>
      <xdr:col>6</xdr:col>
      <xdr:colOff>561975</xdr:colOff>
      <xdr:row>62</xdr:row>
      <xdr:rowOff>73660</xdr:rowOff>
    </xdr:to>
    <xdr:sp macro="" textlink="">
      <xdr:nvSpPr>
        <xdr:cNvPr id="144" name="フローチャート : 判断 143"/>
        <xdr:cNvSpPr/>
      </xdr:nvSpPr>
      <xdr:spPr>
        <a:xfrm>
          <a:off x="45847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25400</xdr:rowOff>
    </xdr:from>
    <xdr:to>
      <xdr:col>5</xdr:col>
      <xdr:colOff>409575</xdr:colOff>
      <xdr:row>59</xdr:row>
      <xdr:rowOff>127000</xdr:rowOff>
    </xdr:to>
    <xdr:sp macro="" textlink="">
      <xdr:nvSpPr>
        <xdr:cNvPr id="145" name="フローチャート : 判断 144"/>
        <xdr:cNvSpPr/>
      </xdr:nvSpPr>
      <xdr:spPr>
        <a:xfrm>
          <a:off x="3746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118127</xdr:rowOff>
    </xdr:from>
    <xdr:ext cx="405111" cy="259045"/>
    <xdr:sp macro="" textlink="">
      <xdr:nvSpPr>
        <xdr:cNvPr id="146" name="n_1aveValue【体育館・プール】&#10;有形固定資産減価償却率"/>
        <xdr:cNvSpPr txBox="1"/>
      </xdr:nvSpPr>
      <xdr:spPr>
        <a:xfrm>
          <a:off x="3582043" y="1023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54</xdr:row>
      <xdr:rowOff>154940</xdr:rowOff>
    </xdr:from>
    <xdr:to>
      <xdr:col>5</xdr:col>
      <xdr:colOff>409575</xdr:colOff>
      <xdr:row>55</xdr:row>
      <xdr:rowOff>85090</xdr:rowOff>
    </xdr:to>
    <xdr:sp macro="" textlink="">
      <xdr:nvSpPr>
        <xdr:cNvPr id="152" name="円/楕円 151"/>
        <xdr:cNvSpPr/>
      </xdr:nvSpPr>
      <xdr:spPr>
        <a:xfrm>
          <a:off x="3746500" y="941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53</xdr:row>
      <xdr:rowOff>101617</xdr:rowOff>
    </xdr:from>
    <xdr:ext cx="405111" cy="259045"/>
    <xdr:sp macro="" textlink="">
      <xdr:nvSpPr>
        <xdr:cNvPr id="153" name="n_1mainValue【体育館・プール】&#10;有形固定資産減価償却率"/>
        <xdr:cNvSpPr txBox="1"/>
      </xdr:nvSpPr>
      <xdr:spPr>
        <a:xfrm>
          <a:off x="3582043" y="918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4" name="テキスト ボックス 163"/>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165" name="直線コネクタ 16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6" name="テキスト ボックス 16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7" name="直線コネクタ 16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8" name="テキスト ボックス 16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9" name="直線コネクタ 16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70" name="テキスト ボックス 16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1" name="直線コネクタ 17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2" name="テキスト ボックス 17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141732</xdr:rowOff>
    </xdr:from>
    <xdr:to>
      <xdr:col>15</xdr:col>
      <xdr:colOff>180340</xdr:colOff>
      <xdr:row>63</xdr:row>
      <xdr:rowOff>75438</xdr:rowOff>
    </xdr:to>
    <xdr:cxnSp macro="">
      <xdr:nvCxnSpPr>
        <xdr:cNvPr id="176" name="直線コネクタ 175"/>
        <xdr:cNvCxnSpPr/>
      </xdr:nvCxnSpPr>
      <xdr:spPr>
        <a:xfrm flipV="1">
          <a:off x="10476865" y="97429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79265</xdr:rowOff>
    </xdr:from>
    <xdr:ext cx="469744" cy="259045"/>
    <xdr:sp macro="" textlink="">
      <xdr:nvSpPr>
        <xdr:cNvPr id="177" name="【体育館・プール】&#10;一人当たり面積最小値テキスト"/>
        <xdr:cNvSpPr txBox="1"/>
      </xdr:nvSpPr>
      <xdr:spPr>
        <a:xfrm>
          <a:off x="10566400" y="1088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0.221</a:t>
          </a:r>
          <a:endParaRPr kumimoji="1" lang="ja-JP" altLang="en-US" sz="1000" b="1">
            <a:latin typeface="ＭＳ Ｐゴシック"/>
          </a:endParaRPr>
        </a:p>
      </xdr:txBody>
    </xdr:sp>
    <xdr:clientData/>
  </xdr:oneCellAnchor>
  <xdr:twoCellAnchor>
    <xdr:from>
      <xdr:col>15</xdr:col>
      <xdr:colOff>92075</xdr:colOff>
      <xdr:row>63</xdr:row>
      <xdr:rowOff>75438</xdr:rowOff>
    </xdr:from>
    <xdr:to>
      <xdr:col>15</xdr:col>
      <xdr:colOff>269875</xdr:colOff>
      <xdr:row>63</xdr:row>
      <xdr:rowOff>75438</xdr:rowOff>
    </xdr:to>
    <xdr:cxnSp macro="">
      <xdr:nvCxnSpPr>
        <xdr:cNvPr id="178" name="直線コネクタ 177"/>
        <xdr:cNvCxnSpPr/>
      </xdr:nvCxnSpPr>
      <xdr:spPr>
        <a:xfrm>
          <a:off x="10388600" y="1087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88409</xdr:rowOff>
    </xdr:from>
    <xdr:ext cx="469744" cy="259045"/>
    <xdr:sp macro="" textlink="">
      <xdr:nvSpPr>
        <xdr:cNvPr id="179" name="【体育館・プール】&#10;一人当たり面積最大値テキスト"/>
        <xdr:cNvSpPr txBox="1"/>
      </xdr:nvSpPr>
      <xdr:spPr>
        <a:xfrm>
          <a:off x="10566400" y="951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0.469</a:t>
          </a:r>
          <a:endParaRPr kumimoji="1" lang="ja-JP" altLang="en-US" sz="1000" b="1">
            <a:latin typeface="ＭＳ Ｐゴシック"/>
          </a:endParaRPr>
        </a:p>
      </xdr:txBody>
    </xdr:sp>
    <xdr:clientData/>
  </xdr:oneCellAnchor>
  <xdr:twoCellAnchor>
    <xdr:from>
      <xdr:col>15</xdr:col>
      <xdr:colOff>92075</xdr:colOff>
      <xdr:row>56</xdr:row>
      <xdr:rowOff>141732</xdr:rowOff>
    </xdr:from>
    <xdr:to>
      <xdr:col>15</xdr:col>
      <xdr:colOff>269875</xdr:colOff>
      <xdr:row>56</xdr:row>
      <xdr:rowOff>141732</xdr:rowOff>
    </xdr:to>
    <xdr:cxnSp macro="">
      <xdr:nvCxnSpPr>
        <xdr:cNvPr id="180" name="直線コネクタ 179"/>
        <xdr:cNvCxnSpPr/>
      </xdr:nvCxnSpPr>
      <xdr:spPr>
        <a:xfrm>
          <a:off x="10388600" y="974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39641</xdr:rowOff>
    </xdr:from>
    <xdr:ext cx="469744" cy="259045"/>
    <xdr:sp macro="" textlink="">
      <xdr:nvSpPr>
        <xdr:cNvPr id="181" name="【体育館・プール】&#10;一人当たり面積平均値テキスト"/>
        <xdr:cNvSpPr txBox="1"/>
      </xdr:nvSpPr>
      <xdr:spPr>
        <a:xfrm>
          <a:off x="10566400" y="10155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0.363</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61214</xdr:rowOff>
    </xdr:from>
    <xdr:to>
      <xdr:col>15</xdr:col>
      <xdr:colOff>231775</xdr:colOff>
      <xdr:row>59</xdr:row>
      <xdr:rowOff>162814</xdr:rowOff>
    </xdr:to>
    <xdr:sp macro="" textlink="">
      <xdr:nvSpPr>
        <xdr:cNvPr id="182" name="フローチャート : 判断 181"/>
        <xdr:cNvSpPr/>
      </xdr:nvSpPr>
      <xdr:spPr>
        <a:xfrm>
          <a:off x="10426700" y="1017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77216</xdr:rowOff>
    </xdr:from>
    <xdr:to>
      <xdr:col>14</xdr:col>
      <xdr:colOff>79375</xdr:colOff>
      <xdr:row>61</xdr:row>
      <xdr:rowOff>7366</xdr:rowOff>
    </xdr:to>
    <xdr:sp macro="" textlink="">
      <xdr:nvSpPr>
        <xdr:cNvPr id="183" name="フローチャート : 判断 182"/>
        <xdr:cNvSpPr/>
      </xdr:nvSpPr>
      <xdr:spPr>
        <a:xfrm>
          <a:off x="9588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23893</xdr:rowOff>
    </xdr:from>
    <xdr:ext cx="469744" cy="259045"/>
    <xdr:sp macro="" textlink="">
      <xdr:nvSpPr>
        <xdr:cNvPr id="184" name="n_1aveValue【体育館・プール】&#10;一人当たり面積"/>
        <xdr:cNvSpPr txBox="1"/>
      </xdr:nvSpPr>
      <xdr:spPr>
        <a:xfrm>
          <a:off x="9391727" y="1013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138938</xdr:rowOff>
    </xdr:from>
    <xdr:to>
      <xdr:col>14</xdr:col>
      <xdr:colOff>79375</xdr:colOff>
      <xdr:row>64</xdr:row>
      <xdr:rowOff>69088</xdr:rowOff>
    </xdr:to>
    <xdr:sp macro="" textlink="">
      <xdr:nvSpPr>
        <xdr:cNvPr id="190" name="円/楕円 189"/>
        <xdr:cNvSpPr/>
      </xdr:nvSpPr>
      <xdr:spPr>
        <a:xfrm>
          <a:off x="9588500" y="1094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64</xdr:row>
      <xdr:rowOff>60215</xdr:rowOff>
    </xdr:from>
    <xdr:ext cx="469744" cy="259045"/>
    <xdr:sp macro="" textlink="">
      <xdr:nvSpPr>
        <xdr:cNvPr id="191" name="n_1mainValue【体育館・プール】&#10;一人当たり面積"/>
        <xdr:cNvSpPr txBox="1"/>
      </xdr:nvSpPr>
      <xdr:spPr>
        <a:xfrm>
          <a:off x="9391727" y="11033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2" name="テキスト ボックス 20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3" name="直線コネクタ 20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4" name="テキスト ボックス 20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5" name="直線コネクタ 20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6" name="テキスト ボックス 20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7" name="直線コネクタ 20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8" name="テキスト ボックス 20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9" name="直線コネクタ 20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0" name="テキスト ボックス 20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2" name="テキスト ボックス 21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84</xdr:row>
      <xdr:rowOff>124968</xdr:rowOff>
    </xdr:from>
    <xdr:to>
      <xdr:col>6</xdr:col>
      <xdr:colOff>510540</xdr:colOff>
      <xdr:row>86</xdr:row>
      <xdr:rowOff>38100</xdr:rowOff>
    </xdr:to>
    <xdr:cxnSp macro="">
      <xdr:nvCxnSpPr>
        <xdr:cNvPr id="214" name="直線コネクタ 213"/>
        <xdr:cNvCxnSpPr/>
      </xdr:nvCxnSpPr>
      <xdr:spPr>
        <a:xfrm flipV="1">
          <a:off x="4634865" y="14526768"/>
          <a:ext cx="0" cy="25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56151</xdr:rowOff>
    </xdr:from>
    <xdr:ext cx="405111" cy="259045"/>
    <xdr:sp macro="" textlink="">
      <xdr:nvSpPr>
        <xdr:cNvPr id="215" name="【福祉施設】&#10;有形固定資産減価償却率最小値テキスト"/>
        <xdr:cNvSpPr txBox="1"/>
      </xdr:nvSpPr>
      <xdr:spPr>
        <a:xfrm>
          <a:off x="4724400" y="14800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6</xdr:col>
      <xdr:colOff>422275</xdr:colOff>
      <xdr:row>86</xdr:row>
      <xdr:rowOff>38100</xdr:rowOff>
    </xdr:from>
    <xdr:to>
      <xdr:col>6</xdr:col>
      <xdr:colOff>600075</xdr:colOff>
      <xdr:row>86</xdr:row>
      <xdr:rowOff>38100</xdr:rowOff>
    </xdr:to>
    <xdr:cxnSp macro="">
      <xdr:nvCxnSpPr>
        <xdr:cNvPr id="216" name="直線コネクタ 215"/>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71645</xdr:rowOff>
    </xdr:from>
    <xdr:ext cx="405111" cy="259045"/>
    <xdr:sp macro="" textlink="">
      <xdr:nvSpPr>
        <xdr:cNvPr id="217" name="【福祉施設】&#10;有形固定資産減価償却率最大値テキスト"/>
        <xdr:cNvSpPr txBox="1"/>
      </xdr:nvSpPr>
      <xdr:spPr>
        <a:xfrm>
          <a:off x="4724400" y="14301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a:t>
          </a:r>
          <a:endParaRPr kumimoji="1" lang="ja-JP" altLang="en-US" sz="1000" b="1">
            <a:latin typeface="ＭＳ Ｐゴシック"/>
          </a:endParaRPr>
        </a:p>
      </xdr:txBody>
    </xdr:sp>
    <xdr:clientData/>
  </xdr:oneCellAnchor>
  <xdr:twoCellAnchor>
    <xdr:from>
      <xdr:col>6</xdr:col>
      <xdr:colOff>422275</xdr:colOff>
      <xdr:row>84</xdr:row>
      <xdr:rowOff>124968</xdr:rowOff>
    </xdr:from>
    <xdr:to>
      <xdr:col>6</xdr:col>
      <xdr:colOff>600075</xdr:colOff>
      <xdr:row>84</xdr:row>
      <xdr:rowOff>124968</xdr:rowOff>
    </xdr:to>
    <xdr:cxnSp macro="">
      <xdr:nvCxnSpPr>
        <xdr:cNvPr id="218" name="直線コネクタ 217"/>
        <xdr:cNvCxnSpPr/>
      </xdr:nvCxnSpPr>
      <xdr:spPr>
        <a:xfrm>
          <a:off x="4546600" y="1452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100601</xdr:rowOff>
    </xdr:from>
    <xdr:ext cx="405111" cy="259045"/>
    <xdr:sp macro="" textlink="">
      <xdr:nvSpPr>
        <xdr:cNvPr id="219" name="【福祉施設】&#10;有形固定資産減価償却率平均値テキスト"/>
        <xdr:cNvSpPr txBox="1"/>
      </xdr:nvSpPr>
      <xdr:spPr>
        <a:xfrm>
          <a:off x="4724400" y="146738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a:t>
          </a:r>
          <a:endParaRPr kumimoji="1" lang="ja-JP" altLang="en-US" sz="1000" b="1">
            <a:solidFill>
              <a:srgbClr val="000080"/>
            </a:solidFill>
            <a:latin typeface="ＭＳ Ｐゴシック"/>
          </a:endParaRPr>
        </a:p>
      </xdr:txBody>
    </xdr:sp>
    <xdr:clientData/>
  </xdr:oneCellAnchor>
  <xdr:twoCellAnchor>
    <xdr:from>
      <xdr:col>6</xdr:col>
      <xdr:colOff>460375</xdr:colOff>
      <xdr:row>85</xdr:row>
      <xdr:rowOff>122174</xdr:rowOff>
    </xdr:from>
    <xdr:to>
      <xdr:col>6</xdr:col>
      <xdr:colOff>561975</xdr:colOff>
      <xdr:row>86</xdr:row>
      <xdr:rowOff>52324</xdr:rowOff>
    </xdr:to>
    <xdr:sp macro="" textlink="">
      <xdr:nvSpPr>
        <xdr:cNvPr id="220" name="フローチャート : 判断 219"/>
        <xdr:cNvSpPr/>
      </xdr:nvSpPr>
      <xdr:spPr>
        <a:xfrm>
          <a:off x="4584700" y="1469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85</xdr:row>
      <xdr:rowOff>94742</xdr:rowOff>
    </xdr:from>
    <xdr:to>
      <xdr:col>5</xdr:col>
      <xdr:colOff>409575</xdr:colOff>
      <xdr:row>86</xdr:row>
      <xdr:rowOff>24892</xdr:rowOff>
    </xdr:to>
    <xdr:sp macro="" textlink="">
      <xdr:nvSpPr>
        <xdr:cNvPr id="221" name="フローチャート : 判断 220"/>
        <xdr:cNvSpPr/>
      </xdr:nvSpPr>
      <xdr:spPr>
        <a:xfrm>
          <a:off x="3746500" y="1466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86</xdr:row>
      <xdr:rowOff>16019</xdr:rowOff>
    </xdr:from>
    <xdr:ext cx="405111" cy="259045"/>
    <xdr:sp macro="" textlink="">
      <xdr:nvSpPr>
        <xdr:cNvPr id="222" name="n_1aveValue【福祉施設】&#10;有形固定資産減価償却率"/>
        <xdr:cNvSpPr txBox="1"/>
      </xdr:nvSpPr>
      <xdr:spPr>
        <a:xfrm>
          <a:off x="3582043" y="14760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10161</xdr:rowOff>
    </xdr:from>
    <xdr:to>
      <xdr:col>5</xdr:col>
      <xdr:colOff>409575</xdr:colOff>
      <xdr:row>78</xdr:row>
      <xdr:rowOff>111761</xdr:rowOff>
    </xdr:to>
    <xdr:sp macro="" textlink="">
      <xdr:nvSpPr>
        <xdr:cNvPr id="228" name="円/楕円 227"/>
        <xdr:cNvSpPr/>
      </xdr:nvSpPr>
      <xdr:spPr>
        <a:xfrm>
          <a:off x="37465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76</xdr:row>
      <xdr:rowOff>128288</xdr:rowOff>
    </xdr:from>
    <xdr:ext cx="405111" cy="259045"/>
    <xdr:sp macro="" textlink="">
      <xdr:nvSpPr>
        <xdr:cNvPr id="229" name="n_1mainValue【福祉施設】&#10;有形固定資産減価償却率"/>
        <xdr:cNvSpPr txBox="1"/>
      </xdr:nvSpPr>
      <xdr:spPr>
        <a:xfrm>
          <a:off x="3582043" y="1315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40" name="テキスト ボックス 239"/>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241" name="直線コネクタ 24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2" name="テキスト ボックス 24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3" name="直線コネクタ 24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4" name="テキスト ボックス 24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5" name="直線コネクタ 24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6" name="テキスト ボックス 24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7" name="直線コネクタ 24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8" name="テキスト ボックス 24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9" name="直線コネクタ 24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0" name="テキスト ボックス 24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1" name="直線コネクタ 25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2" name="テキスト ボックス 25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6350</xdr:rowOff>
    </xdr:from>
    <xdr:to>
      <xdr:col>15</xdr:col>
      <xdr:colOff>180340</xdr:colOff>
      <xdr:row>87</xdr:row>
      <xdr:rowOff>19050</xdr:rowOff>
    </xdr:to>
    <xdr:cxnSp macro="">
      <xdr:nvCxnSpPr>
        <xdr:cNvPr id="254" name="直線コネクタ 253"/>
        <xdr:cNvCxnSpPr/>
      </xdr:nvCxnSpPr>
      <xdr:spPr>
        <a:xfrm flipV="1">
          <a:off x="10476865" y="135509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87</xdr:row>
      <xdr:rowOff>22877</xdr:rowOff>
    </xdr:from>
    <xdr:ext cx="469744" cy="259045"/>
    <xdr:sp macro="" textlink="">
      <xdr:nvSpPr>
        <xdr:cNvPr id="255" name="【福祉施設】&#10;一人当たり面積最小値テキスト"/>
        <xdr:cNvSpPr txBox="1"/>
      </xdr:nvSpPr>
      <xdr:spPr>
        <a:xfrm>
          <a:off x="10566400" y="1493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0.024</a:t>
          </a:r>
          <a:endParaRPr kumimoji="1" lang="ja-JP" altLang="en-US" sz="1000" b="1">
            <a:latin typeface="ＭＳ Ｐゴシック"/>
          </a:endParaRPr>
        </a:p>
      </xdr:txBody>
    </xdr:sp>
    <xdr:clientData/>
  </xdr:oneCellAnchor>
  <xdr:twoCellAnchor>
    <xdr:from>
      <xdr:col>15</xdr:col>
      <xdr:colOff>92075</xdr:colOff>
      <xdr:row>87</xdr:row>
      <xdr:rowOff>19050</xdr:rowOff>
    </xdr:from>
    <xdr:to>
      <xdr:col>15</xdr:col>
      <xdr:colOff>269875</xdr:colOff>
      <xdr:row>87</xdr:row>
      <xdr:rowOff>19050</xdr:rowOff>
    </xdr:to>
    <xdr:cxnSp macro="">
      <xdr:nvCxnSpPr>
        <xdr:cNvPr id="256" name="直線コネクタ 255"/>
        <xdr:cNvCxnSpPr/>
      </xdr:nvCxnSpPr>
      <xdr:spPr>
        <a:xfrm>
          <a:off x="10388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124477</xdr:rowOff>
    </xdr:from>
    <xdr:ext cx="469744" cy="259045"/>
    <xdr:sp macro="" textlink="">
      <xdr:nvSpPr>
        <xdr:cNvPr id="257" name="【福祉施設】&#10;一人当たり面積最大値テキスト"/>
        <xdr:cNvSpPr txBox="1"/>
      </xdr:nvSpPr>
      <xdr:spPr>
        <a:xfrm>
          <a:off x="10566400" y="1332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0.133</a:t>
          </a:r>
          <a:endParaRPr kumimoji="1" lang="ja-JP" altLang="en-US" sz="1000" b="1">
            <a:latin typeface="ＭＳ Ｐゴシック"/>
          </a:endParaRPr>
        </a:p>
      </xdr:txBody>
    </xdr:sp>
    <xdr:clientData/>
  </xdr:oneCellAnchor>
  <xdr:twoCellAnchor>
    <xdr:from>
      <xdr:col>15</xdr:col>
      <xdr:colOff>92075</xdr:colOff>
      <xdr:row>79</xdr:row>
      <xdr:rowOff>6350</xdr:rowOff>
    </xdr:from>
    <xdr:to>
      <xdr:col>15</xdr:col>
      <xdr:colOff>269875</xdr:colOff>
      <xdr:row>79</xdr:row>
      <xdr:rowOff>6350</xdr:rowOff>
    </xdr:to>
    <xdr:cxnSp macro="">
      <xdr:nvCxnSpPr>
        <xdr:cNvPr id="258" name="直線コネクタ 257"/>
        <xdr:cNvCxnSpPr/>
      </xdr:nvCxnSpPr>
      <xdr:spPr>
        <a:xfrm>
          <a:off x="10388600" y="1355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22877</xdr:rowOff>
    </xdr:from>
    <xdr:ext cx="469744" cy="259045"/>
    <xdr:sp macro="" textlink="">
      <xdr:nvSpPr>
        <xdr:cNvPr id="259" name="【福祉施設】&#10;一人当たり面積平均値テキスト"/>
        <xdr:cNvSpPr txBox="1"/>
      </xdr:nvSpPr>
      <xdr:spPr>
        <a:xfrm>
          <a:off x="105664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44450</xdr:rowOff>
    </xdr:from>
    <xdr:to>
      <xdr:col>15</xdr:col>
      <xdr:colOff>231775</xdr:colOff>
      <xdr:row>83</xdr:row>
      <xdr:rowOff>146050</xdr:rowOff>
    </xdr:to>
    <xdr:sp macro="" textlink="">
      <xdr:nvSpPr>
        <xdr:cNvPr id="260" name="フローチャート : 判断 259"/>
        <xdr:cNvSpPr/>
      </xdr:nvSpPr>
      <xdr:spPr>
        <a:xfrm>
          <a:off x="10426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107950</xdr:rowOff>
    </xdr:from>
    <xdr:to>
      <xdr:col>14</xdr:col>
      <xdr:colOff>79375</xdr:colOff>
      <xdr:row>78</xdr:row>
      <xdr:rowOff>38100</xdr:rowOff>
    </xdr:to>
    <xdr:sp macro="" textlink="">
      <xdr:nvSpPr>
        <xdr:cNvPr id="261" name="フローチャート : 判断 260"/>
        <xdr:cNvSpPr/>
      </xdr:nvSpPr>
      <xdr:spPr>
        <a:xfrm>
          <a:off x="9588500" y="1330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76</xdr:row>
      <xdr:rowOff>54627</xdr:rowOff>
    </xdr:from>
    <xdr:ext cx="469744" cy="259045"/>
    <xdr:sp macro="" textlink="">
      <xdr:nvSpPr>
        <xdr:cNvPr id="262" name="n_1aveValue【福祉施設】&#10;一人当たり面積"/>
        <xdr:cNvSpPr txBox="1"/>
      </xdr:nvSpPr>
      <xdr:spPr>
        <a:xfrm>
          <a:off x="9391727" y="130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0.148</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3" name="テキスト ボックス 26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4" name="テキスト ボックス 26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5" name="テキスト ボックス 26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6" name="テキスト ボックス 26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7" name="テキスト ボックス 26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120650</xdr:rowOff>
    </xdr:from>
    <xdr:to>
      <xdr:col>14</xdr:col>
      <xdr:colOff>79375</xdr:colOff>
      <xdr:row>86</xdr:row>
      <xdr:rowOff>50800</xdr:rowOff>
    </xdr:to>
    <xdr:sp macro="" textlink="">
      <xdr:nvSpPr>
        <xdr:cNvPr id="268" name="円/楕円 267"/>
        <xdr:cNvSpPr/>
      </xdr:nvSpPr>
      <xdr:spPr>
        <a:xfrm>
          <a:off x="9588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41927</xdr:rowOff>
    </xdr:from>
    <xdr:ext cx="469744" cy="259045"/>
    <xdr:sp macro="" textlink="">
      <xdr:nvSpPr>
        <xdr:cNvPr id="269" name="n_1mainValue【福祉施設】&#10;一人当たり面積"/>
        <xdr:cNvSpPr txBox="1"/>
      </xdr:nvSpPr>
      <xdr:spPr>
        <a:xfrm>
          <a:off x="9391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0" name="正方形/長方形 2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1" name="正方形/長方形 270"/>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2" name="正方形/長方形 271"/>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3" name="正方形/長方形 272"/>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4" name="正方形/長方形 273"/>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5" name="正方形/長方形 27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6" name="テキスト ボックス 27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7" name="直線コネクタ 27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8" name="テキスト ボックス 277"/>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79" name="直線コネクタ 27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80" name="テキスト ボックス 279"/>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81" name="直線コネクタ 28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82" name="テキスト ボックス 28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83" name="直線コネクタ 28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84" name="テキスト ボックス 28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85" name="直線コネクタ 28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86" name="テキスト ボックス 28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87" name="直線コネクタ 28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88" name="テキスト ボックス 28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89" name="直線コネクタ 28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90" name="テキスト ボックス 289"/>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1" name="直線コネクタ 29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92" name="テキスト ボックス 291"/>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108</xdr:row>
      <xdr:rowOff>101600</xdr:rowOff>
    </xdr:from>
    <xdr:to>
      <xdr:col>5</xdr:col>
      <xdr:colOff>409575</xdr:colOff>
      <xdr:row>109</xdr:row>
      <xdr:rowOff>31750</xdr:rowOff>
    </xdr:to>
    <xdr:sp macro="" textlink="">
      <xdr:nvSpPr>
        <xdr:cNvPr id="294" name="フローチャート : 判断 293"/>
        <xdr:cNvSpPr/>
      </xdr:nvSpPr>
      <xdr:spPr>
        <a:xfrm>
          <a:off x="3746500" y="1861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109</xdr:row>
      <xdr:rowOff>22877</xdr:rowOff>
    </xdr:from>
    <xdr:ext cx="405111" cy="259045"/>
    <xdr:sp macro="" textlink="">
      <xdr:nvSpPr>
        <xdr:cNvPr id="295" name="n_1aveValue【市民会館】&#10;有形固定資産減価償却率"/>
        <xdr:cNvSpPr txBox="1"/>
      </xdr:nvSpPr>
      <xdr:spPr>
        <a:xfrm>
          <a:off x="3582043"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6" name="テキスト ボックス 29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7" name="テキスト ボックス 29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8" name="テキスト ボックス 29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9" name="テキスト ボックス 29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0" name="テキスト ボックス 29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100</xdr:row>
      <xdr:rowOff>101600</xdr:rowOff>
    </xdr:from>
    <xdr:to>
      <xdr:col>5</xdr:col>
      <xdr:colOff>409575</xdr:colOff>
      <xdr:row>101</xdr:row>
      <xdr:rowOff>31750</xdr:rowOff>
    </xdr:to>
    <xdr:sp macro="" textlink="">
      <xdr:nvSpPr>
        <xdr:cNvPr id="301" name="円/楕円 300"/>
        <xdr:cNvSpPr/>
      </xdr:nvSpPr>
      <xdr:spPr>
        <a:xfrm>
          <a:off x="3746500" y="1724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99</xdr:row>
      <xdr:rowOff>48277</xdr:rowOff>
    </xdr:from>
    <xdr:ext cx="405111" cy="259045"/>
    <xdr:sp macro="" textlink="">
      <xdr:nvSpPr>
        <xdr:cNvPr id="302" name="n_1mainValue【市民会館】&#10;有形固定資産減価償却率"/>
        <xdr:cNvSpPr txBox="1"/>
      </xdr:nvSpPr>
      <xdr:spPr>
        <a:xfrm>
          <a:off x="3582043" y="1702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3" name="正方形/長方形 3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304" name="正方形/長方形 303"/>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305" name="正方形/長方形 304"/>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306" name="正方形/長方形 305"/>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307" name="正方形/長方形 306"/>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8" name="正方形/長方形 30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9" name="テキスト ボックス 30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0" name="直線コネクタ 30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11" name="テキスト ボックス 310"/>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12" name="直線コネクタ 31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13" name="テキスト ボックス 31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4" name="直線コネクタ 31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15" name="テキスト ボックス 31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6" name="直線コネクタ 31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17" name="テキスト ボックス 31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8" name="直線コネクタ 31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19" name="テキスト ボックス 31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0" name="直線コネクタ 31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21" name="テキスト ボックス 32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2" name="直線コネクタ 32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3" name="テキスト ボックス 32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124461</xdr:rowOff>
    </xdr:from>
    <xdr:to>
      <xdr:col>14</xdr:col>
      <xdr:colOff>79375</xdr:colOff>
      <xdr:row>105</xdr:row>
      <xdr:rowOff>54611</xdr:rowOff>
    </xdr:to>
    <xdr:sp macro="" textlink="">
      <xdr:nvSpPr>
        <xdr:cNvPr id="325" name="フローチャート : 判断 324"/>
        <xdr:cNvSpPr/>
      </xdr:nvSpPr>
      <xdr:spPr>
        <a:xfrm>
          <a:off x="9588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45738</xdr:rowOff>
    </xdr:from>
    <xdr:ext cx="469744" cy="259045"/>
    <xdr:sp macro="" textlink="">
      <xdr:nvSpPr>
        <xdr:cNvPr id="326" name="n_1aveValue【市民会館】&#10;一人当たり面積"/>
        <xdr:cNvSpPr txBox="1"/>
      </xdr:nvSpPr>
      <xdr:spPr>
        <a:xfrm>
          <a:off x="93917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0.187</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27" name="テキスト ボックス 32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8" name="テキスト ボックス 32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29" name="テキスト ボックス 32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0" name="テキスト ボックス 32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1" name="テキスト ボックス 33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100</xdr:row>
      <xdr:rowOff>162561</xdr:rowOff>
    </xdr:from>
    <xdr:to>
      <xdr:col>14</xdr:col>
      <xdr:colOff>79375</xdr:colOff>
      <xdr:row>101</xdr:row>
      <xdr:rowOff>92711</xdr:rowOff>
    </xdr:to>
    <xdr:sp macro="" textlink="">
      <xdr:nvSpPr>
        <xdr:cNvPr id="332" name="円/楕円 331"/>
        <xdr:cNvSpPr/>
      </xdr:nvSpPr>
      <xdr:spPr>
        <a:xfrm>
          <a:off x="95885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99</xdr:row>
      <xdr:rowOff>109238</xdr:rowOff>
    </xdr:from>
    <xdr:ext cx="469744" cy="259045"/>
    <xdr:sp macro="" textlink="">
      <xdr:nvSpPr>
        <xdr:cNvPr id="333" name="n_1mainValue【市民会館】&#10;一人当たり面積"/>
        <xdr:cNvSpPr txBox="1"/>
      </xdr:nvSpPr>
      <xdr:spPr>
        <a:xfrm>
          <a:off x="9391727" y="1708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0.272</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34" name="正方形/長方形 33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28</xdr:row>
      <xdr:rowOff>50800</xdr:rowOff>
    </xdr:from>
    <xdr:to>
      <xdr:col>20</xdr:col>
      <xdr:colOff>225425</xdr:colOff>
      <xdr:row>29</xdr:row>
      <xdr:rowOff>133350</xdr:rowOff>
    </xdr:to>
    <xdr:sp macro="" textlink="">
      <xdr:nvSpPr>
        <xdr:cNvPr id="335" name="正方形/長方形 334"/>
        <xdr:cNvSpPr/>
      </xdr:nvSpPr>
      <xdr:spPr>
        <a:xfrm>
          <a:off x="1244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29</xdr:row>
      <xdr:rowOff>82550</xdr:rowOff>
    </xdr:from>
    <xdr:to>
      <xdr:col>20</xdr:col>
      <xdr:colOff>225425</xdr:colOff>
      <xdr:row>30</xdr:row>
      <xdr:rowOff>165100</xdr:rowOff>
    </xdr:to>
    <xdr:sp macro="" textlink="">
      <xdr:nvSpPr>
        <xdr:cNvPr id="336" name="正方形/長方形 335"/>
        <xdr:cNvSpPr/>
      </xdr:nvSpPr>
      <xdr:spPr>
        <a:xfrm>
          <a:off x="1244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19</xdr:col>
      <xdr:colOff>657225</xdr:colOff>
      <xdr:row>28</xdr:row>
      <xdr:rowOff>50800</xdr:rowOff>
    </xdr:from>
    <xdr:to>
      <xdr:col>22</xdr:col>
      <xdr:colOff>123825</xdr:colOff>
      <xdr:row>29</xdr:row>
      <xdr:rowOff>133350</xdr:rowOff>
    </xdr:to>
    <xdr:sp macro="" textlink="">
      <xdr:nvSpPr>
        <xdr:cNvPr id="337" name="正方形/長方形 336"/>
        <xdr:cNvSpPr/>
      </xdr:nvSpPr>
      <xdr:spPr>
        <a:xfrm>
          <a:off x="1371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19</xdr:col>
      <xdr:colOff>657225</xdr:colOff>
      <xdr:row>29</xdr:row>
      <xdr:rowOff>82550</xdr:rowOff>
    </xdr:from>
    <xdr:to>
      <xdr:col>22</xdr:col>
      <xdr:colOff>123825</xdr:colOff>
      <xdr:row>30</xdr:row>
      <xdr:rowOff>165100</xdr:rowOff>
    </xdr:to>
    <xdr:sp macro="" textlink="">
      <xdr:nvSpPr>
        <xdr:cNvPr id="338" name="正方形/長方形 337"/>
        <xdr:cNvSpPr/>
      </xdr:nvSpPr>
      <xdr:spPr>
        <a:xfrm>
          <a:off x="1371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39" name="正方形/長方形 33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40" name="正方形/長方形 3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428625</xdr:colOff>
      <xdr:row>28</xdr:row>
      <xdr:rowOff>50800</xdr:rowOff>
    </xdr:from>
    <xdr:to>
      <xdr:col>28</xdr:col>
      <xdr:colOff>581025</xdr:colOff>
      <xdr:row>29</xdr:row>
      <xdr:rowOff>133350</xdr:rowOff>
    </xdr:to>
    <xdr:sp macro="" textlink="">
      <xdr:nvSpPr>
        <xdr:cNvPr id="341" name="正方形/長方形 340"/>
        <xdr:cNvSpPr/>
      </xdr:nvSpPr>
      <xdr:spPr>
        <a:xfrm>
          <a:off x="1828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29</xdr:row>
      <xdr:rowOff>82550</xdr:rowOff>
    </xdr:from>
    <xdr:to>
      <xdr:col>28</xdr:col>
      <xdr:colOff>581025</xdr:colOff>
      <xdr:row>30</xdr:row>
      <xdr:rowOff>165100</xdr:rowOff>
    </xdr:to>
    <xdr:sp macro="" textlink="">
      <xdr:nvSpPr>
        <xdr:cNvPr id="342" name="正方形/長方形 341"/>
        <xdr:cNvSpPr/>
      </xdr:nvSpPr>
      <xdr:spPr>
        <a:xfrm>
          <a:off x="1828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28</xdr:col>
      <xdr:colOff>327025</xdr:colOff>
      <xdr:row>28</xdr:row>
      <xdr:rowOff>50800</xdr:rowOff>
    </xdr:from>
    <xdr:to>
      <xdr:col>30</xdr:col>
      <xdr:colOff>479425</xdr:colOff>
      <xdr:row>29</xdr:row>
      <xdr:rowOff>133350</xdr:rowOff>
    </xdr:to>
    <xdr:sp macro="" textlink="">
      <xdr:nvSpPr>
        <xdr:cNvPr id="343" name="正方形/長方形 342"/>
        <xdr:cNvSpPr/>
      </xdr:nvSpPr>
      <xdr:spPr>
        <a:xfrm>
          <a:off x="1955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28</xdr:col>
      <xdr:colOff>327025</xdr:colOff>
      <xdr:row>29</xdr:row>
      <xdr:rowOff>82550</xdr:rowOff>
    </xdr:from>
    <xdr:to>
      <xdr:col>30</xdr:col>
      <xdr:colOff>479425</xdr:colOff>
      <xdr:row>30</xdr:row>
      <xdr:rowOff>165100</xdr:rowOff>
    </xdr:to>
    <xdr:sp macro="" textlink="">
      <xdr:nvSpPr>
        <xdr:cNvPr id="344" name="正方形/長方形 343"/>
        <xdr:cNvSpPr/>
      </xdr:nvSpPr>
      <xdr:spPr>
        <a:xfrm>
          <a:off x="1955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72,311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5" name="正方形/長方形 34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46" name="正方形/長方形 34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47" name="正方形/長方形 34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48" name="正方形/長方形 34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49" name="正方形/長方形 34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0" name="正方形/長方形 34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1" name="正方形/長方形 35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2" name="正方形/長方形 35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53" name="正方形/長方形 35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54" name="テキスト ボックス 35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55" name="直線コネクタ 35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56" name="テキスト ボックス 35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57" name="直線コネクタ 35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58" name="テキスト ボックス 35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59" name="直線コネクタ 35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60" name="テキスト ボックス 35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61" name="直線コネクタ 36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62" name="テキスト ボックス 36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63" name="直線コネクタ 36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64" name="テキスト ボックス 36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65" name="直線コネクタ 36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66" name="テキスト ボックス 36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67" name="直線コネクタ 36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68" name="テキスト ボックス 36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6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125730</xdr:rowOff>
    </xdr:from>
    <xdr:to>
      <xdr:col>23</xdr:col>
      <xdr:colOff>516889</xdr:colOff>
      <xdr:row>63</xdr:row>
      <xdr:rowOff>80010</xdr:rowOff>
    </xdr:to>
    <xdr:cxnSp macro="">
      <xdr:nvCxnSpPr>
        <xdr:cNvPr id="370" name="直線コネクタ 369"/>
        <xdr:cNvCxnSpPr/>
      </xdr:nvCxnSpPr>
      <xdr:spPr>
        <a:xfrm flipV="1">
          <a:off x="16318864" y="95554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83837</xdr:rowOff>
    </xdr:from>
    <xdr:ext cx="405111" cy="259045"/>
    <xdr:sp macro="" textlink="">
      <xdr:nvSpPr>
        <xdr:cNvPr id="371" name="【保健センター・保健所】&#10;有形固定資産減価償却率最小値テキスト"/>
        <xdr:cNvSpPr txBox="1"/>
      </xdr:nvSpPr>
      <xdr:spPr>
        <a:xfrm>
          <a:off x="164084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23</xdr:col>
      <xdr:colOff>428625</xdr:colOff>
      <xdr:row>63</xdr:row>
      <xdr:rowOff>80010</xdr:rowOff>
    </xdr:from>
    <xdr:to>
      <xdr:col>23</xdr:col>
      <xdr:colOff>606425</xdr:colOff>
      <xdr:row>63</xdr:row>
      <xdr:rowOff>80010</xdr:rowOff>
    </xdr:to>
    <xdr:cxnSp macro="">
      <xdr:nvCxnSpPr>
        <xdr:cNvPr id="372" name="直線コネクタ 371"/>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72407</xdr:rowOff>
    </xdr:from>
    <xdr:ext cx="405111" cy="259045"/>
    <xdr:sp macro="" textlink="">
      <xdr:nvSpPr>
        <xdr:cNvPr id="373" name="【保健センター・保健所】&#10;有形固定資産減価償却率最大値テキスト"/>
        <xdr:cNvSpPr txBox="1"/>
      </xdr:nvSpPr>
      <xdr:spPr>
        <a:xfrm>
          <a:off x="164084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49.6</a:t>
          </a:r>
          <a:endParaRPr kumimoji="1" lang="ja-JP" altLang="en-US" sz="1000" b="1">
            <a:latin typeface="ＭＳ Ｐゴシック"/>
          </a:endParaRPr>
        </a:p>
      </xdr:txBody>
    </xdr:sp>
    <xdr:clientData/>
  </xdr:oneCellAnchor>
  <xdr:twoCellAnchor>
    <xdr:from>
      <xdr:col>23</xdr:col>
      <xdr:colOff>428625</xdr:colOff>
      <xdr:row>55</xdr:row>
      <xdr:rowOff>125730</xdr:rowOff>
    </xdr:from>
    <xdr:to>
      <xdr:col>23</xdr:col>
      <xdr:colOff>606425</xdr:colOff>
      <xdr:row>55</xdr:row>
      <xdr:rowOff>125730</xdr:rowOff>
    </xdr:to>
    <xdr:cxnSp macro="">
      <xdr:nvCxnSpPr>
        <xdr:cNvPr id="374" name="直線コネクタ 373"/>
        <xdr:cNvCxnSpPr/>
      </xdr:nvCxnSpPr>
      <xdr:spPr>
        <a:xfrm>
          <a:off x="16230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160037</xdr:rowOff>
    </xdr:from>
    <xdr:ext cx="405111" cy="259045"/>
    <xdr:sp macro="" textlink="">
      <xdr:nvSpPr>
        <xdr:cNvPr id="375" name="【保健センター・保健所】&#10;有形固定資産減価償却率平均値テキスト"/>
        <xdr:cNvSpPr txBox="1"/>
      </xdr:nvSpPr>
      <xdr:spPr>
        <a:xfrm>
          <a:off x="16408400" y="9932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43.7</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10160</xdr:rowOff>
    </xdr:from>
    <xdr:to>
      <xdr:col>23</xdr:col>
      <xdr:colOff>568325</xdr:colOff>
      <xdr:row>58</xdr:row>
      <xdr:rowOff>111760</xdr:rowOff>
    </xdr:to>
    <xdr:sp macro="" textlink="">
      <xdr:nvSpPr>
        <xdr:cNvPr id="376" name="フローチャート : 判断 375"/>
        <xdr:cNvSpPr/>
      </xdr:nvSpPr>
      <xdr:spPr>
        <a:xfrm>
          <a:off x="16268700" y="99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90170</xdr:rowOff>
    </xdr:from>
    <xdr:to>
      <xdr:col>22</xdr:col>
      <xdr:colOff>415925</xdr:colOff>
      <xdr:row>60</xdr:row>
      <xdr:rowOff>20320</xdr:rowOff>
    </xdr:to>
    <xdr:sp macro="" textlink="">
      <xdr:nvSpPr>
        <xdr:cNvPr id="377" name="フローチャート : 判断 376"/>
        <xdr:cNvSpPr/>
      </xdr:nvSpPr>
      <xdr:spPr>
        <a:xfrm>
          <a:off x="15430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36847</xdr:rowOff>
    </xdr:from>
    <xdr:ext cx="405111" cy="259045"/>
    <xdr:sp macro="" textlink="">
      <xdr:nvSpPr>
        <xdr:cNvPr id="378" name="n_1aveValue【保健センター・保健所】&#10;有形固定資産減価償却率"/>
        <xdr:cNvSpPr txBox="1"/>
      </xdr:nvSpPr>
      <xdr:spPr>
        <a:xfrm>
          <a:off x="15266043"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79" name="テキスト ボックス 3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0" name="テキスト ボックス 3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1" name="テキスト ボックス 3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2" name="テキスト ボックス 3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3" name="テキスト ボックス 3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17780</xdr:rowOff>
    </xdr:from>
    <xdr:to>
      <xdr:col>22</xdr:col>
      <xdr:colOff>415925</xdr:colOff>
      <xdr:row>60</xdr:row>
      <xdr:rowOff>119380</xdr:rowOff>
    </xdr:to>
    <xdr:sp macro="" textlink="">
      <xdr:nvSpPr>
        <xdr:cNvPr id="384" name="円/楕円 383"/>
        <xdr:cNvSpPr/>
      </xdr:nvSpPr>
      <xdr:spPr>
        <a:xfrm>
          <a:off x="15430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110507</xdr:rowOff>
    </xdr:from>
    <xdr:ext cx="405111" cy="259045"/>
    <xdr:sp macro="" textlink="">
      <xdr:nvSpPr>
        <xdr:cNvPr id="385" name="n_1mainValue【保健センター・保健所】&#10;有形固定資産減価償却率"/>
        <xdr:cNvSpPr txBox="1"/>
      </xdr:nvSpPr>
      <xdr:spPr>
        <a:xfrm>
          <a:off x="15266043"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86" name="正方形/長方形 38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87" name="正方形/長方形 38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88" name="正方形/長方形 38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89" name="正方形/長方形 38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0" name="正方形/長方形 38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1" name="正方形/長方形 39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2" name="正方形/長方形 39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93" name="正方形/長方形 39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4" name="テキスト ボックス 39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5" name="直線コネクタ 39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396" name="直線コネクタ 39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97" name="テキスト ボックス 39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98" name="直線コネクタ 39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99" name="テキスト ボックス 39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00" name="直線コネクタ 39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01" name="テキスト ボックス 40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02" name="直線コネクタ 40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03" name="テキスト ボックス 40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04" name="直線コネクタ 40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05" name="テキスト ボックス 40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06" name="直線コネクタ 40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07" name="テキスト ボックス 40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0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0</xdr:rowOff>
    </xdr:from>
    <xdr:to>
      <xdr:col>32</xdr:col>
      <xdr:colOff>186689</xdr:colOff>
      <xdr:row>63</xdr:row>
      <xdr:rowOff>95250</xdr:rowOff>
    </xdr:to>
    <xdr:cxnSp macro="">
      <xdr:nvCxnSpPr>
        <xdr:cNvPr id="409" name="直線コネクタ 408"/>
        <xdr:cNvCxnSpPr/>
      </xdr:nvCxnSpPr>
      <xdr:spPr>
        <a:xfrm flipV="1">
          <a:off x="22160864" y="94297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99077</xdr:rowOff>
    </xdr:from>
    <xdr:ext cx="469744" cy="259045"/>
    <xdr:sp macro="" textlink="">
      <xdr:nvSpPr>
        <xdr:cNvPr id="410" name="【保健センター・保健所】&#10;一人当たり面積最小値テキスト"/>
        <xdr:cNvSpPr txBox="1"/>
      </xdr:nvSpPr>
      <xdr:spPr>
        <a:xfrm>
          <a:off x="22250400"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63</xdr:row>
      <xdr:rowOff>95250</xdr:rowOff>
    </xdr:from>
    <xdr:to>
      <xdr:col>32</xdr:col>
      <xdr:colOff>276225</xdr:colOff>
      <xdr:row>63</xdr:row>
      <xdr:rowOff>95250</xdr:rowOff>
    </xdr:to>
    <xdr:cxnSp macro="">
      <xdr:nvCxnSpPr>
        <xdr:cNvPr id="411" name="直線コネクタ 410"/>
        <xdr:cNvCxnSpPr/>
      </xdr:nvCxnSpPr>
      <xdr:spPr>
        <a:xfrm>
          <a:off x="22072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118127</xdr:rowOff>
    </xdr:from>
    <xdr:ext cx="469744" cy="259045"/>
    <xdr:sp macro="" textlink="">
      <xdr:nvSpPr>
        <xdr:cNvPr id="412" name="【保健センター・保健所】&#10;一人当たり面積最大値テキスト"/>
        <xdr:cNvSpPr txBox="1"/>
      </xdr:nvSpPr>
      <xdr:spPr>
        <a:xfrm>
          <a:off x="22250400" y="920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0.085</a:t>
          </a:r>
          <a:endParaRPr kumimoji="1" lang="ja-JP" altLang="en-US" sz="1000" b="1">
            <a:latin typeface="ＭＳ Ｐゴシック"/>
          </a:endParaRPr>
        </a:p>
      </xdr:txBody>
    </xdr:sp>
    <xdr:clientData/>
  </xdr:oneCellAnchor>
  <xdr:twoCellAnchor>
    <xdr:from>
      <xdr:col>32</xdr:col>
      <xdr:colOff>98425</xdr:colOff>
      <xdr:row>55</xdr:row>
      <xdr:rowOff>0</xdr:rowOff>
    </xdr:from>
    <xdr:to>
      <xdr:col>32</xdr:col>
      <xdr:colOff>276225</xdr:colOff>
      <xdr:row>55</xdr:row>
      <xdr:rowOff>0</xdr:rowOff>
    </xdr:to>
    <xdr:cxnSp macro="">
      <xdr:nvCxnSpPr>
        <xdr:cNvPr id="413" name="直線コネクタ 412"/>
        <xdr:cNvCxnSpPr/>
      </xdr:nvCxnSpPr>
      <xdr:spPr>
        <a:xfrm>
          <a:off x="22072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3827</xdr:rowOff>
    </xdr:from>
    <xdr:ext cx="469744" cy="259045"/>
    <xdr:sp macro="" textlink="">
      <xdr:nvSpPr>
        <xdr:cNvPr id="414" name="【保健センター・保健所】&#10;一人当たり面積平均値テキスト"/>
        <xdr:cNvSpPr txBox="1"/>
      </xdr:nvSpPr>
      <xdr:spPr>
        <a:xfrm>
          <a:off x="22250400" y="1029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0.036</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25400</xdr:rowOff>
    </xdr:from>
    <xdr:to>
      <xdr:col>32</xdr:col>
      <xdr:colOff>238125</xdr:colOff>
      <xdr:row>60</xdr:row>
      <xdr:rowOff>127000</xdr:rowOff>
    </xdr:to>
    <xdr:sp macro="" textlink="">
      <xdr:nvSpPr>
        <xdr:cNvPr id="415" name="フローチャート : 判断 414"/>
        <xdr:cNvSpPr/>
      </xdr:nvSpPr>
      <xdr:spPr>
        <a:xfrm>
          <a:off x="22110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55</xdr:row>
      <xdr:rowOff>6350</xdr:rowOff>
    </xdr:from>
    <xdr:to>
      <xdr:col>31</xdr:col>
      <xdr:colOff>85725</xdr:colOff>
      <xdr:row>55</xdr:row>
      <xdr:rowOff>107950</xdr:rowOff>
    </xdr:to>
    <xdr:sp macro="" textlink="">
      <xdr:nvSpPr>
        <xdr:cNvPr id="416" name="フローチャート : 判断 415"/>
        <xdr:cNvSpPr/>
      </xdr:nvSpPr>
      <xdr:spPr>
        <a:xfrm>
          <a:off x="212725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55</xdr:row>
      <xdr:rowOff>99077</xdr:rowOff>
    </xdr:from>
    <xdr:ext cx="469744" cy="259045"/>
    <xdr:sp macro="" textlink="">
      <xdr:nvSpPr>
        <xdr:cNvPr id="417" name="n_1aveValue【保健センター・保健所】&#10;一人当たり面積"/>
        <xdr:cNvSpPr txBox="1"/>
      </xdr:nvSpPr>
      <xdr:spPr>
        <a:xfrm>
          <a:off x="21075727" y="952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18" name="テキスト ボックス 41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19" name="テキスト ボックス 41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0" name="テキスト ボックス 41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1" name="テキスト ボックス 42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2" name="テキスト ボックス 42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54</xdr:row>
      <xdr:rowOff>139700</xdr:rowOff>
    </xdr:from>
    <xdr:to>
      <xdr:col>31</xdr:col>
      <xdr:colOff>85725</xdr:colOff>
      <xdr:row>55</xdr:row>
      <xdr:rowOff>69850</xdr:rowOff>
    </xdr:to>
    <xdr:sp macro="" textlink="">
      <xdr:nvSpPr>
        <xdr:cNvPr id="423" name="円/楕円 422"/>
        <xdr:cNvSpPr/>
      </xdr:nvSpPr>
      <xdr:spPr>
        <a:xfrm>
          <a:off x="212725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53</xdr:row>
      <xdr:rowOff>86377</xdr:rowOff>
    </xdr:from>
    <xdr:ext cx="469744" cy="259045"/>
    <xdr:sp macro="" textlink="">
      <xdr:nvSpPr>
        <xdr:cNvPr id="424" name="n_1mainValue【保健センター・保健所】&#10;一人当たり面積"/>
        <xdr:cNvSpPr txBox="1"/>
      </xdr:nvSpPr>
      <xdr:spPr>
        <a:xfrm>
          <a:off x="21075727" y="917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25" name="正方形/長方形 4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26" name="正方形/長方形 4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27" name="正方形/長方形 4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28" name="正方形/長方形 4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29" name="正方形/長方形 4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0" name="正方形/長方形 4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1" name="正方形/長方形 4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32" name="正方形/長方形 4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33" name="テキスト ボックス 4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34" name="直線コネクタ 4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35" name="テキスト ボックス 434"/>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36" name="直線コネクタ 43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37" name="テキスト ボックス 43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38" name="直線コネクタ 43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39" name="テキスト ボックス 43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40" name="直線コネクタ 43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41" name="テキスト ボックス 44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42" name="直線コネクタ 44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43" name="テキスト ボックス 44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44" name="直線コネクタ 44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45" name="テキスト ボックス 44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46" name="直線コネクタ 4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47" name="テキスト ボックス 446"/>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118111</xdr:rowOff>
    </xdr:from>
    <xdr:to>
      <xdr:col>23</xdr:col>
      <xdr:colOff>516889</xdr:colOff>
      <xdr:row>86</xdr:row>
      <xdr:rowOff>144780</xdr:rowOff>
    </xdr:to>
    <xdr:cxnSp macro="">
      <xdr:nvCxnSpPr>
        <xdr:cNvPr id="449" name="直線コネクタ 448"/>
        <xdr:cNvCxnSpPr/>
      </xdr:nvCxnSpPr>
      <xdr:spPr>
        <a:xfrm flipV="1">
          <a:off x="16318864" y="13491211"/>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148607</xdr:rowOff>
    </xdr:from>
    <xdr:ext cx="405111" cy="259045"/>
    <xdr:sp macro="" textlink="">
      <xdr:nvSpPr>
        <xdr:cNvPr id="450" name="【消防施設】&#10;有形固定資産減価償却率最小値テキスト"/>
        <xdr:cNvSpPr txBox="1"/>
      </xdr:nvSpPr>
      <xdr:spPr>
        <a:xfrm>
          <a:off x="164084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a:t>
          </a:r>
          <a:endParaRPr kumimoji="1" lang="ja-JP" altLang="en-US" sz="1000" b="1">
            <a:latin typeface="ＭＳ Ｐゴシック"/>
          </a:endParaRPr>
        </a:p>
      </xdr:txBody>
    </xdr:sp>
    <xdr:clientData/>
  </xdr:oneCellAnchor>
  <xdr:twoCellAnchor>
    <xdr:from>
      <xdr:col>23</xdr:col>
      <xdr:colOff>428625</xdr:colOff>
      <xdr:row>86</xdr:row>
      <xdr:rowOff>144780</xdr:rowOff>
    </xdr:from>
    <xdr:to>
      <xdr:col>23</xdr:col>
      <xdr:colOff>606425</xdr:colOff>
      <xdr:row>86</xdr:row>
      <xdr:rowOff>144780</xdr:rowOff>
    </xdr:to>
    <xdr:cxnSp macro="">
      <xdr:nvCxnSpPr>
        <xdr:cNvPr id="451" name="直線コネクタ 450"/>
        <xdr:cNvCxnSpPr/>
      </xdr:nvCxnSpPr>
      <xdr:spPr>
        <a:xfrm>
          <a:off x="16230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64788</xdr:rowOff>
    </xdr:from>
    <xdr:ext cx="405111" cy="259045"/>
    <xdr:sp macro="" textlink="">
      <xdr:nvSpPr>
        <xdr:cNvPr id="452" name="【消防施設】&#10;有形固定資産減価償却率最大値テキスト"/>
        <xdr:cNvSpPr txBox="1"/>
      </xdr:nvSpPr>
      <xdr:spPr>
        <a:xfrm>
          <a:off x="16408400" y="1326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23</xdr:col>
      <xdr:colOff>428625</xdr:colOff>
      <xdr:row>78</xdr:row>
      <xdr:rowOff>118111</xdr:rowOff>
    </xdr:from>
    <xdr:to>
      <xdr:col>23</xdr:col>
      <xdr:colOff>606425</xdr:colOff>
      <xdr:row>78</xdr:row>
      <xdr:rowOff>118111</xdr:rowOff>
    </xdr:to>
    <xdr:cxnSp macro="">
      <xdr:nvCxnSpPr>
        <xdr:cNvPr id="453" name="直線コネクタ 452"/>
        <xdr:cNvCxnSpPr/>
      </xdr:nvCxnSpPr>
      <xdr:spPr>
        <a:xfrm>
          <a:off x="16230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41927</xdr:rowOff>
    </xdr:from>
    <xdr:ext cx="405111" cy="259045"/>
    <xdr:sp macro="" textlink="">
      <xdr:nvSpPr>
        <xdr:cNvPr id="454" name="【消防施設】&#10;有形固定資産減価償却率平均値テキスト"/>
        <xdr:cNvSpPr txBox="1"/>
      </xdr:nvSpPr>
      <xdr:spPr>
        <a:xfrm>
          <a:off x="16408400" y="1410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63500</xdr:rowOff>
    </xdr:from>
    <xdr:to>
      <xdr:col>23</xdr:col>
      <xdr:colOff>568325</xdr:colOff>
      <xdr:row>82</xdr:row>
      <xdr:rowOff>165100</xdr:rowOff>
    </xdr:to>
    <xdr:sp macro="" textlink="">
      <xdr:nvSpPr>
        <xdr:cNvPr id="455" name="フローチャート : 判断 454"/>
        <xdr:cNvSpPr/>
      </xdr:nvSpPr>
      <xdr:spPr>
        <a:xfrm>
          <a:off x="16268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93980</xdr:rowOff>
    </xdr:from>
    <xdr:to>
      <xdr:col>22</xdr:col>
      <xdr:colOff>415925</xdr:colOff>
      <xdr:row>84</xdr:row>
      <xdr:rowOff>24130</xdr:rowOff>
    </xdr:to>
    <xdr:sp macro="" textlink="">
      <xdr:nvSpPr>
        <xdr:cNvPr id="456" name="フローチャート : 判断 455"/>
        <xdr:cNvSpPr/>
      </xdr:nvSpPr>
      <xdr:spPr>
        <a:xfrm>
          <a:off x="154305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15257</xdr:rowOff>
    </xdr:from>
    <xdr:ext cx="405111" cy="259045"/>
    <xdr:sp macro="" textlink="">
      <xdr:nvSpPr>
        <xdr:cNvPr id="457" name="n_1aveValue【消防施設】&#10;有形固定資産減価償却率"/>
        <xdr:cNvSpPr txBox="1"/>
      </xdr:nvSpPr>
      <xdr:spPr>
        <a:xfrm>
          <a:off x="15266043" y="1441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58" name="テキスト ボックス 4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59" name="テキスト ボックス 4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60" name="テキスト ボックス 4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61" name="テキスト ボックス 4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62" name="テキスト ボックス 4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86361</xdr:rowOff>
    </xdr:from>
    <xdr:to>
      <xdr:col>22</xdr:col>
      <xdr:colOff>415925</xdr:colOff>
      <xdr:row>82</xdr:row>
      <xdr:rowOff>16511</xdr:rowOff>
    </xdr:to>
    <xdr:sp macro="" textlink="">
      <xdr:nvSpPr>
        <xdr:cNvPr id="463" name="円/楕円 462"/>
        <xdr:cNvSpPr/>
      </xdr:nvSpPr>
      <xdr:spPr>
        <a:xfrm>
          <a:off x="154305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33038</xdr:rowOff>
    </xdr:from>
    <xdr:ext cx="405111" cy="259045"/>
    <xdr:sp macro="" textlink="">
      <xdr:nvSpPr>
        <xdr:cNvPr id="464" name="n_1mainValue【消防施設】&#10;有形固定資産減価償却率"/>
        <xdr:cNvSpPr txBox="1"/>
      </xdr:nvSpPr>
      <xdr:spPr>
        <a:xfrm>
          <a:off x="15266043"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65" name="正方形/長方形 46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66" name="正方形/長方形 46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67" name="正方形/長方形 46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68" name="正方形/長方形 46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69" name="正方形/長方形 46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70" name="正方形/長方形 46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71" name="正方形/長方形 47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72" name="正方形/長方形 47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73" name="テキスト ボックス 47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74" name="直線コネクタ 47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75" name="テキスト ボックス 474"/>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86</xdr:row>
      <xdr:rowOff>38100</xdr:rowOff>
    </xdr:from>
    <xdr:to>
      <xdr:col>33</xdr:col>
      <xdr:colOff>314325</xdr:colOff>
      <xdr:row>86</xdr:row>
      <xdr:rowOff>38100</xdr:rowOff>
    </xdr:to>
    <xdr:cxnSp macro="">
      <xdr:nvCxnSpPr>
        <xdr:cNvPr id="476" name="直線コネクタ 47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77" name="テキスト ボックス 47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78" name="直線コネクタ 47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79" name="テキスト ボックス 47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80" name="直線コネクタ 47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81" name="テキスト ボックス 48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82" name="直線コネクタ 48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83" name="テキスト ボックス 48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84" name="直線コネクタ 48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85" name="テキスト ボックス 48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8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80</xdr:row>
      <xdr:rowOff>106680</xdr:rowOff>
    </xdr:from>
    <xdr:to>
      <xdr:col>32</xdr:col>
      <xdr:colOff>186689</xdr:colOff>
      <xdr:row>85</xdr:row>
      <xdr:rowOff>49530</xdr:rowOff>
    </xdr:to>
    <xdr:cxnSp macro="">
      <xdr:nvCxnSpPr>
        <xdr:cNvPr id="487" name="直線コネクタ 486"/>
        <xdr:cNvCxnSpPr/>
      </xdr:nvCxnSpPr>
      <xdr:spPr>
        <a:xfrm flipV="1">
          <a:off x="22160864" y="13822680"/>
          <a:ext cx="0" cy="80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53357</xdr:rowOff>
    </xdr:from>
    <xdr:ext cx="469744" cy="259045"/>
    <xdr:sp macro="" textlink="">
      <xdr:nvSpPr>
        <xdr:cNvPr id="488" name="【消防施設】&#10;一人当たり面積最小値テキスト"/>
        <xdr:cNvSpPr txBox="1"/>
      </xdr:nvSpPr>
      <xdr:spPr>
        <a:xfrm>
          <a:off x="22250400"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0.087</a:t>
          </a:r>
          <a:endParaRPr kumimoji="1" lang="ja-JP" altLang="en-US" sz="1000" b="1">
            <a:latin typeface="ＭＳ Ｐゴシック"/>
          </a:endParaRPr>
        </a:p>
      </xdr:txBody>
    </xdr:sp>
    <xdr:clientData/>
  </xdr:oneCellAnchor>
  <xdr:twoCellAnchor>
    <xdr:from>
      <xdr:col>32</xdr:col>
      <xdr:colOff>98425</xdr:colOff>
      <xdr:row>85</xdr:row>
      <xdr:rowOff>49530</xdr:rowOff>
    </xdr:from>
    <xdr:to>
      <xdr:col>32</xdr:col>
      <xdr:colOff>276225</xdr:colOff>
      <xdr:row>85</xdr:row>
      <xdr:rowOff>49530</xdr:rowOff>
    </xdr:to>
    <xdr:cxnSp macro="">
      <xdr:nvCxnSpPr>
        <xdr:cNvPr id="489" name="直線コネクタ 488"/>
        <xdr:cNvCxnSpPr/>
      </xdr:nvCxnSpPr>
      <xdr:spPr>
        <a:xfrm>
          <a:off x="22072600" y="1462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79</xdr:row>
      <xdr:rowOff>53357</xdr:rowOff>
    </xdr:from>
    <xdr:ext cx="469744" cy="259045"/>
    <xdr:sp macro="" textlink="">
      <xdr:nvSpPr>
        <xdr:cNvPr id="490" name="【消防施設】&#10;一人当たり面積最大値テキスト"/>
        <xdr:cNvSpPr txBox="1"/>
      </xdr:nvSpPr>
      <xdr:spPr>
        <a:xfrm>
          <a:off x="22250400" y="1359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0.122</a:t>
          </a:r>
          <a:endParaRPr kumimoji="1" lang="ja-JP" altLang="en-US" sz="1000" b="1">
            <a:latin typeface="ＭＳ Ｐゴシック"/>
          </a:endParaRPr>
        </a:p>
      </xdr:txBody>
    </xdr:sp>
    <xdr:clientData/>
  </xdr:oneCellAnchor>
  <xdr:twoCellAnchor>
    <xdr:from>
      <xdr:col>32</xdr:col>
      <xdr:colOff>98425</xdr:colOff>
      <xdr:row>80</xdr:row>
      <xdr:rowOff>106680</xdr:rowOff>
    </xdr:from>
    <xdr:to>
      <xdr:col>32</xdr:col>
      <xdr:colOff>276225</xdr:colOff>
      <xdr:row>80</xdr:row>
      <xdr:rowOff>106680</xdr:rowOff>
    </xdr:to>
    <xdr:cxnSp macro="">
      <xdr:nvCxnSpPr>
        <xdr:cNvPr id="491" name="直線コネクタ 490"/>
        <xdr:cNvCxnSpPr/>
      </xdr:nvCxnSpPr>
      <xdr:spPr>
        <a:xfrm>
          <a:off x="22072600" y="1382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148607</xdr:rowOff>
    </xdr:from>
    <xdr:ext cx="469744" cy="259045"/>
    <xdr:sp macro="" textlink="">
      <xdr:nvSpPr>
        <xdr:cNvPr id="492" name="【消防施設】&#10;一人当たり面積平均値テキスト"/>
        <xdr:cNvSpPr txBox="1"/>
      </xdr:nvSpPr>
      <xdr:spPr>
        <a:xfrm>
          <a:off x="22250400" y="1420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170180</xdr:rowOff>
    </xdr:from>
    <xdr:to>
      <xdr:col>32</xdr:col>
      <xdr:colOff>238125</xdr:colOff>
      <xdr:row>83</xdr:row>
      <xdr:rowOff>100330</xdr:rowOff>
    </xdr:to>
    <xdr:sp macro="" textlink="">
      <xdr:nvSpPr>
        <xdr:cNvPr id="493" name="フローチャート : 判断 492"/>
        <xdr:cNvSpPr/>
      </xdr:nvSpPr>
      <xdr:spPr>
        <a:xfrm>
          <a:off x="22110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77</xdr:row>
      <xdr:rowOff>90170</xdr:rowOff>
    </xdr:from>
    <xdr:to>
      <xdr:col>31</xdr:col>
      <xdr:colOff>85725</xdr:colOff>
      <xdr:row>78</xdr:row>
      <xdr:rowOff>20320</xdr:rowOff>
    </xdr:to>
    <xdr:sp macro="" textlink="">
      <xdr:nvSpPr>
        <xdr:cNvPr id="494" name="フローチャート : 判断 493"/>
        <xdr:cNvSpPr/>
      </xdr:nvSpPr>
      <xdr:spPr>
        <a:xfrm>
          <a:off x="21272500" y="1329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76</xdr:row>
      <xdr:rowOff>36847</xdr:rowOff>
    </xdr:from>
    <xdr:ext cx="469744" cy="259045"/>
    <xdr:sp macro="" textlink="">
      <xdr:nvSpPr>
        <xdr:cNvPr id="495" name="n_1aveValue【消防施設】&#10;一人当たり面積"/>
        <xdr:cNvSpPr txBox="1"/>
      </xdr:nvSpPr>
      <xdr:spPr>
        <a:xfrm>
          <a:off x="21075727" y="1306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0.143</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96" name="テキスト ボックス 49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97" name="テキスト ボックス 49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98" name="テキスト ボックス 49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99" name="テキスト ボックス 49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00" name="テキスト ボックス 49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44450</xdr:rowOff>
    </xdr:from>
    <xdr:to>
      <xdr:col>31</xdr:col>
      <xdr:colOff>85725</xdr:colOff>
      <xdr:row>81</xdr:row>
      <xdr:rowOff>146050</xdr:rowOff>
    </xdr:to>
    <xdr:sp macro="" textlink="">
      <xdr:nvSpPr>
        <xdr:cNvPr id="501" name="円/楕円 500"/>
        <xdr:cNvSpPr/>
      </xdr:nvSpPr>
      <xdr:spPr>
        <a:xfrm>
          <a:off x="21272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137177</xdr:rowOff>
    </xdr:from>
    <xdr:ext cx="469744" cy="259045"/>
    <xdr:sp macro="" textlink="">
      <xdr:nvSpPr>
        <xdr:cNvPr id="502" name="n_1mainValue【消防施設】&#10;一人当たり面積"/>
        <xdr:cNvSpPr txBox="1"/>
      </xdr:nvSpPr>
      <xdr:spPr>
        <a:xfrm>
          <a:off x="210757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03" name="正方形/長方形 50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04" name="正方形/長方形 50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05" name="正方形/長方形 50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06" name="正方形/長方形 50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07" name="正方形/長方形 50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08" name="正方形/長方形 50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9" name="正方形/長方形 50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10" name="正方形/長方形 50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11" name="テキスト ボックス 51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12" name="直線コネクタ 51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513" name="直線コネクタ 51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514" name="テキスト ボックス 513"/>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15" name="直線コネクタ 51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16" name="テキスト ボックス 51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17" name="直線コネクタ 51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18" name="テキスト ボックス 51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19" name="直線コネクタ 51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20" name="テキスト ボックス 51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21" name="直線コネクタ 52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22" name="テキスト ボックス 52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23" name="直線コネクタ 52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24" name="テキスト ボックス 52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2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102</xdr:row>
      <xdr:rowOff>120014</xdr:rowOff>
    </xdr:from>
    <xdr:to>
      <xdr:col>23</xdr:col>
      <xdr:colOff>516889</xdr:colOff>
      <xdr:row>107</xdr:row>
      <xdr:rowOff>47625</xdr:rowOff>
    </xdr:to>
    <xdr:cxnSp macro="">
      <xdr:nvCxnSpPr>
        <xdr:cNvPr id="526" name="直線コネクタ 525"/>
        <xdr:cNvCxnSpPr/>
      </xdr:nvCxnSpPr>
      <xdr:spPr>
        <a:xfrm flipV="1">
          <a:off x="16318864" y="17607914"/>
          <a:ext cx="0" cy="784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51452</xdr:rowOff>
    </xdr:from>
    <xdr:ext cx="405111" cy="259045"/>
    <xdr:sp macro="" textlink="">
      <xdr:nvSpPr>
        <xdr:cNvPr id="527" name="【庁舎】&#10;有形固定資産減価償却率最小値テキスト"/>
        <xdr:cNvSpPr txBox="1"/>
      </xdr:nvSpPr>
      <xdr:spPr>
        <a:xfrm>
          <a:off x="16408400" y="1839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23</xdr:col>
      <xdr:colOff>428625</xdr:colOff>
      <xdr:row>107</xdr:row>
      <xdr:rowOff>47625</xdr:rowOff>
    </xdr:from>
    <xdr:to>
      <xdr:col>23</xdr:col>
      <xdr:colOff>606425</xdr:colOff>
      <xdr:row>107</xdr:row>
      <xdr:rowOff>47625</xdr:rowOff>
    </xdr:to>
    <xdr:cxnSp macro="">
      <xdr:nvCxnSpPr>
        <xdr:cNvPr id="528" name="直線コネクタ 527"/>
        <xdr:cNvCxnSpPr/>
      </xdr:nvCxnSpPr>
      <xdr:spPr>
        <a:xfrm>
          <a:off x="16230600" y="1839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101</xdr:row>
      <xdr:rowOff>66691</xdr:rowOff>
    </xdr:from>
    <xdr:ext cx="405111" cy="259045"/>
    <xdr:sp macro="" textlink="">
      <xdr:nvSpPr>
        <xdr:cNvPr id="529" name="【庁舎】&#10;有形固定資産減価償却率最大値テキスト"/>
        <xdr:cNvSpPr txBox="1"/>
      </xdr:nvSpPr>
      <xdr:spPr>
        <a:xfrm>
          <a:off x="16408400" y="17383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428625</xdr:colOff>
      <xdr:row>102</xdr:row>
      <xdr:rowOff>120014</xdr:rowOff>
    </xdr:from>
    <xdr:to>
      <xdr:col>23</xdr:col>
      <xdr:colOff>606425</xdr:colOff>
      <xdr:row>102</xdr:row>
      <xdr:rowOff>120014</xdr:rowOff>
    </xdr:to>
    <xdr:cxnSp macro="">
      <xdr:nvCxnSpPr>
        <xdr:cNvPr id="530" name="直線コネクタ 529"/>
        <xdr:cNvCxnSpPr/>
      </xdr:nvCxnSpPr>
      <xdr:spPr>
        <a:xfrm>
          <a:off x="16230600" y="1760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30497</xdr:rowOff>
    </xdr:from>
    <xdr:ext cx="405111" cy="259045"/>
    <xdr:sp macro="" textlink="">
      <xdr:nvSpPr>
        <xdr:cNvPr id="531" name="【庁舎】&#10;有形固定資産減価償却率平均値テキスト"/>
        <xdr:cNvSpPr txBox="1"/>
      </xdr:nvSpPr>
      <xdr:spPr>
        <a:xfrm>
          <a:off x="16408400" y="18032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29.6</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52070</xdr:rowOff>
    </xdr:from>
    <xdr:to>
      <xdr:col>23</xdr:col>
      <xdr:colOff>568325</xdr:colOff>
      <xdr:row>105</xdr:row>
      <xdr:rowOff>153670</xdr:rowOff>
    </xdr:to>
    <xdr:sp macro="" textlink="">
      <xdr:nvSpPr>
        <xdr:cNvPr id="532" name="フローチャート : 判断 531"/>
        <xdr:cNvSpPr/>
      </xdr:nvSpPr>
      <xdr:spPr>
        <a:xfrm>
          <a:off x="16268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166370</xdr:rowOff>
    </xdr:from>
    <xdr:to>
      <xdr:col>22</xdr:col>
      <xdr:colOff>415925</xdr:colOff>
      <xdr:row>103</xdr:row>
      <xdr:rowOff>96520</xdr:rowOff>
    </xdr:to>
    <xdr:sp macro="" textlink="">
      <xdr:nvSpPr>
        <xdr:cNvPr id="533" name="フローチャート : 判断 532"/>
        <xdr:cNvSpPr/>
      </xdr:nvSpPr>
      <xdr:spPr>
        <a:xfrm>
          <a:off x="15430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87647</xdr:rowOff>
    </xdr:from>
    <xdr:ext cx="405111" cy="259045"/>
    <xdr:sp macro="" textlink="">
      <xdr:nvSpPr>
        <xdr:cNvPr id="534" name="n_1aveValue【庁舎】&#10;有形固定資産減価償却率"/>
        <xdr:cNvSpPr txBox="1"/>
      </xdr:nvSpPr>
      <xdr:spPr>
        <a:xfrm>
          <a:off x="15266043" y="1774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35" name="テキスト ボックス 53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36" name="テキスト ボックス 53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7" name="テキスト ボックス 53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8" name="テキスト ボックス 53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9" name="テキスト ボックス 53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19686</xdr:rowOff>
    </xdr:from>
    <xdr:to>
      <xdr:col>22</xdr:col>
      <xdr:colOff>415925</xdr:colOff>
      <xdr:row>101</xdr:row>
      <xdr:rowOff>121286</xdr:rowOff>
    </xdr:to>
    <xdr:sp macro="" textlink="">
      <xdr:nvSpPr>
        <xdr:cNvPr id="540" name="円/楕円 539"/>
        <xdr:cNvSpPr/>
      </xdr:nvSpPr>
      <xdr:spPr>
        <a:xfrm>
          <a:off x="15430500" y="1733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137813</xdr:rowOff>
    </xdr:from>
    <xdr:ext cx="405111" cy="259045"/>
    <xdr:sp macro="" textlink="">
      <xdr:nvSpPr>
        <xdr:cNvPr id="541" name="n_1mainValue【庁舎】&#10;有形固定資産減価償却率"/>
        <xdr:cNvSpPr txBox="1"/>
      </xdr:nvSpPr>
      <xdr:spPr>
        <a:xfrm>
          <a:off x="15266043" y="17111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42" name="正方形/長方形 54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43" name="正方形/長方形 54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44" name="正方形/長方形 54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45" name="正方形/長方形 54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6" name="正方形/長方形 54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7" name="正方形/長方形 54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8" name="正方形/長方形 54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49" name="正方形/長方形 54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50" name="テキスト ボックス 54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51" name="直線コネクタ 55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52" name="テキスト ボックス 55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53" name="直線コネクタ 55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54" name="テキスト ボックス 55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55" name="直線コネクタ 55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56" name="テキスト ボックス 55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57" name="直線コネクタ 55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58" name="テキスト ボックス 55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59" name="直線コネクタ 55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60" name="テキスト ボックス 55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61" name="直線コネクタ 56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62" name="テキスト ボックス 56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3" name="直線コネクタ 5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4" name="テキスト ボックス 5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6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163830</xdr:rowOff>
    </xdr:from>
    <xdr:to>
      <xdr:col>32</xdr:col>
      <xdr:colOff>186689</xdr:colOff>
      <xdr:row>108</xdr:row>
      <xdr:rowOff>129539</xdr:rowOff>
    </xdr:to>
    <xdr:cxnSp macro="">
      <xdr:nvCxnSpPr>
        <xdr:cNvPr id="566" name="直線コネクタ 565"/>
        <xdr:cNvCxnSpPr/>
      </xdr:nvCxnSpPr>
      <xdr:spPr>
        <a:xfrm flipV="1">
          <a:off x="22160864" y="17308830"/>
          <a:ext cx="0" cy="1337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133366</xdr:rowOff>
    </xdr:from>
    <xdr:ext cx="469744" cy="259045"/>
    <xdr:sp macro="" textlink="">
      <xdr:nvSpPr>
        <xdr:cNvPr id="567" name="【庁舎】&#10;一人当たり面積最小値テキスト"/>
        <xdr:cNvSpPr txBox="1"/>
      </xdr:nvSpPr>
      <xdr:spPr>
        <a:xfrm>
          <a:off x="222504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0.206</a:t>
          </a:r>
          <a:endParaRPr kumimoji="1" lang="ja-JP" altLang="en-US" sz="1000" b="1">
            <a:latin typeface="ＭＳ Ｐゴシック"/>
          </a:endParaRPr>
        </a:p>
      </xdr:txBody>
    </xdr:sp>
    <xdr:clientData/>
  </xdr:oneCellAnchor>
  <xdr:twoCellAnchor>
    <xdr:from>
      <xdr:col>32</xdr:col>
      <xdr:colOff>98425</xdr:colOff>
      <xdr:row>108</xdr:row>
      <xdr:rowOff>129539</xdr:rowOff>
    </xdr:from>
    <xdr:to>
      <xdr:col>32</xdr:col>
      <xdr:colOff>276225</xdr:colOff>
      <xdr:row>108</xdr:row>
      <xdr:rowOff>129539</xdr:rowOff>
    </xdr:to>
    <xdr:cxnSp macro="">
      <xdr:nvCxnSpPr>
        <xdr:cNvPr id="568" name="直線コネクタ 567"/>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110507</xdr:rowOff>
    </xdr:from>
    <xdr:ext cx="469744" cy="259045"/>
    <xdr:sp macro="" textlink="">
      <xdr:nvSpPr>
        <xdr:cNvPr id="569" name="【庁舎】&#10;一人当たり面積最大値テキスト"/>
        <xdr:cNvSpPr txBox="1"/>
      </xdr:nvSpPr>
      <xdr:spPr>
        <a:xfrm>
          <a:off x="22250400" y="1708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0.557</a:t>
          </a:r>
          <a:endParaRPr kumimoji="1" lang="ja-JP" altLang="en-US" sz="1000" b="1">
            <a:latin typeface="ＭＳ Ｐゴシック"/>
          </a:endParaRPr>
        </a:p>
      </xdr:txBody>
    </xdr:sp>
    <xdr:clientData/>
  </xdr:oneCellAnchor>
  <xdr:twoCellAnchor>
    <xdr:from>
      <xdr:col>32</xdr:col>
      <xdr:colOff>98425</xdr:colOff>
      <xdr:row>100</xdr:row>
      <xdr:rowOff>163830</xdr:rowOff>
    </xdr:from>
    <xdr:to>
      <xdr:col>32</xdr:col>
      <xdr:colOff>276225</xdr:colOff>
      <xdr:row>100</xdr:row>
      <xdr:rowOff>163830</xdr:rowOff>
    </xdr:to>
    <xdr:cxnSp macro="">
      <xdr:nvCxnSpPr>
        <xdr:cNvPr id="570" name="直線コネクタ 569"/>
        <xdr:cNvCxnSpPr/>
      </xdr:nvCxnSpPr>
      <xdr:spPr>
        <a:xfrm>
          <a:off x="22072600" y="1730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19066</xdr:rowOff>
    </xdr:from>
    <xdr:ext cx="469744" cy="259045"/>
    <xdr:sp macro="" textlink="">
      <xdr:nvSpPr>
        <xdr:cNvPr id="571" name="【庁舎】&#10;一人当たり面積平均値テキスト"/>
        <xdr:cNvSpPr txBox="1"/>
      </xdr:nvSpPr>
      <xdr:spPr>
        <a:xfrm>
          <a:off x="22250400" y="181927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40639</xdr:rowOff>
    </xdr:from>
    <xdr:to>
      <xdr:col>32</xdr:col>
      <xdr:colOff>238125</xdr:colOff>
      <xdr:row>106</xdr:row>
      <xdr:rowOff>142239</xdr:rowOff>
    </xdr:to>
    <xdr:sp macro="" textlink="">
      <xdr:nvSpPr>
        <xdr:cNvPr id="572" name="フローチャート : 判断 571"/>
        <xdr:cNvSpPr/>
      </xdr:nvSpPr>
      <xdr:spPr>
        <a:xfrm>
          <a:off x="221107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135889</xdr:rowOff>
    </xdr:from>
    <xdr:to>
      <xdr:col>31</xdr:col>
      <xdr:colOff>85725</xdr:colOff>
      <xdr:row>106</xdr:row>
      <xdr:rowOff>66039</xdr:rowOff>
    </xdr:to>
    <xdr:sp macro="" textlink="">
      <xdr:nvSpPr>
        <xdr:cNvPr id="573" name="フローチャート : 判断 572"/>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82566</xdr:rowOff>
    </xdr:from>
    <xdr:ext cx="469744" cy="259045"/>
    <xdr:sp macro="" textlink="">
      <xdr:nvSpPr>
        <xdr:cNvPr id="574" name="n_1aveValue【庁舎】&#10;一人当たり面積"/>
        <xdr:cNvSpPr txBox="1"/>
      </xdr:nvSpPr>
      <xdr:spPr>
        <a:xfrm>
          <a:off x="21075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75" name="テキスト ボックス 57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76" name="テキスト ボックス 57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77" name="テキスト ボックス 57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78" name="テキスト ボックス 57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9" name="テキスト ボックス 57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55880</xdr:rowOff>
    </xdr:from>
    <xdr:to>
      <xdr:col>31</xdr:col>
      <xdr:colOff>85725</xdr:colOff>
      <xdr:row>107</xdr:row>
      <xdr:rowOff>157480</xdr:rowOff>
    </xdr:to>
    <xdr:sp macro="" textlink="">
      <xdr:nvSpPr>
        <xdr:cNvPr id="580" name="円/楕円 579"/>
        <xdr:cNvSpPr/>
      </xdr:nvSpPr>
      <xdr:spPr>
        <a:xfrm>
          <a:off x="21272500" y="184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148607</xdr:rowOff>
    </xdr:from>
    <xdr:ext cx="469744" cy="259045"/>
    <xdr:sp macro="" textlink="">
      <xdr:nvSpPr>
        <xdr:cNvPr id="581" name="n_1mainValue【庁舎】&#10;一人当たり面積"/>
        <xdr:cNvSpPr txBox="1"/>
      </xdr:nvSpPr>
      <xdr:spPr>
        <a:xfrm>
          <a:off x="21075727" y="184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2" name="正方形/長方形 58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3" name="正方形/長方形 58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84" name="テキスト ボックス 58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については，ほとんどの類型で類似団体平均を上回っている。体育館，福祉施設，市民会館等，合併前にそれぞれの町において整備されていた施設で，老朽化が進んでおり有形固定資産減価償却率を上げている。図書館については平成になってから整備されたため比較的新しく，類似団体内平均値を下回っている。</a:t>
          </a:r>
          <a:endParaRPr lang="ja-JP" altLang="ja-JP" sz="1400">
            <a:effectLst/>
          </a:endParaRPr>
        </a:p>
        <a:p>
          <a:r>
            <a:rPr kumimoji="1" lang="ja-JP" altLang="ja-JP" sz="1100">
              <a:solidFill>
                <a:schemeClr val="dk1"/>
              </a:solidFill>
              <a:effectLst/>
              <a:latin typeface="+mn-lt"/>
              <a:ea typeface="+mn-ea"/>
              <a:cs typeface="+mn-cs"/>
            </a:rPr>
            <a:t>　１人当たりの面積については，体育館・プール，福祉施設において類似団体と比較した場合に大きく平均を下回っている。旧町時に整備された施設であり，規模も比較的小さなものがほとんどである。</a:t>
          </a:r>
          <a:endParaRPr lang="ja-JP" altLang="ja-JP" sz="1400">
            <a:effectLst/>
          </a:endParaRPr>
        </a:p>
        <a:p>
          <a:r>
            <a:rPr kumimoji="1" lang="ja-JP" altLang="ja-JP" sz="1100">
              <a:solidFill>
                <a:schemeClr val="dk1"/>
              </a:solidFill>
              <a:effectLst/>
              <a:latin typeface="+mn-lt"/>
              <a:ea typeface="+mn-ea"/>
              <a:cs typeface="+mn-cs"/>
            </a:rPr>
            <a:t>　分析では類似団体と比較して充足率が低いことが伺えるが，総合計画や公共施設等総合管理計画等に基づき，施設の在り方，適正配置について進めて行くなかで，市民の福祉，健康増進を進めるため注視する必要があると思われ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鹿児島県南九州市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36,605
36,363
357.91
21,858,511
21,092,816
606,348
12,905,462
22,114,889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24.0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昨年度に引き続き</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太陽光発電設備に</a:t>
          </a:r>
          <a:r>
            <a:rPr lang="ja-JP" altLang="en-US" sz="1100" b="0" i="0" baseline="0">
              <a:solidFill>
                <a:schemeClr val="dk1"/>
              </a:solidFill>
              <a:effectLst/>
              <a:latin typeface="+mn-lt"/>
              <a:ea typeface="+mn-ea"/>
              <a:cs typeface="+mn-cs"/>
            </a:rPr>
            <a:t>係る</a:t>
          </a:r>
          <a:r>
            <a:rPr lang="ja-JP" altLang="ja-JP" sz="1100" b="0" i="0" baseline="0">
              <a:solidFill>
                <a:schemeClr val="dk1"/>
              </a:solidFill>
              <a:effectLst/>
              <a:latin typeface="+mn-lt"/>
              <a:ea typeface="+mn-ea"/>
              <a:cs typeface="+mn-cs"/>
            </a:rPr>
            <a:t>償却資産に関する固定資産税</a:t>
          </a:r>
          <a:r>
            <a:rPr lang="ja-JP" altLang="en-US" sz="1100" b="0" i="0" baseline="0">
              <a:solidFill>
                <a:schemeClr val="dk1"/>
              </a:solidFill>
              <a:effectLst/>
              <a:latin typeface="+mn-lt"/>
              <a:ea typeface="+mn-ea"/>
              <a:cs typeface="+mn-cs"/>
            </a:rPr>
            <a:t>が増加，法人関係の収入増や軽自動車税の税率改正に伴う伸びから</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0.34</a:t>
          </a:r>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昨年度を若干上回ったもの，依然として</a:t>
          </a:r>
          <a:r>
            <a:rPr lang="ja-JP" altLang="ja-JP" sz="1100" b="0" i="0" baseline="0">
              <a:solidFill>
                <a:schemeClr val="dk1"/>
              </a:solidFill>
              <a:effectLst/>
              <a:latin typeface="+mn-lt"/>
              <a:ea typeface="+mn-ea"/>
              <a:cs typeface="+mn-cs"/>
            </a:rPr>
            <a:t>類似団体平均を下回っている</a:t>
          </a:r>
          <a:r>
            <a:rPr lang="ja-JP" altLang="en-US" sz="1100" b="0" i="0" baseline="0">
              <a:solidFill>
                <a:schemeClr val="dk1"/>
              </a:solidFill>
              <a:effectLst/>
              <a:latin typeface="+mn-lt"/>
              <a:ea typeface="+mn-ea"/>
              <a:cs typeface="+mn-cs"/>
            </a:rPr>
            <a:t>状況である。当市は農業を基幹産業としているが，</a:t>
          </a:r>
          <a:r>
            <a:rPr lang="ja-JP" altLang="ja-JP" sz="1100" b="0" i="0" baseline="0">
              <a:solidFill>
                <a:schemeClr val="dk1"/>
              </a:solidFill>
              <a:effectLst/>
              <a:latin typeface="+mn-lt"/>
              <a:ea typeface="+mn-ea"/>
              <a:cs typeface="+mn-cs"/>
            </a:rPr>
            <a:t>人口の減少や高齢化等から，</a:t>
          </a:r>
          <a:r>
            <a:rPr lang="ja-JP" altLang="en-US" sz="1100" b="0" i="0" baseline="0">
              <a:solidFill>
                <a:schemeClr val="dk1"/>
              </a:solidFill>
              <a:effectLst/>
              <a:latin typeface="+mn-lt"/>
              <a:ea typeface="+mn-ea"/>
              <a:cs typeface="+mn-cs"/>
            </a:rPr>
            <a:t>大幅な収益増加は見込めず</a:t>
          </a:r>
          <a:r>
            <a:rPr lang="ja-JP" altLang="ja-JP" sz="1100" b="0" i="0" baseline="0">
              <a:solidFill>
                <a:schemeClr val="dk1"/>
              </a:solidFill>
              <a:effectLst/>
              <a:latin typeface="+mn-lt"/>
              <a:ea typeface="+mn-ea"/>
              <a:cs typeface="+mn-cs"/>
            </a:rPr>
            <a:t>財政基盤は弱</a:t>
          </a:r>
          <a:r>
            <a:rPr lang="ja-JP" altLang="en-US" sz="1100" b="0" i="0" baseline="0">
              <a:solidFill>
                <a:schemeClr val="dk1"/>
              </a:solidFill>
              <a:effectLst/>
              <a:latin typeface="+mn-lt"/>
              <a:ea typeface="+mn-ea"/>
              <a:cs typeface="+mn-cs"/>
            </a:rPr>
            <a:t>い状況にある。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南九州市行政改革大綱等の長期計画に基づき</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組織機構の見直し</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退職者不補充等による職員数</a:t>
          </a:r>
          <a:r>
            <a:rPr lang="ja-JP" altLang="en-US" sz="1100" b="0" i="0" baseline="0">
              <a:solidFill>
                <a:schemeClr val="dk1"/>
              </a:solidFill>
              <a:effectLst/>
              <a:latin typeface="+mn-lt"/>
              <a:ea typeface="+mn-ea"/>
              <a:cs typeface="+mn-cs"/>
            </a:rPr>
            <a:t>及び</a:t>
          </a:r>
          <a:r>
            <a:rPr lang="ja-JP" altLang="ja-JP" sz="1100" b="0" i="0" baseline="0">
              <a:solidFill>
                <a:schemeClr val="dk1"/>
              </a:solidFill>
              <a:effectLst/>
              <a:latin typeface="+mn-lt"/>
              <a:ea typeface="+mn-ea"/>
              <a:cs typeface="+mn-cs"/>
            </a:rPr>
            <a:t>人件費の削減，必要な事業</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峻別</a:t>
          </a:r>
          <a:r>
            <a:rPr lang="ja-JP" altLang="en-US" sz="1100" b="0" i="0" baseline="0">
              <a:solidFill>
                <a:schemeClr val="dk1"/>
              </a:solidFill>
              <a:effectLst/>
              <a:latin typeface="+mn-lt"/>
              <a:ea typeface="+mn-ea"/>
              <a:cs typeface="+mn-cs"/>
            </a:rPr>
            <a:t>による</a:t>
          </a:r>
          <a:r>
            <a:rPr lang="ja-JP" altLang="ja-JP" sz="1100" b="0" i="0" baseline="0">
              <a:solidFill>
                <a:schemeClr val="dk1"/>
              </a:solidFill>
              <a:effectLst/>
              <a:latin typeface="+mn-lt"/>
              <a:ea typeface="+mn-ea"/>
              <a:cs typeface="+mn-cs"/>
            </a:rPr>
            <a:t>投資的経費</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抑制</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民間移管・指定管理者制度の導入の推進</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により</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歳出削減を図る</a:t>
          </a:r>
          <a:r>
            <a:rPr lang="ja-JP" altLang="en-US" sz="1100" b="0" i="0" baseline="0">
              <a:solidFill>
                <a:schemeClr val="dk1"/>
              </a:solidFill>
              <a:effectLst/>
              <a:latin typeface="+mn-lt"/>
              <a:ea typeface="+mn-ea"/>
              <a:cs typeface="+mn-cs"/>
            </a:rPr>
            <a:t>。また，ふるさと納税への取組や</a:t>
          </a:r>
          <a:r>
            <a:rPr lang="ja-JP" altLang="ja-JP" sz="1100" b="0" i="0" baseline="0">
              <a:solidFill>
                <a:schemeClr val="dk1"/>
              </a:solidFill>
              <a:effectLst/>
              <a:latin typeface="+mn-lt"/>
              <a:ea typeface="+mn-ea"/>
              <a:cs typeface="+mn-cs"/>
            </a:rPr>
            <a:t>使用料</a:t>
          </a:r>
          <a:r>
            <a:rPr lang="ja-JP" altLang="en-US" sz="1100" b="0" i="0" baseline="0">
              <a:solidFill>
                <a:schemeClr val="dk1"/>
              </a:solidFill>
              <a:effectLst/>
              <a:latin typeface="+mn-lt"/>
              <a:ea typeface="+mn-ea"/>
              <a:cs typeface="+mn-cs"/>
            </a:rPr>
            <a:t>の見直しを進めるなど</a:t>
          </a:r>
          <a:r>
            <a:rPr lang="ja-JP" altLang="ja-JP" sz="1100" b="0" i="0" baseline="0">
              <a:solidFill>
                <a:schemeClr val="dk1"/>
              </a:solidFill>
              <a:effectLst/>
              <a:latin typeface="+mn-lt"/>
              <a:ea typeface="+mn-ea"/>
              <a:cs typeface="+mn-cs"/>
            </a:rPr>
            <a:t>歳入確保に努め</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13758</xdr:rowOff>
    </xdr:to>
    <xdr:cxnSp macro="">
      <xdr:nvCxnSpPr>
        <xdr:cNvPr id="63" name="直線コネクタ 62"/>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135467</xdr:rowOff>
    </xdr:from>
    <xdr:to>
      <xdr:col>7</xdr:col>
      <xdr:colOff>152400</xdr:colOff>
      <xdr:row>43</xdr:row>
      <xdr:rowOff>155575</xdr:rowOff>
    </xdr:to>
    <xdr:cxnSp macro="">
      <xdr:nvCxnSpPr>
        <xdr:cNvPr id="68" name="直線コネクタ 67"/>
        <xdr:cNvCxnSpPr/>
      </xdr:nvCxnSpPr>
      <xdr:spPr>
        <a:xfrm flipV="1">
          <a:off x="4114800" y="75078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155575</xdr:rowOff>
    </xdr:from>
    <xdr:to>
      <xdr:col>6</xdr:col>
      <xdr:colOff>0</xdr:colOff>
      <xdr:row>44</xdr:row>
      <xdr:rowOff>4233</xdr:rowOff>
    </xdr:to>
    <xdr:cxnSp macro="">
      <xdr:nvCxnSpPr>
        <xdr:cNvPr id="71" name="直線コネクタ 70"/>
        <xdr:cNvCxnSpPr/>
      </xdr:nvCxnSpPr>
      <xdr:spPr>
        <a:xfrm flipV="1">
          <a:off x="3225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24342</xdr:rowOff>
    </xdr:to>
    <xdr:cxnSp macro="">
      <xdr:nvCxnSpPr>
        <xdr:cNvPr id="74" name="直線コネクタ 73"/>
        <xdr:cNvCxnSpPr/>
      </xdr:nvCxnSpPr>
      <xdr:spPr>
        <a:xfrm flipV="1">
          <a:off x="2336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6" name="テキスト ボックス 75"/>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24342</xdr:rowOff>
    </xdr:from>
    <xdr:to>
      <xdr:col>3</xdr:col>
      <xdr:colOff>279400</xdr:colOff>
      <xdr:row>44</xdr:row>
      <xdr:rowOff>24342</xdr:rowOff>
    </xdr:to>
    <xdr:cxnSp macro="">
      <xdr:nvCxnSpPr>
        <xdr:cNvPr id="77" name="直線コネクタ 76"/>
        <xdr:cNvCxnSpPr/>
      </xdr:nvCxnSpPr>
      <xdr:spPr>
        <a:xfrm>
          <a:off x="1447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79" name="テキスト ボックス 78"/>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1" name="テキスト ボックス 80"/>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84667</xdr:rowOff>
    </xdr:from>
    <xdr:to>
      <xdr:col>7</xdr:col>
      <xdr:colOff>203200</xdr:colOff>
      <xdr:row>44</xdr:row>
      <xdr:rowOff>14817</xdr:rowOff>
    </xdr:to>
    <xdr:sp macro="" textlink="">
      <xdr:nvSpPr>
        <xdr:cNvPr id="87" name="円/楕円 86"/>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56744</xdr:rowOff>
    </xdr:from>
    <xdr:ext cx="762000" cy="259045"/>
    <xdr:sp macro="" textlink="">
      <xdr:nvSpPr>
        <xdr:cNvPr id="88"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104775</xdr:rowOff>
    </xdr:from>
    <xdr:to>
      <xdr:col>6</xdr:col>
      <xdr:colOff>50800</xdr:colOff>
      <xdr:row>44</xdr:row>
      <xdr:rowOff>34925</xdr:rowOff>
    </xdr:to>
    <xdr:sp macro="" textlink="">
      <xdr:nvSpPr>
        <xdr:cNvPr id="89" name="円/楕円 88"/>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19702</xdr:rowOff>
    </xdr:from>
    <xdr:ext cx="736600" cy="259045"/>
    <xdr:sp macro="" textlink="">
      <xdr:nvSpPr>
        <xdr:cNvPr id="90" name="テキスト ボックス 89"/>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1" name="円/楕円 90"/>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2" name="テキスト ボックス 91"/>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144992</xdr:rowOff>
    </xdr:from>
    <xdr:to>
      <xdr:col>3</xdr:col>
      <xdr:colOff>330200</xdr:colOff>
      <xdr:row>44</xdr:row>
      <xdr:rowOff>75142</xdr:rowOff>
    </xdr:to>
    <xdr:sp macro="" textlink="">
      <xdr:nvSpPr>
        <xdr:cNvPr id="93" name="円/楕円 92"/>
        <xdr:cNvSpPr/>
      </xdr:nvSpPr>
      <xdr:spPr>
        <a:xfrm>
          <a:off x="2286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59919</xdr:rowOff>
    </xdr:from>
    <xdr:ext cx="762000" cy="259045"/>
    <xdr:sp macro="" textlink="">
      <xdr:nvSpPr>
        <xdr:cNvPr id="94" name="テキスト ボックス 93"/>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144992</xdr:rowOff>
    </xdr:from>
    <xdr:to>
      <xdr:col>2</xdr:col>
      <xdr:colOff>127000</xdr:colOff>
      <xdr:row>44</xdr:row>
      <xdr:rowOff>75142</xdr:rowOff>
    </xdr:to>
    <xdr:sp macro="" textlink="">
      <xdr:nvSpPr>
        <xdr:cNvPr id="95" name="円/楕円 94"/>
        <xdr:cNvSpPr/>
      </xdr:nvSpPr>
      <xdr:spPr>
        <a:xfrm>
          <a:off x="1397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59919</xdr:rowOff>
    </xdr:from>
    <xdr:ext cx="762000" cy="259045"/>
    <xdr:sp macro="" textlink="">
      <xdr:nvSpPr>
        <xdr:cNvPr id="96" name="テキスト ボックス 95"/>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対前年度比</a:t>
          </a:r>
          <a:r>
            <a:rPr kumimoji="1" lang="ja-JP" altLang="en-US" sz="1100">
              <a:solidFill>
                <a:schemeClr val="dk1"/>
              </a:solidFill>
              <a:effectLst/>
              <a:latin typeface="+mn-lt"/>
              <a:ea typeface="+mn-ea"/>
              <a:cs typeface="+mn-cs"/>
            </a:rPr>
            <a:t>で</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悪化し</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と比較しても高い比率となっている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前年度</a:t>
          </a:r>
          <a:r>
            <a:rPr kumimoji="1" lang="ja-JP" altLang="en-US" sz="1100">
              <a:solidFill>
                <a:schemeClr val="dk1"/>
              </a:solidFill>
              <a:effectLst/>
              <a:latin typeface="+mn-lt"/>
              <a:ea typeface="+mn-ea"/>
              <a:cs typeface="+mn-cs"/>
            </a:rPr>
            <a:t>と比べ</a:t>
          </a:r>
          <a:r>
            <a:rPr kumimoji="1" lang="ja-JP" altLang="ja-JP" sz="1100">
              <a:solidFill>
                <a:schemeClr val="dk1"/>
              </a:solidFill>
              <a:effectLst/>
              <a:latin typeface="+mn-lt"/>
              <a:ea typeface="+mn-ea"/>
              <a:cs typeface="+mn-cs"/>
            </a:rPr>
            <a:t>，経常一般財源が</a:t>
          </a:r>
          <a:r>
            <a:rPr kumimoji="1" lang="en-US" altLang="ja-JP" sz="1100">
              <a:solidFill>
                <a:schemeClr val="dk1"/>
              </a:solidFill>
              <a:effectLst/>
              <a:latin typeface="+mn-lt"/>
              <a:ea typeface="+mn-ea"/>
              <a:cs typeface="+mn-cs"/>
            </a:rPr>
            <a:t>216</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の減</a:t>
          </a:r>
          <a:r>
            <a:rPr kumimoji="1" lang="ja-JP" altLang="ja-JP" sz="1100">
              <a:solidFill>
                <a:schemeClr val="dk1"/>
              </a:solidFill>
              <a:effectLst/>
              <a:latin typeface="+mn-lt"/>
              <a:ea typeface="+mn-ea"/>
              <a:cs typeface="+mn-cs"/>
            </a:rPr>
            <a:t>（普通交付税△</a:t>
          </a:r>
          <a:r>
            <a:rPr kumimoji="1" lang="en-US" altLang="ja-JP" sz="1100">
              <a:solidFill>
                <a:schemeClr val="dk1"/>
              </a:solidFill>
              <a:effectLst/>
              <a:latin typeface="+mn-lt"/>
              <a:ea typeface="+mn-ea"/>
              <a:cs typeface="+mn-cs"/>
            </a:rPr>
            <a:t>240</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），歳出の経常経費は</a:t>
          </a:r>
          <a:r>
            <a:rPr kumimoji="1" lang="en-US" altLang="ja-JP" sz="1100">
              <a:solidFill>
                <a:schemeClr val="dk1"/>
              </a:solidFill>
              <a:effectLst/>
              <a:latin typeface="+mn-lt"/>
              <a:ea typeface="+mn-ea"/>
              <a:cs typeface="+mn-cs"/>
            </a:rPr>
            <a:t>338</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で，これに充当した経常一般財源</a:t>
          </a:r>
          <a:r>
            <a:rPr kumimoji="1" lang="ja-JP" altLang="en-US" sz="1100">
              <a:solidFill>
                <a:schemeClr val="dk1"/>
              </a:solidFill>
              <a:effectLst/>
              <a:latin typeface="+mn-lt"/>
              <a:ea typeface="+mn-ea"/>
              <a:cs typeface="+mn-cs"/>
            </a:rPr>
            <a:t>も</a:t>
          </a:r>
          <a:r>
            <a:rPr kumimoji="1" lang="en-US" altLang="ja-JP" sz="1100">
              <a:solidFill>
                <a:schemeClr val="dk1"/>
              </a:solidFill>
              <a:effectLst/>
              <a:latin typeface="+mn-lt"/>
              <a:ea typeface="+mn-ea"/>
              <a:cs typeface="+mn-cs"/>
            </a:rPr>
            <a:t>197</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っており</a:t>
          </a:r>
          <a:r>
            <a:rPr kumimoji="1" lang="ja-JP" altLang="ja-JP" sz="1100">
              <a:solidFill>
                <a:schemeClr val="dk1"/>
              </a:solidFill>
              <a:effectLst/>
              <a:latin typeface="+mn-lt"/>
              <a:ea typeface="+mn-ea"/>
              <a:cs typeface="+mn-cs"/>
            </a:rPr>
            <a:t>，分母の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に対し，分子は</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という現象により比率の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が生じた。</a:t>
          </a:r>
          <a:endParaRPr lang="ja-JP" altLang="ja-JP" sz="1400">
            <a:effectLst/>
          </a:endParaRP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主な要因として，学校給食センター整備や防災無線デジタル化による大規模事業費の償還開始で，</a:t>
          </a:r>
          <a:r>
            <a:rPr lang="ja-JP" altLang="ja-JP" sz="1100">
              <a:solidFill>
                <a:schemeClr val="dk1"/>
              </a:solidFill>
              <a:effectLst/>
              <a:latin typeface="+mn-lt"/>
              <a:ea typeface="+mn-ea"/>
              <a:cs typeface="+mn-cs"/>
            </a:rPr>
            <a:t>公債費が</a:t>
          </a:r>
          <a:r>
            <a:rPr lang="en-US" altLang="ja-JP" sz="1100">
              <a:solidFill>
                <a:schemeClr val="dk1"/>
              </a:solidFill>
              <a:effectLst/>
              <a:latin typeface="+mn-lt"/>
              <a:ea typeface="+mn-ea"/>
              <a:cs typeface="+mn-cs"/>
            </a:rPr>
            <a:t>120</a:t>
          </a:r>
          <a:r>
            <a:rPr lang="ja-JP" altLang="en-US" sz="1100">
              <a:solidFill>
                <a:schemeClr val="dk1"/>
              </a:solidFill>
              <a:effectLst/>
              <a:latin typeface="+mn-lt"/>
              <a:ea typeface="+mn-ea"/>
              <a:cs typeface="+mn-cs"/>
            </a:rPr>
            <a:t>百万円増加したことが挙げられる。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市債借入額の総額抑制による公債費の削減</a:t>
          </a:r>
          <a:r>
            <a:rPr lang="ja-JP" altLang="en-US" sz="1100">
              <a:solidFill>
                <a:schemeClr val="dk1"/>
              </a:solidFill>
              <a:effectLst/>
              <a:latin typeface="+mn-lt"/>
              <a:ea typeface="+mn-ea"/>
              <a:cs typeface="+mn-cs"/>
            </a:rPr>
            <a:t>や公共施設の適正な維持管理</a:t>
          </a:r>
          <a:r>
            <a:rPr lang="ja-JP" altLang="ja-JP" sz="1100">
              <a:solidFill>
                <a:schemeClr val="dk1"/>
              </a:solidFill>
              <a:effectLst/>
              <a:latin typeface="+mn-lt"/>
              <a:ea typeface="+mn-ea"/>
              <a:cs typeface="+mn-cs"/>
            </a:rPr>
            <a:t>により，経常経費の縮減に努める。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24493</xdr:rowOff>
    </xdr:from>
    <xdr:to>
      <xdr:col>7</xdr:col>
      <xdr:colOff>152400</xdr:colOff>
      <xdr:row>66</xdr:row>
      <xdr:rowOff>106680</xdr:rowOff>
    </xdr:to>
    <xdr:cxnSp macro="">
      <xdr:nvCxnSpPr>
        <xdr:cNvPr id="128" name="直線コネクタ 127"/>
        <xdr:cNvCxnSpPr/>
      </xdr:nvCxnSpPr>
      <xdr:spPr>
        <a:xfrm flipV="1">
          <a:off x="4953000" y="10140043"/>
          <a:ext cx="0" cy="1282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9"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30" name="直線コネクタ 129"/>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110870</xdr:rowOff>
    </xdr:from>
    <xdr:ext cx="762000" cy="259045"/>
    <xdr:sp macro="" textlink="">
      <xdr:nvSpPr>
        <xdr:cNvPr id="131" name="財政構造の弾力性最大値テキスト"/>
        <xdr:cNvSpPr txBox="1"/>
      </xdr:nvSpPr>
      <xdr:spPr>
        <a:xfrm>
          <a:off x="5041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7</xdr:col>
      <xdr:colOff>63500</xdr:colOff>
      <xdr:row>59</xdr:row>
      <xdr:rowOff>24493</xdr:rowOff>
    </xdr:from>
    <xdr:to>
      <xdr:col>7</xdr:col>
      <xdr:colOff>241300</xdr:colOff>
      <xdr:row>59</xdr:row>
      <xdr:rowOff>24493</xdr:rowOff>
    </xdr:to>
    <xdr:cxnSp macro="">
      <xdr:nvCxnSpPr>
        <xdr:cNvPr id="132" name="直線コネクタ 131"/>
        <xdr:cNvCxnSpPr/>
      </xdr:nvCxnSpPr>
      <xdr:spPr>
        <a:xfrm>
          <a:off x="4864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49712</xdr:rowOff>
    </xdr:from>
    <xdr:to>
      <xdr:col>7</xdr:col>
      <xdr:colOff>152400</xdr:colOff>
      <xdr:row>65</xdr:row>
      <xdr:rowOff>160927</xdr:rowOff>
    </xdr:to>
    <xdr:cxnSp macro="">
      <xdr:nvCxnSpPr>
        <xdr:cNvPr id="133" name="直線コネクタ 132"/>
        <xdr:cNvCxnSpPr/>
      </xdr:nvCxnSpPr>
      <xdr:spPr>
        <a:xfrm>
          <a:off x="4114800" y="11022512"/>
          <a:ext cx="838200" cy="28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55897</xdr:rowOff>
    </xdr:from>
    <xdr:ext cx="762000" cy="259045"/>
    <xdr:sp macro="" textlink="">
      <xdr:nvSpPr>
        <xdr:cNvPr id="134"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5" name="フローチャート : 判断 134"/>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49712</xdr:rowOff>
    </xdr:from>
    <xdr:to>
      <xdr:col>6</xdr:col>
      <xdr:colOff>0</xdr:colOff>
      <xdr:row>65</xdr:row>
      <xdr:rowOff>36830</xdr:rowOff>
    </xdr:to>
    <xdr:cxnSp macro="">
      <xdr:nvCxnSpPr>
        <xdr:cNvPr id="136" name="直線コネクタ 135"/>
        <xdr:cNvCxnSpPr/>
      </xdr:nvCxnSpPr>
      <xdr:spPr>
        <a:xfrm flipV="1">
          <a:off x="3225800" y="11022512"/>
          <a:ext cx="889000" cy="15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93617</xdr:rowOff>
    </xdr:from>
    <xdr:to>
      <xdr:col>6</xdr:col>
      <xdr:colOff>50800</xdr:colOff>
      <xdr:row>63</xdr:row>
      <xdr:rowOff>23767</xdr:rowOff>
    </xdr:to>
    <xdr:sp macro="" textlink="">
      <xdr:nvSpPr>
        <xdr:cNvPr id="137" name="フローチャート : 判断 136"/>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33944</xdr:rowOff>
    </xdr:from>
    <xdr:ext cx="736600" cy="259045"/>
    <xdr:sp macro="" textlink="">
      <xdr:nvSpPr>
        <xdr:cNvPr id="138" name="テキスト ボックス 137"/>
        <xdr:cNvSpPr txBox="1"/>
      </xdr:nvSpPr>
      <xdr:spPr>
        <a:xfrm>
          <a:off x="3733800" y="1049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28122</xdr:rowOff>
    </xdr:from>
    <xdr:to>
      <xdr:col>4</xdr:col>
      <xdr:colOff>482600</xdr:colOff>
      <xdr:row>65</xdr:row>
      <xdr:rowOff>36830</xdr:rowOff>
    </xdr:to>
    <xdr:cxnSp macro="">
      <xdr:nvCxnSpPr>
        <xdr:cNvPr id="139" name="直線コネクタ 138"/>
        <xdr:cNvCxnSpPr/>
      </xdr:nvCxnSpPr>
      <xdr:spPr>
        <a:xfrm>
          <a:off x="2336800" y="10829472"/>
          <a:ext cx="889000" cy="35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169454</xdr:rowOff>
    </xdr:from>
    <xdr:to>
      <xdr:col>4</xdr:col>
      <xdr:colOff>533400</xdr:colOff>
      <xdr:row>63</xdr:row>
      <xdr:rowOff>99604</xdr:rowOff>
    </xdr:to>
    <xdr:sp macro="" textlink="">
      <xdr:nvSpPr>
        <xdr:cNvPr id="140" name="フローチャート : 判断 139"/>
        <xdr:cNvSpPr/>
      </xdr:nvSpPr>
      <xdr:spPr>
        <a:xfrm>
          <a:off x="3175000" y="107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109781</xdr:rowOff>
    </xdr:from>
    <xdr:ext cx="762000" cy="259045"/>
    <xdr:sp macro="" textlink="">
      <xdr:nvSpPr>
        <xdr:cNvPr id="141" name="テキスト ボックス 140"/>
        <xdr:cNvSpPr txBox="1"/>
      </xdr:nvSpPr>
      <xdr:spPr>
        <a:xfrm>
          <a:off x="2844800" y="1056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7438</xdr:rowOff>
    </xdr:from>
    <xdr:to>
      <xdr:col>3</xdr:col>
      <xdr:colOff>279400</xdr:colOff>
      <xdr:row>63</xdr:row>
      <xdr:rowOff>28122</xdr:rowOff>
    </xdr:to>
    <xdr:cxnSp macro="">
      <xdr:nvCxnSpPr>
        <xdr:cNvPr id="142" name="直線コネクタ 141"/>
        <xdr:cNvCxnSpPr/>
      </xdr:nvCxnSpPr>
      <xdr:spPr>
        <a:xfrm>
          <a:off x="1447800" y="10808788"/>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107406</xdr:rowOff>
    </xdr:from>
    <xdr:to>
      <xdr:col>3</xdr:col>
      <xdr:colOff>330200</xdr:colOff>
      <xdr:row>63</xdr:row>
      <xdr:rowOff>37556</xdr:rowOff>
    </xdr:to>
    <xdr:sp macro="" textlink="">
      <xdr:nvSpPr>
        <xdr:cNvPr id="143" name="フローチャート : 判断 142"/>
        <xdr:cNvSpPr/>
      </xdr:nvSpPr>
      <xdr:spPr>
        <a:xfrm>
          <a:off x="2286000" y="1073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47733</xdr:rowOff>
    </xdr:from>
    <xdr:ext cx="762000" cy="259045"/>
    <xdr:sp macro="" textlink="">
      <xdr:nvSpPr>
        <xdr:cNvPr id="144" name="テキスト ボックス 143"/>
        <xdr:cNvSpPr txBox="1"/>
      </xdr:nvSpPr>
      <xdr:spPr>
        <a:xfrm>
          <a:off x="1955800" y="1050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148772</xdr:rowOff>
    </xdr:from>
    <xdr:to>
      <xdr:col>2</xdr:col>
      <xdr:colOff>127000</xdr:colOff>
      <xdr:row>63</xdr:row>
      <xdr:rowOff>78922</xdr:rowOff>
    </xdr:to>
    <xdr:sp macro="" textlink="">
      <xdr:nvSpPr>
        <xdr:cNvPr id="145" name="フローチャート : 判断 144"/>
        <xdr:cNvSpPr/>
      </xdr:nvSpPr>
      <xdr:spPr>
        <a:xfrm>
          <a:off x="1397000" y="10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63699</xdr:rowOff>
    </xdr:from>
    <xdr:ext cx="762000" cy="259045"/>
    <xdr:sp macro="" textlink="">
      <xdr:nvSpPr>
        <xdr:cNvPr id="146" name="テキスト ボックス 145"/>
        <xdr:cNvSpPr txBox="1"/>
      </xdr:nvSpPr>
      <xdr:spPr>
        <a:xfrm>
          <a:off x="1066800" y="1086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110127</xdr:rowOff>
    </xdr:from>
    <xdr:to>
      <xdr:col>7</xdr:col>
      <xdr:colOff>203200</xdr:colOff>
      <xdr:row>66</xdr:row>
      <xdr:rowOff>40277</xdr:rowOff>
    </xdr:to>
    <xdr:sp macro="" textlink="">
      <xdr:nvSpPr>
        <xdr:cNvPr id="152" name="円/楕円 151"/>
        <xdr:cNvSpPr/>
      </xdr:nvSpPr>
      <xdr:spPr>
        <a:xfrm>
          <a:off x="4902200" y="1125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6004</xdr:rowOff>
    </xdr:from>
    <xdr:ext cx="762000" cy="259045"/>
    <xdr:sp macro="" textlink="">
      <xdr:nvSpPr>
        <xdr:cNvPr id="153" name="財政構造の弾力性該当値テキスト"/>
        <xdr:cNvSpPr txBox="1"/>
      </xdr:nvSpPr>
      <xdr:spPr>
        <a:xfrm>
          <a:off x="5041900" y="1115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170362</xdr:rowOff>
    </xdr:from>
    <xdr:to>
      <xdr:col>6</xdr:col>
      <xdr:colOff>50800</xdr:colOff>
      <xdr:row>64</xdr:row>
      <xdr:rowOff>100512</xdr:rowOff>
    </xdr:to>
    <xdr:sp macro="" textlink="">
      <xdr:nvSpPr>
        <xdr:cNvPr id="154" name="円/楕円 153"/>
        <xdr:cNvSpPr/>
      </xdr:nvSpPr>
      <xdr:spPr>
        <a:xfrm>
          <a:off x="4064000" y="1097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85289</xdr:rowOff>
    </xdr:from>
    <xdr:ext cx="736600" cy="259045"/>
    <xdr:sp macro="" textlink="">
      <xdr:nvSpPr>
        <xdr:cNvPr id="155" name="テキスト ボックス 154"/>
        <xdr:cNvSpPr txBox="1"/>
      </xdr:nvSpPr>
      <xdr:spPr>
        <a:xfrm>
          <a:off x="3733800" y="11058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157480</xdr:rowOff>
    </xdr:from>
    <xdr:to>
      <xdr:col>4</xdr:col>
      <xdr:colOff>533400</xdr:colOff>
      <xdr:row>65</xdr:row>
      <xdr:rowOff>87630</xdr:rowOff>
    </xdr:to>
    <xdr:sp macro="" textlink="">
      <xdr:nvSpPr>
        <xdr:cNvPr id="156" name="円/楕円 155"/>
        <xdr:cNvSpPr/>
      </xdr:nvSpPr>
      <xdr:spPr>
        <a:xfrm>
          <a:off x="3175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72407</xdr:rowOff>
    </xdr:from>
    <xdr:ext cx="762000" cy="259045"/>
    <xdr:sp macro="" textlink="">
      <xdr:nvSpPr>
        <xdr:cNvPr id="157" name="テキスト ボックス 156"/>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148772</xdr:rowOff>
    </xdr:from>
    <xdr:to>
      <xdr:col>3</xdr:col>
      <xdr:colOff>330200</xdr:colOff>
      <xdr:row>63</xdr:row>
      <xdr:rowOff>78922</xdr:rowOff>
    </xdr:to>
    <xdr:sp macro="" textlink="">
      <xdr:nvSpPr>
        <xdr:cNvPr id="158" name="円/楕円 157"/>
        <xdr:cNvSpPr/>
      </xdr:nvSpPr>
      <xdr:spPr>
        <a:xfrm>
          <a:off x="2286000" y="10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63699</xdr:rowOff>
    </xdr:from>
    <xdr:ext cx="762000" cy="259045"/>
    <xdr:sp macro="" textlink="">
      <xdr:nvSpPr>
        <xdr:cNvPr id="159" name="テキスト ボックス 158"/>
        <xdr:cNvSpPr txBox="1"/>
      </xdr:nvSpPr>
      <xdr:spPr>
        <a:xfrm>
          <a:off x="1955800" y="1086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128088</xdr:rowOff>
    </xdr:from>
    <xdr:to>
      <xdr:col>2</xdr:col>
      <xdr:colOff>127000</xdr:colOff>
      <xdr:row>63</xdr:row>
      <xdr:rowOff>58238</xdr:rowOff>
    </xdr:to>
    <xdr:sp macro="" textlink="">
      <xdr:nvSpPr>
        <xdr:cNvPr id="160" name="円/楕円 159"/>
        <xdr:cNvSpPr/>
      </xdr:nvSpPr>
      <xdr:spPr>
        <a:xfrm>
          <a:off x="1397000" y="10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68415</xdr:rowOff>
    </xdr:from>
    <xdr:ext cx="762000" cy="259045"/>
    <xdr:sp macro="" textlink="">
      <xdr:nvSpPr>
        <xdr:cNvPr id="161" name="テキスト ボックス 160"/>
        <xdr:cNvSpPr txBox="1"/>
      </xdr:nvSpPr>
      <xdr:spPr>
        <a:xfrm>
          <a:off x="1066800" y="1052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[160,990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市町村合併以後，</a:t>
          </a:r>
          <a:r>
            <a:rPr lang="ja-JP" altLang="ja-JP" sz="1100">
              <a:solidFill>
                <a:sysClr val="windowText" lastClr="000000"/>
              </a:solidFill>
              <a:effectLst/>
              <a:latin typeface="+mn-lt"/>
              <a:ea typeface="+mn-ea"/>
              <a:cs typeface="+mn-cs"/>
            </a:rPr>
            <a:t>南九州市定員適正化計画を策定し，職員数の削減（第２次計画</a:t>
          </a:r>
          <a:r>
            <a:rPr lang="ja-JP" altLang="en-US" sz="1100">
              <a:solidFill>
                <a:sysClr val="windowText" lastClr="000000"/>
              </a:solidFill>
              <a:effectLst/>
              <a:latin typeface="+mn-lt"/>
              <a:ea typeface="+mn-ea"/>
              <a:cs typeface="+mn-cs"/>
            </a:rPr>
            <a:t>における職員数　</a:t>
          </a:r>
          <a:r>
            <a:rPr lang="en-US" altLang="ja-JP" sz="1100">
              <a:solidFill>
                <a:sysClr val="windowText" lastClr="000000"/>
              </a:solidFill>
              <a:effectLst/>
              <a:latin typeface="+mn-lt"/>
              <a:ea typeface="+mn-ea"/>
              <a:cs typeface="+mn-cs"/>
            </a:rPr>
            <a:t>H24.4.1</a:t>
          </a:r>
          <a:r>
            <a:rPr lang="ja-JP" altLang="en-US"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450</a:t>
          </a:r>
          <a:r>
            <a:rPr lang="ja-JP" altLang="ja-JP" sz="1100">
              <a:solidFill>
                <a:sysClr val="windowText" lastClr="000000"/>
              </a:solidFill>
              <a:effectLst/>
              <a:latin typeface="+mn-lt"/>
              <a:ea typeface="+mn-ea"/>
              <a:cs typeface="+mn-cs"/>
            </a:rPr>
            <a:t>人→</a:t>
          </a:r>
          <a:r>
            <a:rPr lang="en-US" altLang="ja-JP" sz="1100">
              <a:solidFill>
                <a:sysClr val="windowText" lastClr="000000"/>
              </a:solidFill>
              <a:effectLst/>
              <a:latin typeface="+mn-lt"/>
              <a:ea typeface="+mn-ea"/>
              <a:cs typeface="+mn-cs"/>
            </a:rPr>
            <a:t>H29.4.1</a:t>
          </a:r>
          <a:r>
            <a:rPr lang="ja-JP" altLang="en-US"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414</a:t>
          </a:r>
          <a:r>
            <a:rPr lang="ja-JP" altLang="ja-JP" sz="1100">
              <a:solidFill>
                <a:sysClr val="windowText" lastClr="000000"/>
              </a:solidFill>
              <a:effectLst/>
              <a:latin typeface="+mn-lt"/>
              <a:ea typeface="+mn-ea"/>
              <a:cs typeface="+mn-cs"/>
            </a:rPr>
            <a:t>人）や民間移管等を進めているが，市の基幹産業である</a:t>
          </a:r>
          <a:r>
            <a:rPr lang="ja-JP" altLang="en-US" sz="1100">
              <a:solidFill>
                <a:sysClr val="windowText" lastClr="000000"/>
              </a:solidFill>
              <a:effectLst/>
              <a:latin typeface="+mn-lt"/>
              <a:ea typeface="+mn-ea"/>
              <a:cs typeface="+mn-cs"/>
            </a:rPr>
            <a:t>農業関連部署への</a:t>
          </a:r>
          <a:r>
            <a:rPr kumimoji="1" lang="ja-JP" altLang="en-US" sz="1100">
              <a:solidFill>
                <a:sysClr val="windowText" lastClr="000000"/>
              </a:solidFill>
              <a:effectLst/>
              <a:latin typeface="+mn-lt"/>
              <a:ea typeface="+mn-ea"/>
              <a:cs typeface="+mn-cs"/>
            </a:rPr>
            <a:t>職員の配置数が</a:t>
          </a:r>
          <a:r>
            <a:rPr kumimoji="1" lang="ja-JP" altLang="ja-JP" sz="1100">
              <a:solidFill>
                <a:sysClr val="windowText" lastClr="000000"/>
              </a:solidFill>
              <a:effectLst/>
              <a:latin typeface="+mn-lt"/>
              <a:ea typeface="+mn-ea"/>
              <a:cs typeface="+mn-cs"/>
            </a:rPr>
            <a:t>多いこと</a:t>
          </a:r>
          <a:r>
            <a:rPr kumimoji="1" lang="ja-JP" altLang="en-US" sz="1100">
              <a:solidFill>
                <a:sysClr val="windowText" lastClr="000000"/>
              </a:solidFill>
              <a:effectLst/>
              <a:latin typeface="+mn-lt"/>
              <a:ea typeface="+mn-ea"/>
              <a:cs typeface="+mn-cs"/>
            </a:rPr>
            <a:t>や，総合支所方式と分庁方式を組み合わせた方式を採用していることが，</a:t>
          </a:r>
          <a:r>
            <a:rPr kumimoji="1" lang="ja-JP" altLang="ja-JP" sz="1100">
              <a:solidFill>
                <a:sysClr val="windowText" lastClr="000000"/>
              </a:solidFill>
              <a:effectLst/>
              <a:latin typeface="+mn-lt"/>
              <a:ea typeface="+mn-ea"/>
              <a:cs typeface="+mn-cs"/>
            </a:rPr>
            <a:t>人件費</a:t>
          </a:r>
          <a:r>
            <a:rPr kumimoji="1" lang="ja-JP" altLang="en-US" sz="1100">
              <a:solidFill>
                <a:sysClr val="windowText" lastClr="000000"/>
              </a:solidFill>
              <a:effectLst/>
              <a:latin typeface="+mn-lt"/>
              <a:ea typeface="+mn-ea"/>
              <a:cs typeface="+mn-cs"/>
            </a:rPr>
            <a:t>の高い</a:t>
          </a:r>
          <a:r>
            <a:rPr kumimoji="1" lang="ja-JP" altLang="ja-JP" sz="1100">
              <a:solidFill>
                <a:sysClr val="windowText" lastClr="000000"/>
              </a:solidFill>
              <a:effectLst/>
              <a:latin typeface="+mn-lt"/>
              <a:ea typeface="+mn-ea"/>
              <a:cs typeface="+mn-cs"/>
            </a:rPr>
            <a:t>要因となっている。</a:t>
          </a:r>
          <a:endParaRPr lang="ja-JP" altLang="ja-JP" sz="1400">
            <a:solidFill>
              <a:sysClr val="windowText" lastClr="000000"/>
            </a:solidFill>
            <a:effectLst/>
          </a:endParaRPr>
        </a:p>
        <a:p>
          <a:pPr rtl="0" eaLnBrk="1" fontAlgn="auto" latinLnBrk="0" hangingPunct="1"/>
          <a:r>
            <a:rPr kumimoji="1" lang="ja-JP" altLang="ja-JP"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30</a:t>
          </a:r>
          <a:r>
            <a:rPr lang="ja-JP" altLang="ja-JP" sz="1100" b="0" i="0" baseline="0">
              <a:solidFill>
                <a:sysClr val="windowText" lastClr="000000"/>
              </a:solidFill>
              <a:effectLst/>
              <a:latin typeface="+mn-lt"/>
              <a:ea typeface="+mn-ea"/>
              <a:cs typeface="+mn-cs"/>
            </a:rPr>
            <a:t>年度からは新たな</a:t>
          </a:r>
          <a:r>
            <a:rPr kumimoji="1" lang="ja-JP" altLang="ja-JP" sz="1100">
              <a:solidFill>
                <a:sysClr val="windowText" lastClr="000000"/>
              </a:solidFill>
              <a:effectLst/>
              <a:latin typeface="+mn-lt"/>
              <a:ea typeface="+mn-ea"/>
              <a:cs typeface="+mn-cs"/>
            </a:rPr>
            <a:t>南九州市定員適正化計画が</a:t>
          </a:r>
          <a:r>
            <a:rPr kumimoji="1" lang="ja-JP" altLang="en-US" sz="1100">
              <a:solidFill>
                <a:sysClr val="windowText" lastClr="000000"/>
              </a:solidFill>
              <a:effectLst/>
              <a:latin typeface="+mn-lt"/>
              <a:ea typeface="+mn-ea"/>
              <a:cs typeface="+mn-cs"/>
            </a:rPr>
            <a:t>策定され</a:t>
          </a:r>
          <a:r>
            <a:rPr kumimoji="1" lang="ja-JP" altLang="ja-JP" sz="1100">
              <a:solidFill>
                <a:sysClr val="windowText" lastClr="000000"/>
              </a:solidFill>
              <a:effectLst/>
              <a:latin typeface="+mn-lt"/>
              <a:ea typeface="+mn-ea"/>
              <a:cs typeface="+mn-cs"/>
            </a:rPr>
            <a:t>，本庁方式への移行や定年延長制度の導入等を考慮しながら，緩やかに職員数</a:t>
          </a:r>
          <a:r>
            <a:rPr lang="ja-JP" altLang="ja-JP" sz="1100" b="0" i="0" baseline="0">
              <a:solidFill>
                <a:sysClr val="windowText" lastClr="000000"/>
              </a:solidFill>
              <a:effectLst/>
              <a:latin typeface="+mn-lt"/>
              <a:ea typeface="+mn-ea"/>
              <a:cs typeface="+mn-cs"/>
            </a:rPr>
            <a:t>の削減</a:t>
          </a:r>
          <a:r>
            <a:rPr lang="ja-JP" altLang="ja-JP" sz="1100">
              <a:solidFill>
                <a:sysClr val="windowText" lastClr="000000"/>
              </a:solidFill>
              <a:effectLst/>
              <a:latin typeface="+mn-lt"/>
              <a:ea typeface="+mn-ea"/>
              <a:cs typeface="+mn-cs"/>
            </a:rPr>
            <a:t>（第３次計画における職員数　</a:t>
          </a:r>
          <a:r>
            <a:rPr lang="en-US" altLang="ja-JP" sz="1100">
              <a:solidFill>
                <a:sysClr val="windowText" lastClr="000000"/>
              </a:solidFill>
              <a:effectLst/>
              <a:latin typeface="+mn-lt"/>
              <a:ea typeface="+mn-ea"/>
              <a:cs typeface="+mn-cs"/>
            </a:rPr>
            <a:t>H30.4.1</a:t>
          </a:r>
          <a:r>
            <a:rPr lang="ja-JP" altLang="ja-JP"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405</a:t>
          </a:r>
          <a:r>
            <a:rPr lang="ja-JP" altLang="ja-JP" sz="1100">
              <a:solidFill>
                <a:sysClr val="windowText" lastClr="000000"/>
              </a:solidFill>
              <a:effectLst/>
              <a:latin typeface="+mn-lt"/>
              <a:ea typeface="+mn-ea"/>
              <a:cs typeface="+mn-cs"/>
            </a:rPr>
            <a:t>人→</a:t>
          </a:r>
          <a:r>
            <a:rPr lang="en-US" altLang="ja-JP" sz="1100">
              <a:solidFill>
                <a:sysClr val="windowText" lastClr="000000"/>
              </a:solidFill>
              <a:effectLst/>
              <a:latin typeface="+mn-lt"/>
              <a:ea typeface="+mn-ea"/>
              <a:cs typeface="+mn-cs"/>
            </a:rPr>
            <a:t>H39.4.1</a:t>
          </a:r>
          <a:r>
            <a:rPr lang="ja-JP" altLang="ja-JP"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357</a:t>
          </a:r>
          <a:r>
            <a:rPr lang="ja-JP" altLang="ja-JP" sz="1100">
              <a:solidFill>
                <a:sysClr val="windowText" lastClr="000000"/>
              </a:solidFill>
              <a:effectLst/>
              <a:latin typeface="+mn-lt"/>
              <a:ea typeface="+mn-ea"/>
              <a:cs typeface="+mn-cs"/>
            </a:rPr>
            <a:t>人）を</a:t>
          </a:r>
          <a:r>
            <a:rPr lang="ja-JP" altLang="ja-JP" sz="1100" b="0" i="0" baseline="0">
              <a:solidFill>
                <a:sysClr val="windowText" lastClr="000000"/>
              </a:solidFill>
              <a:effectLst/>
              <a:latin typeface="+mn-lt"/>
              <a:ea typeface="+mn-ea"/>
              <a:cs typeface="+mn-cs"/>
            </a:rPr>
            <a:t>進めていく</a:t>
          </a:r>
          <a:r>
            <a:rPr lang="ja-JP" altLang="en-US" sz="1100" b="0" i="0" baseline="0">
              <a:solidFill>
                <a:sysClr val="windowText" lastClr="000000"/>
              </a:solidFill>
              <a:effectLst/>
              <a:latin typeface="+mn-lt"/>
              <a:ea typeface="+mn-ea"/>
              <a:cs typeface="+mn-cs"/>
            </a:rPr>
            <a:t>計画である</a:t>
          </a:r>
          <a:r>
            <a:rPr lang="ja-JP" altLang="ja-JP" sz="1100" b="0" i="0" baseline="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56001</xdr:rowOff>
    </xdr:from>
    <xdr:to>
      <xdr:col>7</xdr:col>
      <xdr:colOff>152400</xdr:colOff>
      <xdr:row>89</xdr:row>
      <xdr:rowOff>132859</xdr:rowOff>
    </xdr:to>
    <xdr:cxnSp macro="">
      <xdr:nvCxnSpPr>
        <xdr:cNvPr id="189" name="直線コネクタ 188"/>
        <xdr:cNvCxnSpPr/>
      </xdr:nvCxnSpPr>
      <xdr:spPr>
        <a:xfrm flipV="1">
          <a:off x="4953000" y="13943451"/>
          <a:ext cx="0" cy="1448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104936</xdr:rowOff>
    </xdr:from>
    <xdr:ext cx="762000" cy="259045"/>
    <xdr:sp macro="" textlink="">
      <xdr:nvSpPr>
        <xdr:cNvPr id="190" name="人件費・物件費等の状況最小値テキスト"/>
        <xdr:cNvSpPr txBox="1"/>
      </xdr:nvSpPr>
      <xdr:spPr>
        <a:xfrm>
          <a:off x="5041900" y="153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256,528</a:t>
          </a:r>
          <a:endParaRPr kumimoji="1" lang="ja-JP" altLang="en-US" sz="1000" b="1">
            <a:latin typeface="ＭＳ Ｐゴシック"/>
          </a:endParaRPr>
        </a:p>
      </xdr:txBody>
    </xdr:sp>
    <xdr:clientData/>
  </xdr:oneCellAnchor>
  <xdr:twoCellAnchor>
    <xdr:from>
      <xdr:col>7</xdr:col>
      <xdr:colOff>63500</xdr:colOff>
      <xdr:row>89</xdr:row>
      <xdr:rowOff>132859</xdr:rowOff>
    </xdr:from>
    <xdr:to>
      <xdr:col>7</xdr:col>
      <xdr:colOff>241300</xdr:colOff>
      <xdr:row>89</xdr:row>
      <xdr:rowOff>132859</xdr:rowOff>
    </xdr:to>
    <xdr:cxnSp macro="">
      <xdr:nvCxnSpPr>
        <xdr:cNvPr id="191" name="直線コネクタ 190"/>
        <xdr:cNvCxnSpPr/>
      </xdr:nvCxnSpPr>
      <xdr:spPr>
        <a:xfrm>
          <a:off x="4864100" y="1539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142378</xdr:rowOff>
    </xdr:from>
    <xdr:ext cx="762000" cy="259045"/>
    <xdr:sp macro="" textlink="">
      <xdr:nvSpPr>
        <xdr:cNvPr id="192" name="人件費・物件費等の状況最大値テキスト"/>
        <xdr:cNvSpPr txBox="1"/>
      </xdr:nvSpPr>
      <xdr:spPr>
        <a:xfrm>
          <a:off x="5041900" y="1368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106,460</a:t>
          </a:r>
          <a:endParaRPr kumimoji="1" lang="ja-JP" altLang="en-US" sz="1000" b="1">
            <a:latin typeface="ＭＳ Ｐゴシック"/>
          </a:endParaRPr>
        </a:p>
      </xdr:txBody>
    </xdr:sp>
    <xdr:clientData/>
  </xdr:oneCellAnchor>
  <xdr:twoCellAnchor>
    <xdr:from>
      <xdr:col>7</xdr:col>
      <xdr:colOff>63500</xdr:colOff>
      <xdr:row>81</xdr:row>
      <xdr:rowOff>56001</xdr:rowOff>
    </xdr:from>
    <xdr:to>
      <xdr:col>7</xdr:col>
      <xdr:colOff>241300</xdr:colOff>
      <xdr:row>81</xdr:row>
      <xdr:rowOff>56001</xdr:rowOff>
    </xdr:to>
    <xdr:cxnSp macro="">
      <xdr:nvCxnSpPr>
        <xdr:cNvPr id="193" name="直線コネクタ 192"/>
        <xdr:cNvCxnSpPr/>
      </xdr:nvCxnSpPr>
      <xdr:spPr>
        <a:xfrm>
          <a:off x="4864100" y="139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67976</xdr:rowOff>
    </xdr:from>
    <xdr:to>
      <xdr:col>7</xdr:col>
      <xdr:colOff>152400</xdr:colOff>
      <xdr:row>84</xdr:row>
      <xdr:rowOff>74732</xdr:rowOff>
    </xdr:to>
    <xdr:cxnSp macro="">
      <xdr:nvCxnSpPr>
        <xdr:cNvPr id="194" name="直線コネクタ 193"/>
        <xdr:cNvCxnSpPr/>
      </xdr:nvCxnSpPr>
      <xdr:spPr>
        <a:xfrm flipV="1">
          <a:off x="4114800" y="14469776"/>
          <a:ext cx="8382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103</xdr:rowOff>
    </xdr:from>
    <xdr:ext cx="762000" cy="259045"/>
    <xdr:sp macro="" textlink="">
      <xdr:nvSpPr>
        <xdr:cNvPr id="195" name="人件費・物件費等の状況平均値テキスト"/>
        <xdr:cNvSpPr txBox="1"/>
      </xdr:nvSpPr>
      <xdr:spPr>
        <a:xfrm>
          <a:off x="5041900" y="14230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157,509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155026</xdr:rowOff>
    </xdr:from>
    <xdr:to>
      <xdr:col>7</xdr:col>
      <xdr:colOff>203200</xdr:colOff>
      <xdr:row>84</xdr:row>
      <xdr:rowOff>85176</xdr:rowOff>
    </xdr:to>
    <xdr:sp macro="" textlink="">
      <xdr:nvSpPr>
        <xdr:cNvPr id="196" name="フローチャート : 判断 195"/>
        <xdr:cNvSpPr/>
      </xdr:nvSpPr>
      <xdr:spPr>
        <a:xfrm>
          <a:off x="4902200" y="143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74732</xdr:rowOff>
    </xdr:from>
    <xdr:to>
      <xdr:col>6</xdr:col>
      <xdr:colOff>0</xdr:colOff>
      <xdr:row>84</xdr:row>
      <xdr:rowOff>97983</xdr:rowOff>
    </xdr:to>
    <xdr:cxnSp macro="">
      <xdr:nvCxnSpPr>
        <xdr:cNvPr id="197" name="直線コネクタ 196"/>
        <xdr:cNvCxnSpPr/>
      </xdr:nvCxnSpPr>
      <xdr:spPr>
        <a:xfrm flipV="1">
          <a:off x="3225800" y="14476532"/>
          <a:ext cx="889000" cy="2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121090</xdr:rowOff>
    </xdr:from>
    <xdr:to>
      <xdr:col>6</xdr:col>
      <xdr:colOff>50800</xdr:colOff>
      <xdr:row>84</xdr:row>
      <xdr:rowOff>51240</xdr:rowOff>
    </xdr:to>
    <xdr:sp macro="" textlink="">
      <xdr:nvSpPr>
        <xdr:cNvPr id="198" name="フローチャート : 判断 197"/>
        <xdr:cNvSpPr/>
      </xdr:nvSpPr>
      <xdr:spPr>
        <a:xfrm>
          <a:off x="4064000" y="143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61417</xdr:rowOff>
    </xdr:from>
    <xdr:ext cx="736600" cy="259045"/>
    <xdr:sp macro="" textlink="">
      <xdr:nvSpPr>
        <xdr:cNvPr id="199" name="テキスト ボックス 198"/>
        <xdr:cNvSpPr txBox="1"/>
      </xdr:nvSpPr>
      <xdr:spPr>
        <a:xfrm>
          <a:off x="3733800" y="14120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161418</xdr:rowOff>
    </xdr:from>
    <xdr:to>
      <xdr:col>4</xdr:col>
      <xdr:colOff>482600</xdr:colOff>
      <xdr:row>84</xdr:row>
      <xdr:rowOff>97983</xdr:rowOff>
    </xdr:to>
    <xdr:cxnSp macro="">
      <xdr:nvCxnSpPr>
        <xdr:cNvPr id="200" name="直線コネクタ 199"/>
        <xdr:cNvCxnSpPr/>
      </xdr:nvCxnSpPr>
      <xdr:spPr>
        <a:xfrm>
          <a:off x="2336800" y="14391768"/>
          <a:ext cx="889000" cy="10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98351</xdr:rowOff>
    </xdr:from>
    <xdr:to>
      <xdr:col>4</xdr:col>
      <xdr:colOff>533400</xdr:colOff>
      <xdr:row>84</xdr:row>
      <xdr:rowOff>28501</xdr:rowOff>
    </xdr:to>
    <xdr:sp macro="" textlink="">
      <xdr:nvSpPr>
        <xdr:cNvPr id="201" name="フローチャート : 判断 200"/>
        <xdr:cNvSpPr/>
      </xdr:nvSpPr>
      <xdr:spPr>
        <a:xfrm>
          <a:off x="3175000" y="14328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38678</xdr:rowOff>
    </xdr:from>
    <xdr:ext cx="762000" cy="259045"/>
    <xdr:sp macro="" textlink="">
      <xdr:nvSpPr>
        <xdr:cNvPr id="202" name="テキスト ボックス 201"/>
        <xdr:cNvSpPr txBox="1"/>
      </xdr:nvSpPr>
      <xdr:spPr>
        <a:xfrm>
          <a:off x="2844800" y="14097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161418</xdr:rowOff>
    </xdr:from>
    <xdr:to>
      <xdr:col>3</xdr:col>
      <xdr:colOff>279400</xdr:colOff>
      <xdr:row>84</xdr:row>
      <xdr:rowOff>11328</xdr:rowOff>
    </xdr:to>
    <xdr:cxnSp macro="">
      <xdr:nvCxnSpPr>
        <xdr:cNvPr id="203" name="直線コネクタ 202"/>
        <xdr:cNvCxnSpPr/>
      </xdr:nvCxnSpPr>
      <xdr:spPr>
        <a:xfrm flipV="1">
          <a:off x="1447800" y="14391768"/>
          <a:ext cx="889000" cy="2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65148</xdr:rowOff>
    </xdr:from>
    <xdr:to>
      <xdr:col>3</xdr:col>
      <xdr:colOff>330200</xdr:colOff>
      <xdr:row>83</xdr:row>
      <xdr:rowOff>166748</xdr:rowOff>
    </xdr:to>
    <xdr:sp macro="" textlink="">
      <xdr:nvSpPr>
        <xdr:cNvPr id="204" name="フローチャート : 判断 203"/>
        <xdr:cNvSpPr/>
      </xdr:nvSpPr>
      <xdr:spPr>
        <a:xfrm>
          <a:off x="2286000" y="1429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5475</xdr:rowOff>
    </xdr:from>
    <xdr:ext cx="762000" cy="259045"/>
    <xdr:sp macro="" textlink="">
      <xdr:nvSpPr>
        <xdr:cNvPr id="205" name="テキスト ボックス 204"/>
        <xdr:cNvSpPr txBox="1"/>
      </xdr:nvSpPr>
      <xdr:spPr>
        <a:xfrm>
          <a:off x="1955800" y="1406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15083</xdr:rowOff>
    </xdr:from>
    <xdr:to>
      <xdr:col>2</xdr:col>
      <xdr:colOff>127000</xdr:colOff>
      <xdr:row>83</xdr:row>
      <xdr:rowOff>116683</xdr:rowOff>
    </xdr:to>
    <xdr:sp macro="" textlink="">
      <xdr:nvSpPr>
        <xdr:cNvPr id="206" name="フローチャート : 判断 205"/>
        <xdr:cNvSpPr/>
      </xdr:nvSpPr>
      <xdr:spPr>
        <a:xfrm>
          <a:off x="1397000" y="14245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126860</xdr:rowOff>
    </xdr:from>
    <xdr:ext cx="762000" cy="259045"/>
    <xdr:sp macro="" textlink="">
      <xdr:nvSpPr>
        <xdr:cNvPr id="207" name="テキスト ボックス 206"/>
        <xdr:cNvSpPr txBox="1"/>
      </xdr:nvSpPr>
      <xdr:spPr>
        <a:xfrm>
          <a:off x="1066800" y="14014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17176</xdr:rowOff>
    </xdr:from>
    <xdr:to>
      <xdr:col>7</xdr:col>
      <xdr:colOff>203200</xdr:colOff>
      <xdr:row>84</xdr:row>
      <xdr:rowOff>118776</xdr:rowOff>
    </xdr:to>
    <xdr:sp macro="" textlink="">
      <xdr:nvSpPr>
        <xdr:cNvPr id="213" name="円/楕円 212"/>
        <xdr:cNvSpPr/>
      </xdr:nvSpPr>
      <xdr:spPr>
        <a:xfrm>
          <a:off x="4902200" y="1441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160703</xdr:rowOff>
    </xdr:from>
    <xdr:ext cx="762000" cy="259045"/>
    <xdr:sp macro="" textlink="">
      <xdr:nvSpPr>
        <xdr:cNvPr id="214" name="人件費・物件費等の状況該当値テキスト"/>
        <xdr:cNvSpPr txBox="1"/>
      </xdr:nvSpPr>
      <xdr:spPr>
        <a:xfrm>
          <a:off x="5041900" y="14391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160,990</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23932</xdr:rowOff>
    </xdr:from>
    <xdr:to>
      <xdr:col>6</xdr:col>
      <xdr:colOff>50800</xdr:colOff>
      <xdr:row>84</xdr:row>
      <xdr:rowOff>125532</xdr:rowOff>
    </xdr:to>
    <xdr:sp macro="" textlink="">
      <xdr:nvSpPr>
        <xdr:cNvPr id="215" name="円/楕円 214"/>
        <xdr:cNvSpPr/>
      </xdr:nvSpPr>
      <xdr:spPr>
        <a:xfrm>
          <a:off x="4064000" y="1442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110309</xdr:rowOff>
    </xdr:from>
    <xdr:ext cx="736600" cy="259045"/>
    <xdr:sp macro="" textlink="">
      <xdr:nvSpPr>
        <xdr:cNvPr id="216" name="テキスト ボックス 215"/>
        <xdr:cNvSpPr txBox="1"/>
      </xdr:nvSpPr>
      <xdr:spPr>
        <a:xfrm>
          <a:off x="3733800" y="14512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161,690</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47183</xdr:rowOff>
    </xdr:from>
    <xdr:to>
      <xdr:col>4</xdr:col>
      <xdr:colOff>533400</xdr:colOff>
      <xdr:row>84</xdr:row>
      <xdr:rowOff>148783</xdr:rowOff>
    </xdr:to>
    <xdr:sp macro="" textlink="">
      <xdr:nvSpPr>
        <xdr:cNvPr id="217" name="円/楕円 216"/>
        <xdr:cNvSpPr/>
      </xdr:nvSpPr>
      <xdr:spPr>
        <a:xfrm>
          <a:off x="3175000" y="1444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133560</xdr:rowOff>
    </xdr:from>
    <xdr:ext cx="762000" cy="259045"/>
    <xdr:sp macro="" textlink="">
      <xdr:nvSpPr>
        <xdr:cNvPr id="218" name="テキスト ボックス 217"/>
        <xdr:cNvSpPr txBox="1"/>
      </xdr:nvSpPr>
      <xdr:spPr>
        <a:xfrm>
          <a:off x="2844800" y="1453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164,099</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110618</xdr:rowOff>
    </xdr:from>
    <xdr:to>
      <xdr:col>3</xdr:col>
      <xdr:colOff>330200</xdr:colOff>
      <xdr:row>84</xdr:row>
      <xdr:rowOff>40768</xdr:rowOff>
    </xdr:to>
    <xdr:sp macro="" textlink="">
      <xdr:nvSpPr>
        <xdr:cNvPr id="219" name="円/楕円 218"/>
        <xdr:cNvSpPr/>
      </xdr:nvSpPr>
      <xdr:spPr>
        <a:xfrm>
          <a:off x="2286000" y="1434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25545</xdr:rowOff>
    </xdr:from>
    <xdr:ext cx="762000" cy="259045"/>
    <xdr:sp macro="" textlink="">
      <xdr:nvSpPr>
        <xdr:cNvPr id="220" name="テキスト ボックス 219"/>
        <xdr:cNvSpPr txBox="1"/>
      </xdr:nvSpPr>
      <xdr:spPr>
        <a:xfrm>
          <a:off x="1955800" y="1442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152,908</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131978</xdr:rowOff>
    </xdr:from>
    <xdr:to>
      <xdr:col>2</xdr:col>
      <xdr:colOff>127000</xdr:colOff>
      <xdr:row>84</xdr:row>
      <xdr:rowOff>62128</xdr:rowOff>
    </xdr:to>
    <xdr:sp macro="" textlink="">
      <xdr:nvSpPr>
        <xdr:cNvPr id="221" name="円/楕円 220"/>
        <xdr:cNvSpPr/>
      </xdr:nvSpPr>
      <xdr:spPr>
        <a:xfrm>
          <a:off x="1397000" y="1436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46905</xdr:rowOff>
    </xdr:from>
    <xdr:ext cx="762000" cy="259045"/>
    <xdr:sp macro="" textlink="">
      <xdr:nvSpPr>
        <xdr:cNvPr id="222" name="テキスト ボックス 221"/>
        <xdr:cNvSpPr txBox="1"/>
      </xdr:nvSpPr>
      <xdr:spPr>
        <a:xfrm>
          <a:off x="1066800" y="1444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155,121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指数は類似団体平均値を上回っているが，指数値</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を超えない給与体系を取っている。</a:t>
          </a:r>
          <a:endParaRPr lang="ja-JP" altLang="ja-JP" sz="1400">
            <a:effectLst/>
          </a:endParaRPr>
        </a:p>
        <a:p>
          <a:r>
            <a:rPr kumimoji="1" lang="ja-JP" altLang="ja-JP" sz="1100">
              <a:solidFill>
                <a:schemeClr val="dk1"/>
              </a:solidFill>
              <a:effectLst/>
              <a:latin typeface="+mn-lt"/>
              <a:ea typeface="+mn-ea"/>
              <a:cs typeface="+mn-cs"/>
            </a:rPr>
            <a:t>　人事評価制度の導入による処遇反映を含めて，今後も更なる給与の適正化に努めていく。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85</xdr:row>
      <xdr:rowOff>135164</xdr:rowOff>
    </xdr:to>
    <xdr:cxnSp macro="">
      <xdr:nvCxnSpPr>
        <xdr:cNvPr id="253" name="直線コネクタ 252"/>
        <xdr:cNvCxnSpPr/>
      </xdr:nvCxnSpPr>
      <xdr:spPr>
        <a:xfrm flipV="1">
          <a:off x="17018000" y="13754705"/>
          <a:ext cx="0" cy="953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107241</xdr:rowOff>
    </xdr:from>
    <xdr:ext cx="762000" cy="259045"/>
    <xdr:sp macro="" textlink="">
      <xdr:nvSpPr>
        <xdr:cNvPr id="254" name="給与水準   （国との比較）最小値テキスト"/>
        <xdr:cNvSpPr txBox="1"/>
      </xdr:nvSpPr>
      <xdr:spPr>
        <a:xfrm>
          <a:off x="17106900" y="14680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85</xdr:row>
      <xdr:rowOff>135164</xdr:rowOff>
    </xdr:from>
    <xdr:to>
      <xdr:col>24</xdr:col>
      <xdr:colOff>647700</xdr:colOff>
      <xdr:row>85</xdr:row>
      <xdr:rowOff>135164</xdr:rowOff>
    </xdr:to>
    <xdr:cxnSp macro="">
      <xdr:nvCxnSpPr>
        <xdr:cNvPr id="255" name="直線コネクタ 254"/>
        <xdr:cNvCxnSpPr/>
      </xdr:nvCxnSpPr>
      <xdr:spPr>
        <a:xfrm>
          <a:off x="16929100" y="1470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6"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57" name="直線コネクタ 256"/>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144841</xdr:rowOff>
    </xdr:from>
    <xdr:to>
      <xdr:col>24</xdr:col>
      <xdr:colOff>558800</xdr:colOff>
      <xdr:row>83</xdr:row>
      <xdr:rowOff>144841</xdr:rowOff>
    </xdr:to>
    <xdr:cxnSp macro="">
      <xdr:nvCxnSpPr>
        <xdr:cNvPr id="258" name="直線コネクタ 257"/>
        <xdr:cNvCxnSpPr/>
      </xdr:nvCxnSpPr>
      <xdr:spPr>
        <a:xfrm>
          <a:off x="16179800" y="143751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7154</xdr:rowOff>
    </xdr:from>
    <xdr:ext cx="762000" cy="259045"/>
    <xdr:sp macro="" textlink="">
      <xdr:nvSpPr>
        <xdr:cNvPr id="259" name="給与水準   （国との比較）平均値テキスト"/>
        <xdr:cNvSpPr txBox="1"/>
      </xdr:nvSpPr>
      <xdr:spPr>
        <a:xfrm>
          <a:off x="17106900" y="140660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162077</xdr:rowOff>
    </xdr:from>
    <xdr:to>
      <xdr:col>24</xdr:col>
      <xdr:colOff>609600</xdr:colOff>
      <xdr:row>83</xdr:row>
      <xdr:rowOff>92227</xdr:rowOff>
    </xdr:to>
    <xdr:sp macro="" textlink="">
      <xdr:nvSpPr>
        <xdr:cNvPr id="260" name="フローチャート : 判断 259"/>
        <xdr:cNvSpPr/>
      </xdr:nvSpPr>
      <xdr:spPr>
        <a:xfrm>
          <a:off x="169672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121859</xdr:rowOff>
    </xdr:from>
    <xdr:to>
      <xdr:col>23</xdr:col>
      <xdr:colOff>406400</xdr:colOff>
      <xdr:row>83</xdr:row>
      <xdr:rowOff>144841</xdr:rowOff>
    </xdr:to>
    <xdr:cxnSp macro="">
      <xdr:nvCxnSpPr>
        <xdr:cNvPr id="261" name="直線コネクタ 260"/>
        <xdr:cNvCxnSpPr/>
      </xdr:nvCxnSpPr>
      <xdr:spPr>
        <a:xfrm>
          <a:off x="15290800" y="14352209"/>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2116</xdr:rowOff>
    </xdr:from>
    <xdr:to>
      <xdr:col>23</xdr:col>
      <xdr:colOff>457200</xdr:colOff>
      <xdr:row>83</xdr:row>
      <xdr:rowOff>103716</xdr:rowOff>
    </xdr:to>
    <xdr:sp macro="" textlink="">
      <xdr:nvSpPr>
        <xdr:cNvPr id="262" name="フローチャート : 判断 261"/>
        <xdr:cNvSpPr/>
      </xdr:nvSpPr>
      <xdr:spPr>
        <a:xfrm>
          <a:off x="16129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113893</xdr:rowOff>
    </xdr:from>
    <xdr:ext cx="736600" cy="259045"/>
    <xdr:sp macro="" textlink="">
      <xdr:nvSpPr>
        <xdr:cNvPr id="263" name="テキスト ボックス 262"/>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98879</xdr:rowOff>
    </xdr:from>
    <xdr:to>
      <xdr:col>22</xdr:col>
      <xdr:colOff>203200</xdr:colOff>
      <xdr:row>83</xdr:row>
      <xdr:rowOff>121859</xdr:rowOff>
    </xdr:to>
    <xdr:cxnSp macro="">
      <xdr:nvCxnSpPr>
        <xdr:cNvPr id="264" name="直線コネクタ 263"/>
        <xdr:cNvCxnSpPr/>
      </xdr:nvCxnSpPr>
      <xdr:spPr>
        <a:xfrm>
          <a:off x="14401800" y="14329229"/>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81643</xdr:rowOff>
    </xdr:from>
    <xdr:to>
      <xdr:col>22</xdr:col>
      <xdr:colOff>254000</xdr:colOff>
      <xdr:row>83</xdr:row>
      <xdr:rowOff>11793</xdr:rowOff>
    </xdr:to>
    <xdr:sp macro="" textlink="">
      <xdr:nvSpPr>
        <xdr:cNvPr id="265" name="フローチャート : 判断 264"/>
        <xdr:cNvSpPr/>
      </xdr:nvSpPr>
      <xdr:spPr>
        <a:xfrm>
          <a:off x="15240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21970</xdr:rowOff>
    </xdr:from>
    <xdr:ext cx="762000" cy="259045"/>
    <xdr:sp macro="" textlink="">
      <xdr:nvSpPr>
        <xdr:cNvPr id="266" name="テキスト ボックス 265"/>
        <xdr:cNvSpPr txBox="1"/>
      </xdr:nvSpPr>
      <xdr:spPr>
        <a:xfrm>
          <a:off x="14909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98879</xdr:rowOff>
    </xdr:from>
    <xdr:to>
      <xdr:col>21</xdr:col>
      <xdr:colOff>0</xdr:colOff>
      <xdr:row>88</xdr:row>
      <xdr:rowOff>149377</xdr:rowOff>
    </xdr:to>
    <xdr:cxnSp macro="">
      <xdr:nvCxnSpPr>
        <xdr:cNvPr id="267" name="直線コネクタ 266"/>
        <xdr:cNvCxnSpPr/>
      </xdr:nvCxnSpPr>
      <xdr:spPr>
        <a:xfrm flipV="1">
          <a:off x="13512800" y="14329229"/>
          <a:ext cx="889000" cy="90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81643</xdr:rowOff>
    </xdr:from>
    <xdr:to>
      <xdr:col>21</xdr:col>
      <xdr:colOff>50800</xdr:colOff>
      <xdr:row>83</xdr:row>
      <xdr:rowOff>11793</xdr:rowOff>
    </xdr:to>
    <xdr:sp macro="" textlink="">
      <xdr:nvSpPr>
        <xdr:cNvPr id="268" name="フローチャート : 判断 267"/>
        <xdr:cNvSpPr/>
      </xdr:nvSpPr>
      <xdr:spPr>
        <a:xfrm>
          <a:off x="14351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21970</xdr:rowOff>
    </xdr:from>
    <xdr:ext cx="762000" cy="259045"/>
    <xdr:sp macro="" textlink="">
      <xdr:nvSpPr>
        <xdr:cNvPr id="269" name="テキスト ボックス 268"/>
        <xdr:cNvSpPr txBox="1"/>
      </xdr:nvSpPr>
      <xdr:spPr>
        <a:xfrm>
          <a:off x="14020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132141</xdr:rowOff>
    </xdr:from>
    <xdr:to>
      <xdr:col>19</xdr:col>
      <xdr:colOff>533400</xdr:colOff>
      <xdr:row>88</xdr:row>
      <xdr:rowOff>62291</xdr:rowOff>
    </xdr:to>
    <xdr:sp macro="" textlink="">
      <xdr:nvSpPr>
        <xdr:cNvPr id="270" name="フローチャート : 判断 269"/>
        <xdr:cNvSpPr/>
      </xdr:nvSpPr>
      <xdr:spPr>
        <a:xfrm>
          <a:off x="13462000" y="1504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72468</xdr:rowOff>
    </xdr:from>
    <xdr:ext cx="762000" cy="259045"/>
    <xdr:sp macro="" textlink="">
      <xdr:nvSpPr>
        <xdr:cNvPr id="271" name="テキスト ボックス 270"/>
        <xdr:cNvSpPr txBox="1"/>
      </xdr:nvSpPr>
      <xdr:spPr>
        <a:xfrm>
          <a:off x="13131800" y="1481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94041</xdr:rowOff>
    </xdr:from>
    <xdr:to>
      <xdr:col>24</xdr:col>
      <xdr:colOff>609600</xdr:colOff>
      <xdr:row>84</xdr:row>
      <xdr:rowOff>24191</xdr:rowOff>
    </xdr:to>
    <xdr:sp macro="" textlink="">
      <xdr:nvSpPr>
        <xdr:cNvPr id="277" name="円/楕円 276"/>
        <xdr:cNvSpPr/>
      </xdr:nvSpPr>
      <xdr:spPr>
        <a:xfrm>
          <a:off x="169672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66118</xdr:rowOff>
    </xdr:from>
    <xdr:ext cx="762000" cy="259045"/>
    <xdr:sp macro="" textlink="">
      <xdr:nvSpPr>
        <xdr:cNvPr id="278" name="給与水準   （国との比較）該当値テキスト"/>
        <xdr:cNvSpPr txBox="1"/>
      </xdr:nvSpPr>
      <xdr:spPr>
        <a:xfrm>
          <a:off x="17106900" y="1429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94041</xdr:rowOff>
    </xdr:from>
    <xdr:to>
      <xdr:col>23</xdr:col>
      <xdr:colOff>457200</xdr:colOff>
      <xdr:row>84</xdr:row>
      <xdr:rowOff>24191</xdr:rowOff>
    </xdr:to>
    <xdr:sp macro="" textlink="">
      <xdr:nvSpPr>
        <xdr:cNvPr id="279" name="円/楕円 278"/>
        <xdr:cNvSpPr/>
      </xdr:nvSpPr>
      <xdr:spPr>
        <a:xfrm>
          <a:off x="16129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8968</xdr:rowOff>
    </xdr:from>
    <xdr:ext cx="736600" cy="259045"/>
    <xdr:sp macro="" textlink="">
      <xdr:nvSpPr>
        <xdr:cNvPr id="280" name="テキスト ボックス 279"/>
        <xdr:cNvSpPr txBox="1"/>
      </xdr:nvSpPr>
      <xdr:spPr>
        <a:xfrm>
          <a:off x="15798800" y="14410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71059</xdr:rowOff>
    </xdr:from>
    <xdr:to>
      <xdr:col>22</xdr:col>
      <xdr:colOff>254000</xdr:colOff>
      <xdr:row>84</xdr:row>
      <xdr:rowOff>1209</xdr:rowOff>
    </xdr:to>
    <xdr:sp macro="" textlink="">
      <xdr:nvSpPr>
        <xdr:cNvPr id="281" name="円/楕円 280"/>
        <xdr:cNvSpPr/>
      </xdr:nvSpPr>
      <xdr:spPr>
        <a:xfrm>
          <a:off x="15240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157436</xdr:rowOff>
    </xdr:from>
    <xdr:ext cx="762000" cy="259045"/>
    <xdr:sp macro="" textlink="">
      <xdr:nvSpPr>
        <xdr:cNvPr id="282" name="テキスト ボックス 281"/>
        <xdr:cNvSpPr txBox="1"/>
      </xdr:nvSpPr>
      <xdr:spPr>
        <a:xfrm>
          <a:off x="14909800" y="1438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48079</xdr:rowOff>
    </xdr:from>
    <xdr:to>
      <xdr:col>21</xdr:col>
      <xdr:colOff>50800</xdr:colOff>
      <xdr:row>83</xdr:row>
      <xdr:rowOff>149679</xdr:rowOff>
    </xdr:to>
    <xdr:sp macro="" textlink="">
      <xdr:nvSpPr>
        <xdr:cNvPr id="283" name="円/楕円 282"/>
        <xdr:cNvSpPr/>
      </xdr:nvSpPr>
      <xdr:spPr>
        <a:xfrm>
          <a:off x="14351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84" name="テキスト ボックス 283"/>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85" name="円/楕円 284"/>
        <xdr:cNvSpPr/>
      </xdr:nvSpPr>
      <xdr:spPr>
        <a:xfrm>
          <a:off x="13462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86" name="テキスト ボックス 285"/>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新規採用の抑制や現業職員の不補充等により，職員の削減</a:t>
          </a:r>
          <a:r>
            <a:rPr lang="ja-JP" altLang="ja-JP" sz="1100">
              <a:solidFill>
                <a:schemeClr val="dk1"/>
              </a:solidFill>
              <a:effectLst/>
              <a:latin typeface="+mn-lt"/>
              <a:ea typeface="+mn-ea"/>
              <a:cs typeface="+mn-cs"/>
            </a:rPr>
            <a:t>（第２次計画　</a:t>
          </a:r>
          <a:r>
            <a:rPr lang="en-US" altLang="ja-JP" sz="1100">
              <a:solidFill>
                <a:schemeClr val="dk1"/>
              </a:solidFill>
              <a:effectLst/>
              <a:latin typeface="+mn-lt"/>
              <a:ea typeface="+mn-ea"/>
              <a:cs typeface="+mn-cs"/>
            </a:rPr>
            <a:t>H24.4.1</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450</a:t>
          </a:r>
          <a:r>
            <a:rPr lang="ja-JP" altLang="ja-JP" sz="1100">
              <a:solidFill>
                <a:schemeClr val="dk1"/>
              </a:solidFill>
              <a:effectLst/>
              <a:latin typeface="+mn-lt"/>
              <a:ea typeface="+mn-ea"/>
              <a:cs typeface="+mn-cs"/>
            </a:rPr>
            <a:t>人→</a:t>
          </a:r>
          <a:r>
            <a:rPr lang="en-US" altLang="ja-JP" sz="1100">
              <a:solidFill>
                <a:schemeClr val="dk1"/>
              </a:solidFill>
              <a:effectLst/>
              <a:latin typeface="+mn-lt"/>
              <a:ea typeface="+mn-ea"/>
              <a:cs typeface="+mn-cs"/>
            </a:rPr>
            <a:t>H29.4.1</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414</a:t>
          </a:r>
          <a:r>
            <a:rPr lang="ja-JP" altLang="ja-JP" sz="1100">
              <a:solidFill>
                <a:schemeClr val="dk1"/>
              </a:solidFill>
              <a:effectLst/>
              <a:latin typeface="+mn-lt"/>
              <a:ea typeface="+mn-ea"/>
              <a:cs typeface="+mn-cs"/>
            </a:rPr>
            <a:t>人）</a:t>
          </a:r>
          <a:r>
            <a:rPr lang="ja-JP" altLang="ja-JP" sz="1100" b="0" i="0" baseline="0">
              <a:solidFill>
                <a:schemeClr val="dk1"/>
              </a:solidFill>
              <a:effectLst/>
              <a:latin typeface="+mn-lt"/>
              <a:ea typeface="+mn-ea"/>
              <a:cs typeface="+mn-cs"/>
            </a:rPr>
            <a:t>に努めている。</a:t>
          </a:r>
          <a:endParaRPr lang="ja-JP" altLang="ja-JP" sz="1400">
            <a:effectLst/>
          </a:endParaRPr>
        </a:p>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rgbClr val="FF0000"/>
              </a:solidFill>
              <a:effectLst/>
              <a:latin typeface="+mn-lt"/>
              <a:ea typeface="+mn-ea"/>
              <a:cs typeface="+mn-cs"/>
            </a:rPr>
            <a:t>平成</a:t>
          </a:r>
          <a:r>
            <a:rPr lang="en-US" altLang="ja-JP" sz="1100" b="0" i="0" baseline="0">
              <a:solidFill>
                <a:srgbClr val="FF0000"/>
              </a:solidFill>
              <a:effectLst/>
              <a:latin typeface="+mn-lt"/>
              <a:ea typeface="+mn-ea"/>
              <a:cs typeface="+mn-cs"/>
            </a:rPr>
            <a:t>30</a:t>
          </a:r>
          <a:r>
            <a:rPr lang="ja-JP" altLang="ja-JP" sz="1100" b="0" i="0" baseline="0">
              <a:solidFill>
                <a:srgbClr val="FF0000"/>
              </a:solidFill>
              <a:effectLst/>
              <a:latin typeface="+mn-lt"/>
              <a:ea typeface="+mn-ea"/>
              <a:cs typeface="+mn-cs"/>
            </a:rPr>
            <a:t>年度からは新たな</a:t>
          </a:r>
          <a:r>
            <a:rPr kumimoji="1" lang="ja-JP" altLang="ja-JP" sz="1100">
              <a:solidFill>
                <a:srgbClr val="FF0000"/>
              </a:solidFill>
              <a:effectLst/>
              <a:latin typeface="+mn-lt"/>
              <a:ea typeface="+mn-ea"/>
              <a:cs typeface="+mn-cs"/>
            </a:rPr>
            <a:t>南九州市定員適正化計画が策定され，本庁方式への移行や定年延長制度の導入等を考慮しながら，緩やかに職員数</a:t>
          </a:r>
          <a:r>
            <a:rPr lang="ja-JP" altLang="ja-JP" sz="1100" b="0" i="0" baseline="0">
              <a:solidFill>
                <a:srgbClr val="FF0000"/>
              </a:solidFill>
              <a:effectLst/>
              <a:latin typeface="+mn-lt"/>
              <a:ea typeface="+mn-ea"/>
              <a:cs typeface="+mn-cs"/>
            </a:rPr>
            <a:t>の削減</a:t>
          </a:r>
          <a:r>
            <a:rPr lang="ja-JP" altLang="ja-JP" sz="1100">
              <a:solidFill>
                <a:srgbClr val="FF0000"/>
              </a:solidFill>
              <a:effectLst/>
              <a:latin typeface="+mn-lt"/>
              <a:ea typeface="+mn-ea"/>
              <a:cs typeface="+mn-cs"/>
            </a:rPr>
            <a:t>（第３次計画における職員数　</a:t>
          </a:r>
          <a:r>
            <a:rPr lang="en-US" altLang="ja-JP" sz="1100">
              <a:solidFill>
                <a:srgbClr val="FF0000"/>
              </a:solidFill>
              <a:effectLst/>
              <a:latin typeface="+mn-lt"/>
              <a:ea typeface="+mn-ea"/>
              <a:cs typeface="+mn-cs"/>
            </a:rPr>
            <a:t>H30.4.1</a:t>
          </a:r>
          <a:r>
            <a:rPr lang="ja-JP" altLang="ja-JP" sz="1100">
              <a:solidFill>
                <a:srgbClr val="FF0000"/>
              </a:solidFill>
              <a:effectLst/>
              <a:latin typeface="+mn-lt"/>
              <a:ea typeface="+mn-ea"/>
              <a:cs typeface="+mn-cs"/>
            </a:rPr>
            <a:t>：</a:t>
          </a:r>
          <a:r>
            <a:rPr lang="en-US" altLang="ja-JP" sz="1100">
              <a:solidFill>
                <a:srgbClr val="FF0000"/>
              </a:solidFill>
              <a:effectLst/>
              <a:latin typeface="+mn-lt"/>
              <a:ea typeface="+mn-ea"/>
              <a:cs typeface="+mn-cs"/>
            </a:rPr>
            <a:t>405</a:t>
          </a:r>
          <a:r>
            <a:rPr lang="ja-JP" altLang="ja-JP" sz="1100">
              <a:solidFill>
                <a:srgbClr val="FF0000"/>
              </a:solidFill>
              <a:effectLst/>
              <a:latin typeface="+mn-lt"/>
              <a:ea typeface="+mn-ea"/>
              <a:cs typeface="+mn-cs"/>
            </a:rPr>
            <a:t>人→</a:t>
          </a:r>
          <a:r>
            <a:rPr lang="en-US" altLang="ja-JP" sz="1100">
              <a:solidFill>
                <a:srgbClr val="FF0000"/>
              </a:solidFill>
              <a:effectLst/>
              <a:latin typeface="+mn-lt"/>
              <a:ea typeface="+mn-ea"/>
              <a:cs typeface="+mn-cs"/>
            </a:rPr>
            <a:t>H39.4.1</a:t>
          </a:r>
          <a:r>
            <a:rPr lang="ja-JP" altLang="ja-JP" sz="1100">
              <a:solidFill>
                <a:srgbClr val="FF0000"/>
              </a:solidFill>
              <a:effectLst/>
              <a:latin typeface="+mn-lt"/>
              <a:ea typeface="+mn-ea"/>
              <a:cs typeface="+mn-cs"/>
            </a:rPr>
            <a:t>：</a:t>
          </a:r>
          <a:r>
            <a:rPr lang="en-US" altLang="ja-JP" sz="1100">
              <a:solidFill>
                <a:srgbClr val="FF0000"/>
              </a:solidFill>
              <a:effectLst/>
              <a:latin typeface="+mn-lt"/>
              <a:ea typeface="+mn-ea"/>
              <a:cs typeface="+mn-cs"/>
            </a:rPr>
            <a:t>357</a:t>
          </a:r>
          <a:r>
            <a:rPr lang="ja-JP" altLang="ja-JP" sz="1100">
              <a:solidFill>
                <a:srgbClr val="FF0000"/>
              </a:solidFill>
              <a:effectLst/>
              <a:latin typeface="+mn-lt"/>
              <a:ea typeface="+mn-ea"/>
              <a:cs typeface="+mn-cs"/>
            </a:rPr>
            <a:t>人）を</a:t>
          </a:r>
          <a:r>
            <a:rPr lang="ja-JP" altLang="ja-JP" sz="1100" b="0" i="0" baseline="0">
              <a:solidFill>
                <a:srgbClr val="FF0000"/>
              </a:solidFill>
              <a:effectLst/>
              <a:latin typeface="+mn-lt"/>
              <a:ea typeface="+mn-ea"/>
              <a:cs typeface="+mn-cs"/>
            </a:rPr>
            <a:t>進めていく計画である。</a:t>
          </a:r>
          <a:endParaRPr lang="ja-JP" altLang="ja-JP">
            <a:solidFill>
              <a:srgbClr val="FF0000"/>
            </a:solidFill>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25929</xdr:rowOff>
    </xdr:from>
    <xdr:to>
      <xdr:col>24</xdr:col>
      <xdr:colOff>558800</xdr:colOff>
      <xdr:row>68</xdr:row>
      <xdr:rowOff>39264</xdr:rowOff>
    </xdr:to>
    <xdr:cxnSp macro="">
      <xdr:nvCxnSpPr>
        <xdr:cNvPr id="316" name="直線コネクタ 315"/>
        <xdr:cNvCxnSpPr/>
      </xdr:nvCxnSpPr>
      <xdr:spPr>
        <a:xfrm flipV="1">
          <a:off x="17018000" y="10141479"/>
          <a:ext cx="0" cy="155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11341</xdr:rowOff>
    </xdr:from>
    <xdr:ext cx="762000" cy="259045"/>
    <xdr:sp macro="" textlink="">
      <xdr:nvSpPr>
        <xdr:cNvPr id="317" name="定員管理の状況最小値テキスト"/>
        <xdr:cNvSpPr txBox="1"/>
      </xdr:nvSpPr>
      <xdr:spPr>
        <a:xfrm>
          <a:off x="17106900" y="1166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14.49</a:t>
          </a:r>
          <a:endParaRPr kumimoji="1" lang="ja-JP" altLang="en-US" sz="1000" b="1">
            <a:latin typeface="ＭＳ Ｐゴシック"/>
          </a:endParaRPr>
        </a:p>
      </xdr:txBody>
    </xdr:sp>
    <xdr:clientData/>
  </xdr:oneCellAnchor>
  <xdr:twoCellAnchor>
    <xdr:from>
      <xdr:col>24</xdr:col>
      <xdr:colOff>469900</xdr:colOff>
      <xdr:row>68</xdr:row>
      <xdr:rowOff>39264</xdr:rowOff>
    </xdr:from>
    <xdr:to>
      <xdr:col>24</xdr:col>
      <xdr:colOff>647700</xdr:colOff>
      <xdr:row>68</xdr:row>
      <xdr:rowOff>39264</xdr:rowOff>
    </xdr:to>
    <xdr:cxnSp macro="">
      <xdr:nvCxnSpPr>
        <xdr:cNvPr id="318" name="直線コネクタ 317"/>
        <xdr:cNvCxnSpPr/>
      </xdr:nvCxnSpPr>
      <xdr:spPr>
        <a:xfrm>
          <a:off x="16929100" y="11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112306</xdr:rowOff>
    </xdr:from>
    <xdr:ext cx="762000" cy="259045"/>
    <xdr:sp macro="" textlink="">
      <xdr:nvSpPr>
        <xdr:cNvPr id="319"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24</xdr:col>
      <xdr:colOff>469900</xdr:colOff>
      <xdr:row>59</xdr:row>
      <xdr:rowOff>25929</xdr:rowOff>
    </xdr:from>
    <xdr:to>
      <xdr:col>24</xdr:col>
      <xdr:colOff>647700</xdr:colOff>
      <xdr:row>59</xdr:row>
      <xdr:rowOff>25929</xdr:rowOff>
    </xdr:to>
    <xdr:cxnSp macro="">
      <xdr:nvCxnSpPr>
        <xdr:cNvPr id="320" name="直線コネクタ 319"/>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92181</xdr:rowOff>
    </xdr:from>
    <xdr:to>
      <xdr:col>24</xdr:col>
      <xdr:colOff>558800</xdr:colOff>
      <xdr:row>63</xdr:row>
      <xdr:rowOff>118321</xdr:rowOff>
    </xdr:to>
    <xdr:cxnSp macro="">
      <xdr:nvCxnSpPr>
        <xdr:cNvPr id="321" name="直線コネクタ 320"/>
        <xdr:cNvCxnSpPr/>
      </xdr:nvCxnSpPr>
      <xdr:spPr>
        <a:xfrm flipV="1">
          <a:off x="16179800" y="10893531"/>
          <a:ext cx="838200" cy="2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52405</xdr:rowOff>
    </xdr:from>
    <xdr:ext cx="762000" cy="259045"/>
    <xdr:sp macro="" textlink="">
      <xdr:nvSpPr>
        <xdr:cNvPr id="322" name="定員管理の状況平均値テキスト"/>
        <xdr:cNvSpPr txBox="1"/>
      </xdr:nvSpPr>
      <xdr:spPr>
        <a:xfrm>
          <a:off x="17106900" y="105108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35878</xdr:rowOff>
    </xdr:from>
    <xdr:to>
      <xdr:col>24</xdr:col>
      <xdr:colOff>609600</xdr:colOff>
      <xdr:row>62</xdr:row>
      <xdr:rowOff>137478</xdr:rowOff>
    </xdr:to>
    <xdr:sp macro="" textlink="">
      <xdr:nvSpPr>
        <xdr:cNvPr id="323" name="フローチャート : 判断 322"/>
        <xdr:cNvSpPr/>
      </xdr:nvSpPr>
      <xdr:spPr>
        <a:xfrm>
          <a:off x="16967200" y="1066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110279</xdr:rowOff>
    </xdr:from>
    <xdr:to>
      <xdr:col>23</xdr:col>
      <xdr:colOff>406400</xdr:colOff>
      <xdr:row>63</xdr:row>
      <xdr:rowOff>118321</xdr:rowOff>
    </xdr:to>
    <xdr:cxnSp macro="">
      <xdr:nvCxnSpPr>
        <xdr:cNvPr id="324" name="直線コネクタ 323"/>
        <xdr:cNvCxnSpPr/>
      </xdr:nvCxnSpPr>
      <xdr:spPr>
        <a:xfrm>
          <a:off x="15290800" y="10911629"/>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147003</xdr:rowOff>
    </xdr:from>
    <xdr:to>
      <xdr:col>23</xdr:col>
      <xdr:colOff>457200</xdr:colOff>
      <xdr:row>62</xdr:row>
      <xdr:rowOff>77153</xdr:rowOff>
    </xdr:to>
    <xdr:sp macro="" textlink="">
      <xdr:nvSpPr>
        <xdr:cNvPr id="325" name="フローチャート : 判断 324"/>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87330</xdr:rowOff>
    </xdr:from>
    <xdr:ext cx="736600" cy="259045"/>
    <xdr:sp macro="" textlink="">
      <xdr:nvSpPr>
        <xdr:cNvPr id="326" name="テキスト ボックス 325"/>
        <xdr:cNvSpPr txBox="1"/>
      </xdr:nvSpPr>
      <xdr:spPr>
        <a:xfrm>
          <a:off x="15798800" y="1037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110279</xdr:rowOff>
    </xdr:from>
    <xdr:to>
      <xdr:col>22</xdr:col>
      <xdr:colOff>203200</xdr:colOff>
      <xdr:row>63</xdr:row>
      <xdr:rowOff>114300</xdr:rowOff>
    </xdr:to>
    <xdr:cxnSp macro="">
      <xdr:nvCxnSpPr>
        <xdr:cNvPr id="327" name="直線コネクタ 326"/>
        <xdr:cNvCxnSpPr/>
      </xdr:nvCxnSpPr>
      <xdr:spPr>
        <a:xfrm flipV="1">
          <a:off x="14401800" y="10911629"/>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8" name="フローチャート : 判断 327"/>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51134</xdr:rowOff>
    </xdr:from>
    <xdr:ext cx="762000" cy="259045"/>
    <xdr:sp macro="" textlink="">
      <xdr:nvSpPr>
        <xdr:cNvPr id="329" name="テキスト ボックス 328"/>
        <xdr:cNvSpPr txBox="1"/>
      </xdr:nvSpPr>
      <xdr:spPr>
        <a:xfrm>
          <a:off x="14909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114300</xdr:rowOff>
    </xdr:from>
    <xdr:to>
      <xdr:col>21</xdr:col>
      <xdr:colOff>0</xdr:colOff>
      <xdr:row>63</xdr:row>
      <xdr:rowOff>146473</xdr:rowOff>
    </xdr:to>
    <xdr:cxnSp macro="">
      <xdr:nvCxnSpPr>
        <xdr:cNvPr id="330" name="直線コネクタ 329"/>
        <xdr:cNvCxnSpPr/>
      </xdr:nvCxnSpPr>
      <xdr:spPr>
        <a:xfrm flipV="1">
          <a:off x="13512800" y="109156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96731</xdr:rowOff>
    </xdr:from>
    <xdr:to>
      <xdr:col>21</xdr:col>
      <xdr:colOff>50800</xdr:colOff>
      <xdr:row>62</xdr:row>
      <xdr:rowOff>26881</xdr:rowOff>
    </xdr:to>
    <xdr:sp macro="" textlink="">
      <xdr:nvSpPr>
        <xdr:cNvPr id="331" name="フローチャート : 判断 330"/>
        <xdr:cNvSpPr/>
      </xdr:nvSpPr>
      <xdr:spPr>
        <a:xfrm>
          <a:off x="14351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37058</xdr:rowOff>
    </xdr:from>
    <xdr:ext cx="762000" cy="259045"/>
    <xdr:sp macro="" textlink="">
      <xdr:nvSpPr>
        <xdr:cNvPr id="332" name="テキスト ボックス 331"/>
        <xdr:cNvSpPr txBox="1"/>
      </xdr:nvSpPr>
      <xdr:spPr>
        <a:xfrm>
          <a:off x="14020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110807</xdr:rowOff>
    </xdr:from>
    <xdr:to>
      <xdr:col>19</xdr:col>
      <xdr:colOff>533400</xdr:colOff>
      <xdr:row>62</xdr:row>
      <xdr:rowOff>40957</xdr:rowOff>
    </xdr:to>
    <xdr:sp macro="" textlink="">
      <xdr:nvSpPr>
        <xdr:cNvPr id="333" name="フローチャート : 判断 332"/>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51134</xdr:rowOff>
    </xdr:from>
    <xdr:ext cx="762000" cy="259045"/>
    <xdr:sp macro="" textlink="">
      <xdr:nvSpPr>
        <xdr:cNvPr id="334" name="テキスト ボックス 333"/>
        <xdr:cNvSpPr txBox="1"/>
      </xdr:nvSpPr>
      <xdr:spPr>
        <a:xfrm>
          <a:off x="13131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41381</xdr:rowOff>
    </xdr:from>
    <xdr:to>
      <xdr:col>24</xdr:col>
      <xdr:colOff>609600</xdr:colOff>
      <xdr:row>63</xdr:row>
      <xdr:rowOff>142981</xdr:rowOff>
    </xdr:to>
    <xdr:sp macro="" textlink="">
      <xdr:nvSpPr>
        <xdr:cNvPr id="340" name="円/楕円 339"/>
        <xdr:cNvSpPr/>
      </xdr:nvSpPr>
      <xdr:spPr>
        <a:xfrm>
          <a:off x="16967200" y="108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13458</xdr:rowOff>
    </xdr:from>
    <xdr:ext cx="762000" cy="259045"/>
    <xdr:sp macro="" textlink="">
      <xdr:nvSpPr>
        <xdr:cNvPr id="341" name="定員管理の状況該当値テキスト"/>
        <xdr:cNvSpPr txBox="1"/>
      </xdr:nvSpPr>
      <xdr:spPr>
        <a:xfrm>
          <a:off x="17106900" y="10814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67521</xdr:rowOff>
    </xdr:from>
    <xdr:to>
      <xdr:col>23</xdr:col>
      <xdr:colOff>457200</xdr:colOff>
      <xdr:row>63</xdr:row>
      <xdr:rowOff>169121</xdr:rowOff>
    </xdr:to>
    <xdr:sp macro="" textlink="">
      <xdr:nvSpPr>
        <xdr:cNvPr id="342" name="円/楕円 341"/>
        <xdr:cNvSpPr/>
      </xdr:nvSpPr>
      <xdr:spPr>
        <a:xfrm>
          <a:off x="16129000" y="108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153898</xdr:rowOff>
    </xdr:from>
    <xdr:ext cx="736600" cy="259045"/>
    <xdr:sp macro="" textlink="">
      <xdr:nvSpPr>
        <xdr:cNvPr id="343" name="テキスト ボックス 342"/>
        <xdr:cNvSpPr txBox="1"/>
      </xdr:nvSpPr>
      <xdr:spPr>
        <a:xfrm>
          <a:off x="15798800" y="10955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59479</xdr:rowOff>
    </xdr:from>
    <xdr:to>
      <xdr:col>22</xdr:col>
      <xdr:colOff>254000</xdr:colOff>
      <xdr:row>63</xdr:row>
      <xdr:rowOff>161079</xdr:rowOff>
    </xdr:to>
    <xdr:sp macro="" textlink="">
      <xdr:nvSpPr>
        <xdr:cNvPr id="344" name="円/楕円 343"/>
        <xdr:cNvSpPr/>
      </xdr:nvSpPr>
      <xdr:spPr>
        <a:xfrm>
          <a:off x="15240000" y="108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145856</xdr:rowOff>
    </xdr:from>
    <xdr:ext cx="762000" cy="259045"/>
    <xdr:sp macro="" textlink="">
      <xdr:nvSpPr>
        <xdr:cNvPr id="345" name="テキスト ボックス 344"/>
        <xdr:cNvSpPr txBox="1"/>
      </xdr:nvSpPr>
      <xdr:spPr>
        <a:xfrm>
          <a:off x="14909800" y="1094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63500</xdr:rowOff>
    </xdr:from>
    <xdr:to>
      <xdr:col>21</xdr:col>
      <xdr:colOff>50800</xdr:colOff>
      <xdr:row>63</xdr:row>
      <xdr:rowOff>165100</xdr:rowOff>
    </xdr:to>
    <xdr:sp macro="" textlink="">
      <xdr:nvSpPr>
        <xdr:cNvPr id="346" name="円/楕円 345"/>
        <xdr:cNvSpPr/>
      </xdr:nvSpPr>
      <xdr:spPr>
        <a:xfrm>
          <a:off x="14351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149877</xdr:rowOff>
    </xdr:from>
    <xdr:ext cx="762000" cy="259045"/>
    <xdr:sp macro="" textlink="">
      <xdr:nvSpPr>
        <xdr:cNvPr id="347" name="テキスト ボックス 346"/>
        <xdr:cNvSpPr txBox="1"/>
      </xdr:nvSpPr>
      <xdr:spPr>
        <a:xfrm>
          <a:off x="14020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95673</xdr:rowOff>
    </xdr:from>
    <xdr:to>
      <xdr:col>19</xdr:col>
      <xdr:colOff>533400</xdr:colOff>
      <xdr:row>64</xdr:row>
      <xdr:rowOff>25823</xdr:rowOff>
    </xdr:to>
    <xdr:sp macro="" textlink="">
      <xdr:nvSpPr>
        <xdr:cNvPr id="348" name="円/楕円 347"/>
        <xdr:cNvSpPr/>
      </xdr:nvSpPr>
      <xdr:spPr>
        <a:xfrm>
          <a:off x="13462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10600</xdr:rowOff>
    </xdr:from>
    <xdr:ext cx="762000" cy="259045"/>
    <xdr:sp macro="" textlink="">
      <xdr:nvSpPr>
        <xdr:cNvPr id="349" name="テキスト ボックス 348"/>
        <xdr:cNvSpPr txBox="1"/>
      </xdr:nvSpPr>
      <xdr:spPr>
        <a:xfrm>
          <a:off x="13131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effectLst/>
            </a:rPr>
            <a:t>　過疎債（学校給食センター建設等）の償還開始による元利償還金の増加（</a:t>
          </a:r>
          <a:r>
            <a:rPr lang="en-US" altLang="ja-JP" sz="1100">
              <a:effectLst/>
            </a:rPr>
            <a:t>113</a:t>
          </a:r>
          <a:r>
            <a:rPr lang="ja-JP" altLang="en-US" sz="1100">
              <a:effectLst/>
            </a:rPr>
            <a:t>百万円）及び一部事務組合等の起債した地方債に充てられる補助金又は負担金の増加（</a:t>
          </a:r>
          <a:r>
            <a:rPr lang="en-US" altLang="ja-JP" sz="1100">
              <a:effectLst/>
            </a:rPr>
            <a:t>44</a:t>
          </a:r>
          <a:r>
            <a:rPr lang="ja-JP" altLang="en-US" sz="1100">
              <a:effectLst/>
            </a:rPr>
            <a:t>百万円）等により</a:t>
          </a:r>
          <a:r>
            <a:rPr lang="en-US" altLang="ja-JP" sz="1100">
              <a:effectLst/>
            </a:rPr>
            <a:t>0.2</a:t>
          </a:r>
          <a:r>
            <a:rPr lang="ja-JP" altLang="en-US" sz="1100">
              <a:effectLst/>
            </a:rPr>
            <a:t>ポイント上昇した。</a:t>
          </a:r>
          <a:endParaRPr lang="en-US" altLang="ja-JP" sz="1100">
            <a:effectLst/>
          </a:endParaRPr>
        </a:p>
        <a:p>
          <a:r>
            <a:rPr lang="ja-JP" altLang="en-US" sz="1100" b="0" i="0" baseline="0">
              <a:solidFill>
                <a:schemeClr val="dk1"/>
              </a:solidFill>
              <a:effectLst/>
              <a:latin typeface="+mn-lt"/>
              <a:ea typeface="+mn-ea"/>
              <a:cs typeface="+mn-cs"/>
            </a:rPr>
            <a:t>　現在，進められている</a:t>
          </a:r>
          <a:r>
            <a:rPr lang="ja-JP" altLang="ja-JP" sz="1100" b="0" i="0" baseline="0">
              <a:solidFill>
                <a:schemeClr val="dk1"/>
              </a:solidFill>
              <a:effectLst/>
              <a:latin typeface="+mn-lt"/>
              <a:ea typeface="+mn-ea"/>
              <a:cs typeface="+mn-cs"/>
            </a:rPr>
            <a:t>統合中学校の</a:t>
          </a:r>
          <a:r>
            <a:rPr lang="ja-JP" altLang="en-US" sz="1100" b="0" i="0" baseline="0">
              <a:solidFill>
                <a:schemeClr val="dk1"/>
              </a:solidFill>
              <a:effectLst/>
              <a:latin typeface="+mn-lt"/>
              <a:ea typeface="+mn-ea"/>
              <a:cs typeface="+mn-cs"/>
            </a:rPr>
            <a:t>大規模事業等に伴い，</a:t>
          </a:r>
          <a:r>
            <a:rPr lang="ja-JP" altLang="ja-JP" sz="1100" b="0" i="0" baseline="0">
              <a:solidFill>
                <a:schemeClr val="dk1"/>
              </a:solidFill>
              <a:effectLst/>
              <a:latin typeface="+mn-lt"/>
              <a:ea typeface="+mn-ea"/>
              <a:cs typeface="+mn-cs"/>
            </a:rPr>
            <a:t>比率が上がること</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予想される</a:t>
          </a:r>
          <a:r>
            <a:rPr lang="ja-JP" altLang="en-US" sz="1100" b="0" i="0" baseline="0">
              <a:solidFill>
                <a:schemeClr val="dk1"/>
              </a:solidFill>
              <a:effectLst/>
              <a:latin typeface="+mn-lt"/>
              <a:ea typeface="+mn-ea"/>
              <a:cs typeface="+mn-cs"/>
            </a:rPr>
            <a:t>ことから，</a:t>
          </a:r>
          <a:r>
            <a:rPr lang="ja-JP" altLang="ja-JP" sz="1100" b="0" i="0" baseline="0">
              <a:solidFill>
                <a:schemeClr val="dk1"/>
              </a:solidFill>
              <a:effectLst/>
              <a:latin typeface="+mn-lt"/>
              <a:ea typeface="+mn-ea"/>
              <a:cs typeface="+mn-cs"/>
            </a:rPr>
            <a:t>財政計画に基づき</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高利率の地方債の繰上償還を実施するなど，引き続き水準を維持するよう努める</a:t>
          </a:r>
          <a:r>
            <a:rPr lang="ja-JP" altLang="en-US" sz="1100" b="0" i="0" baseline="0">
              <a:solidFill>
                <a:schemeClr val="dk1"/>
              </a:solidFill>
              <a:effectLst/>
              <a:latin typeface="+mn-lt"/>
              <a:ea typeface="+mn-ea"/>
              <a:cs typeface="+mn-cs"/>
            </a:rPr>
            <a:t>。</a:t>
          </a:r>
          <a:endParaRPr lang="ja-JP" altLang="ja-JP" sz="11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122464</xdr:rowOff>
    </xdr:from>
    <xdr:to>
      <xdr:col>24</xdr:col>
      <xdr:colOff>558800</xdr:colOff>
      <xdr:row>45</xdr:row>
      <xdr:rowOff>62593</xdr:rowOff>
    </xdr:to>
    <xdr:cxnSp macro="">
      <xdr:nvCxnSpPr>
        <xdr:cNvPr id="380" name="直線コネクタ 379"/>
        <xdr:cNvCxnSpPr/>
      </xdr:nvCxnSpPr>
      <xdr:spPr>
        <a:xfrm flipV="1">
          <a:off x="17018000" y="612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34670</xdr:rowOff>
    </xdr:from>
    <xdr:ext cx="762000" cy="259045"/>
    <xdr:sp macro="" textlink="">
      <xdr:nvSpPr>
        <xdr:cNvPr id="381" name="公債費負担の状況最小値テキスト"/>
        <xdr:cNvSpPr txBox="1"/>
      </xdr:nvSpPr>
      <xdr:spPr>
        <a:xfrm>
          <a:off x="17106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24</xdr:col>
      <xdr:colOff>469900</xdr:colOff>
      <xdr:row>45</xdr:row>
      <xdr:rowOff>62593</xdr:rowOff>
    </xdr:from>
    <xdr:to>
      <xdr:col>24</xdr:col>
      <xdr:colOff>647700</xdr:colOff>
      <xdr:row>45</xdr:row>
      <xdr:rowOff>62593</xdr:rowOff>
    </xdr:to>
    <xdr:cxnSp macro="">
      <xdr:nvCxnSpPr>
        <xdr:cNvPr id="382" name="直線コネクタ 381"/>
        <xdr:cNvCxnSpPr/>
      </xdr:nvCxnSpPr>
      <xdr:spPr>
        <a:xfrm>
          <a:off x="16929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37391</xdr:rowOff>
    </xdr:from>
    <xdr:ext cx="762000" cy="259045"/>
    <xdr:sp macro="" textlink="">
      <xdr:nvSpPr>
        <xdr:cNvPr id="383"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35</xdr:row>
      <xdr:rowOff>122464</xdr:rowOff>
    </xdr:from>
    <xdr:to>
      <xdr:col>24</xdr:col>
      <xdr:colOff>647700</xdr:colOff>
      <xdr:row>35</xdr:row>
      <xdr:rowOff>122464</xdr:rowOff>
    </xdr:to>
    <xdr:cxnSp macro="">
      <xdr:nvCxnSpPr>
        <xdr:cNvPr id="384" name="直線コネクタ 383"/>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46567</xdr:rowOff>
    </xdr:from>
    <xdr:to>
      <xdr:col>24</xdr:col>
      <xdr:colOff>558800</xdr:colOff>
      <xdr:row>40</xdr:row>
      <xdr:rowOff>69548</xdr:rowOff>
    </xdr:to>
    <xdr:cxnSp macro="">
      <xdr:nvCxnSpPr>
        <xdr:cNvPr id="385" name="直線コネクタ 384"/>
        <xdr:cNvCxnSpPr/>
      </xdr:nvCxnSpPr>
      <xdr:spPr>
        <a:xfrm>
          <a:off x="16179800" y="6904567"/>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3222</xdr:rowOff>
    </xdr:from>
    <xdr:ext cx="762000" cy="259045"/>
    <xdr:sp macro="" textlink="">
      <xdr:nvSpPr>
        <xdr:cNvPr id="386" name="公債費負担の状況平均値テキスト"/>
        <xdr:cNvSpPr txBox="1"/>
      </xdr:nvSpPr>
      <xdr:spPr>
        <a:xfrm>
          <a:off x="17106900" y="7032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31145</xdr:rowOff>
    </xdr:from>
    <xdr:to>
      <xdr:col>24</xdr:col>
      <xdr:colOff>609600</xdr:colOff>
      <xdr:row>41</xdr:row>
      <xdr:rowOff>132745</xdr:rowOff>
    </xdr:to>
    <xdr:sp macro="" textlink="">
      <xdr:nvSpPr>
        <xdr:cNvPr id="387" name="フローチャート : 判断 386"/>
        <xdr:cNvSpPr/>
      </xdr:nvSpPr>
      <xdr:spPr>
        <a:xfrm>
          <a:off x="169672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46567</xdr:rowOff>
    </xdr:from>
    <xdr:to>
      <xdr:col>23</xdr:col>
      <xdr:colOff>406400</xdr:colOff>
      <xdr:row>40</xdr:row>
      <xdr:rowOff>58057</xdr:rowOff>
    </xdr:to>
    <xdr:cxnSp macro="">
      <xdr:nvCxnSpPr>
        <xdr:cNvPr id="388" name="直線コネクタ 387"/>
        <xdr:cNvCxnSpPr/>
      </xdr:nvCxnSpPr>
      <xdr:spPr>
        <a:xfrm flipV="1">
          <a:off x="15290800" y="69045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134559</xdr:rowOff>
    </xdr:from>
    <xdr:to>
      <xdr:col>23</xdr:col>
      <xdr:colOff>457200</xdr:colOff>
      <xdr:row>42</xdr:row>
      <xdr:rowOff>64709</xdr:rowOff>
    </xdr:to>
    <xdr:sp macro="" textlink="">
      <xdr:nvSpPr>
        <xdr:cNvPr id="389" name="フローチャート : 判断 388"/>
        <xdr:cNvSpPr/>
      </xdr:nvSpPr>
      <xdr:spPr>
        <a:xfrm>
          <a:off x="16129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49486</xdr:rowOff>
    </xdr:from>
    <xdr:ext cx="736600" cy="259045"/>
    <xdr:sp macro="" textlink="">
      <xdr:nvSpPr>
        <xdr:cNvPr id="390" name="テキスト ボックス 389"/>
        <xdr:cNvSpPr txBox="1"/>
      </xdr:nvSpPr>
      <xdr:spPr>
        <a:xfrm>
          <a:off x="15798800" y="7250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58057</xdr:rowOff>
    </xdr:from>
    <xdr:to>
      <xdr:col>22</xdr:col>
      <xdr:colOff>203200</xdr:colOff>
      <xdr:row>40</xdr:row>
      <xdr:rowOff>81038</xdr:rowOff>
    </xdr:to>
    <xdr:cxnSp macro="">
      <xdr:nvCxnSpPr>
        <xdr:cNvPr id="391" name="直線コネクタ 390"/>
        <xdr:cNvCxnSpPr/>
      </xdr:nvCxnSpPr>
      <xdr:spPr>
        <a:xfrm flipV="1">
          <a:off x="14401800" y="69160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66524</xdr:rowOff>
    </xdr:from>
    <xdr:to>
      <xdr:col>22</xdr:col>
      <xdr:colOff>254000</xdr:colOff>
      <xdr:row>42</xdr:row>
      <xdr:rowOff>168124</xdr:rowOff>
    </xdr:to>
    <xdr:sp macro="" textlink="">
      <xdr:nvSpPr>
        <xdr:cNvPr id="392" name="フローチャート : 判断 391"/>
        <xdr:cNvSpPr/>
      </xdr:nvSpPr>
      <xdr:spPr>
        <a:xfrm>
          <a:off x="15240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152901</xdr:rowOff>
    </xdr:from>
    <xdr:ext cx="762000" cy="259045"/>
    <xdr:sp macro="" textlink="">
      <xdr:nvSpPr>
        <xdr:cNvPr id="393" name="テキスト ボックス 392"/>
        <xdr:cNvSpPr txBox="1"/>
      </xdr:nvSpPr>
      <xdr:spPr>
        <a:xfrm>
          <a:off x="14909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81038</xdr:rowOff>
    </xdr:from>
    <xdr:to>
      <xdr:col>21</xdr:col>
      <xdr:colOff>0</xdr:colOff>
      <xdr:row>41</xdr:row>
      <xdr:rowOff>1512</xdr:rowOff>
    </xdr:to>
    <xdr:cxnSp macro="">
      <xdr:nvCxnSpPr>
        <xdr:cNvPr id="394" name="直線コネクタ 393"/>
        <xdr:cNvCxnSpPr/>
      </xdr:nvCxnSpPr>
      <xdr:spPr>
        <a:xfrm flipV="1">
          <a:off x="13512800" y="6939038"/>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21469</xdr:rowOff>
    </xdr:from>
    <xdr:to>
      <xdr:col>21</xdr:col>
      <xdr:colOff>50800</xdr:colOff>
      <xdr:row>43</xdr:row>
      <xdr:rowOff>123069</xdr:rowOff>
    </xdr:to>
    <xdr:sp macro="" textlink="">
      <xdr:nvSpPr>
        <xdr:cNvPr id="395" name="フローチャート : 判断 394"/>
        <xdr:cNvSpPr/>
      </xdr:nvSpPr>
      <xdr:spPr>
        <a:xfrm>
          <a:off x="14351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107846</xdr:rowOff>
    </xdr:from>
    <xdr:ext cx="762000" cy="259045"/>
    <xdr:sp macro="" textlink="">
      <xdr:nvSpPr>
        <xdr:cNvPr id="396" name="テキスト ボックス 395"/>
        <xdr:cNvSpPr txBox="1"/>
      </xdr:nvSpPr>
      <xdr:spPr>
        <a:xfrm>
          <a:off x="14020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124883</xdr:rowOff>
    </xdr:from>
    <xdr:to>
      <xdr:col>19</xdr:col>
      <xdr:colOff>533400</xdr:colOff>
      <xdr:row>44</xdr:row>
      <xdr:rowOff>55033</xdr:rowOff>
    </xdr:to>
    <xdr:sp macro="" textlink="">
      <xdr:nvSpPr>
        <xdr:cNvPr id="397" name="フローチャート : 判断 396"/>
        <xdr:cNvSpPr/>
      </xdr:nvSpPr>
      <xdr:spPr>
        <a:xfrm>
          <a:off x="13462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39810</xdr:rowOff>
    </xdr:from>
    <xdr:ext cx="762000" cy="259045"/>
    <xdr:sp macro="" textlink="">
      <xdr:nvSpPr>
        <xdr:cNvPr id="398" name="テキスト ボックス 397"/>
        <xdr:cNvSpPr txBox="1"/>
      </xdr:nvSpPr>
      <xdr:spPr>
        <a:xfrm>
          <a:off x="13131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18748</xdr:rowOff>
    </xdr:from>
    <xdr:to>
      <xdr:col>24</xdr:col>
      <xdr:colOff>609600</xdr:colOff>
      <xdr:row>40</xdr:row>
      <xdr:rowOff>120348</xdr:rowOff>
    </xdr:to>
    <xdr:sp macro="" textlink="">
      <xdr:nvSpPr>
        <xdr:cNvPr id="404" name="円/楕円 403"/>
        <xdr:cNvSpPr/>
      </xdr:nvSpPr>
      <xdr:spPr>
        <a:xfrm>
          <a:off x="169672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35275</xdr:rowOff>
    </xdr:from>
    <xdr:ext cx="762000" cy="259045"/>
    <xdr:sp macro="" textlink="">
      <xdr:nvSpPr>
        <xdr:cNvPr id="405" name="公債費負担の状況該当値テキスト"/>
        <xdr:cNvSpPr txBox="1"/>
      </xdr:nvSpPr>
      <xdr:spPr>
        <a:xfrm>
          <a:off x="17106900" y="672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167217</xdr:rowOff>
    </xdr:from>
    <xdr:to>
      <xdr:col>23</xdr:col>
      <xdr:colOff>457200</xdr:colOff>
      <xdr:row>40</xdr:row>
      <xdr:rowOff>97367</xdr:rowOff>
    </xdr:to>
    <xdr:sp macro="" textlink="">
      <xdr:nvSpPr>
        <xdr:cNvPr id="406" name="円/楕円 405"/>
        <xdr:cNvSpPr/>
      </xdr:nvSpPr>
      <xdr:spPr>
        <a:xfrm>
          <a:off x="16129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107544</xdr:rowOff>
    </xdr:from>
    <xdr:ext cx="736600" cy="259045"/>
    <xdr:sp macro="" textlink="">
      <xdr:nvSpPr>
        <xdr:cNvPr id="407" name="テキスト ボックス 406"/>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7257</xdr:rowOff>
    </xdr:from>
    <xdr:to>
      <xdr:col>22</xdr:col>
      <xdr:colOff>254000</xdr:colOff>
      <xdr:row>40</xdr:row>
      <xdr:rowOff>108857</xdr:rowOff>
    </xdr:to>
    <xdr:sp macro="" textlink="">
      <xdr:nvSpPr>
        <xdr:cNvPr id="408" name="円/楕円 407"/>
        <xdr:cNvSpPr/>
      </xdr:nvSpPr>
      <xdr:spPr>
        <a:xfrm>
          <a:off x="15240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119034</xdr:rowOff>
    </xdr:from>
    <xdr:ext cx="762000" cy="259045"/>
    <xdr:sp macro="" textlink="">
      <xdr:nvSpPr>
        <xdr:cNvPr id="409" name="テキスト ボックス 408"/>
        <xdr:cNvSpPr txBox="1"/>
      </xdr:nvSpPr>
      <xdr:spPr>
        <a:xfrm>
          <a:off x="1490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30238</xdr:rowOff>
    </xdr:from>
    <xdr:to>
      <xdr:col>21</xdr:col>
      <xdr:colOff>50800</xdr:colOff>
      <xdr:row>40</xdr:row>
      <xdr:rowOff>131838</xdr:rowOff>
    </xdr:to>
    <xdr:sp macro="" textlink="">
      <xdr:nvSpPr>
        <xdr:cNvPr id="410" name="円/楕円 409"/>
        <xdr:cNvSpPr/>
      </xdr:nvSpPr>
      <xdr:spPr>
        <a:xfrm>
          <a:off x="14351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142015</xdr:rowOff>
    </xdr:from>
    <xdr:ext cx="762000" cy="259045"/>
    <xdr:sp macro="" textlink="">
      <xdr:nvSpPr>
        <xdr:cNvPr id="411" name="テキスト ボックス 410"/>
        <xdr:cNvSpPr txBox="1"/>
      </xdr:nvSpPr>
      <xdr:spPr>
        <a:xfrm>
          <a:off x="14020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122162</xdr:rowOff>
    </xdr:from>
    <xdr:to>
      <xdr:col>19</xdr:col>
      <xdr:colOff>533400</xdr:colOff>
      <xdr:row>41</xdr:row>
      <xdr:rowOff>52312</xdr:rowOff>
    </xdr:to>
    <xdr:sp macro="" textlink="">
      <xdr:nvSpPr>
        <xdr:cNvPr id="412" name="円/楕円 411"/>
        <xdr:cNvSpPr/>
      </xdr:nvSpPr>
      <xdr:spPr>
        <a:xfrm>
          <a:off x="13462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62489</xdr:rowOff>
    </xdr:from>
    <xdr:ext cx="762000" cy="259045"/>
    <xdr:sp macro="" textlink="">
      <xdr:nvSpPr>
        <xdr:cNvPr id="413" name="テキスト ボックス 412"/>
        <xdr:cNvSpPr txBox="1"/>
      </xdr:nvSpPr>
      <xdr:spPr>
        <a:xfrm>
          <a:off x="13131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将来負担額である地方債残高は減少（△</a:t>
          </a:r>
          <a:r>
            <a:rPr lang="en-US" altLang="ja-JP" sz="1100">
              <a:solidFill>
                <a:schemeClr val="dk1"/>
              </a:solidFill>
              <a:effectLst/>
              <a:latin typeface="+mn-lt"/>
              <a:ea typeface="+mn-ea"/>
              <a:cs typeface="+mn-cs"/>
            </a:rPr>
            <a:t>585</a:t>
          </a:r>
          <a:r>
            <a:rPr lang="ja-JP" altLang="en-US" sz="1100">
              <a:solidFill>
                <a:schemeClr val="dk1"/>
              </a:solidFill>
              <a:effectLst/>
              <a:latin typeface="+mn-lt"/>
              <a:ea typeface="+mn-ea"/>
              <a:cs typeface="+mn-cs"/>
            </a:rPr>
            <a:t>百万</a:t>
          </a:r>
          <a:r>
            <a:rPr lang="ja-JP" altLang="ja-JP" sz="1100">
              <a:solidFill>
                <a:schemeClr val="dk1"/>
              </a:solidFill>
              <a:effectLst/>
              <a:latin typeface="+mn-lt"/>
              <a:ea typeface="+mn-ea"/>
              <a:cs typeface="+mn-cs"/>
            </a:rPr>
            <a:t>円）したが，組合負担等見込額が増（</a:t>
          </a:r>
          <a:r>
            <a:rPr lang="en-US" altLang="ja-JP" sz="1100">
              <a:solidFill>
                <a:schemeClr val="dk1"/>
              </a:solidFill>
              <a:effectLst/>
              <a:latin typeface="+mn-lt"/>
              <a:ea typeface="+mn-ea"/>
              <a:cs typeface="+mn-cs"/>
            </a:rPr>
            <a:t>338</a:t>
          </a:r>
          <a:r>
            <a:rPr lang="ja-JP" altLang="en-US" sz="1100">
              <a:solidFill>
                <a:schemeClr val="dk1"/>
              </a:solidFill>
              <a:effectLst/>
              <a:latin typeface="+mn-lt"/>
              <a:ea typeface="+mn-ea"/>
              <a:cs typeface="+mn-cs"/>
            </a:rPr>
            <a:t>百万</a:t>
          </a:r>
          <a:r>
            <a:rPr lang="ja-JP" altLang="ja-JP" sz="1100">
              <a:solidFill>
                <a:schemeClr val="dk1"/>
              </a:solidFill>
              <a:effectLst/>
              <a:latin typeface="+mn-lt"/>
              <a:ea typeface="+mn-ea"/>
              <a:cs typeface="+mn-cs"/>
            </a:rPr>
            <a:t>円），充当可能財源である基金現在高</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減少（△</a:t>
          </a:r>
          <a:r>
            <a:rPr lang="en-US" altLang="ja-JP" sz="1100">
              <a:solidFill>
                <a:schemeClr val="dk1"/>
              </a:solidFill>
              <a:effectLst/>
              <a:latin typeface="+mn-lt"/>
              <a:ea typeface="+mn-ea"/>
              <a:cs typeface="+mn-cs"/>
            </a:rPr>
            <a:t>179</a:t>
          </a:r>
          <a:r>
            <a:rPr lang="ja-JP" altLang="en-US" sz="1100">
              <a:solidFill>
                <a:schemeClr val="dk1"/>
              </a:solidFill>
              <a:effectLst/>
              <a:latin typeface="+mn-lt"/>
              <a:ea typeface="+mn-ea"/>
              <a:cs typeface="+mn-cs"/>
            </a:rPr>
            <a:t>百万</a:t>
          </a:r>
          <a:r>
            <a:rPr lang="ja-JP" altLang="ja-JP" sz="1100">
              <a:solidFill>
                <a:schemeClr val="dk1"/>
              </a:solidFill>
              <a:effectLst/>
              <a:latin typeface="+mn-lt"/>
              <a:ea typeface="+mn-ea"/>
              <a:cs typeface="+mn-cs"/>
            </a:rPr>
            <a:t>円）と</a:t>
          </a:r>
          <a:r>
            <a:rPr lang="ja-JP" altLang="en-US" sz="1100">
              <a:solidFill>
                <a:schemeClr val="dk1"/>
              </a:solidFill>
              <a:effectLst/>
              <a:latin typeface="+mn-lt"/>
              <a:ea typeface="+mn-ea"/>
              <a:cs typeface="+mn-cs"/>
            </a:rPr>
            <a:t>した</a:t>
          </a:r>
          <a:r>
            <a:rPr lang="ja-JP" altLang="ja-JP" sz="1100">
              <a:solidFill>
                <a:schemeClr val="dk1"/>
              </a:solidFill>
              <a:effectLst/>
              <a:latin typeface="+mn-lt"/>
              <a:ea typeface="+mn-ea"/>
              <a:cs typeface="+mn-cs"/>
            </a:rPr>
            <a:t>ことにより，</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ポイント増加した。</a:t>
          </a:r>
          <a:endParaRPr lang="ja-JP" altLang="ja-JP" sz="1400">
            <a:effectLst/>
          </a:endParaRPr>
        </a:p>
        <a:p>
          <a:r>
            <a:rPr kumimoji="1" lang="ja-JP" altLang="ja-JP" sz="1100">
              <a:solidFill>
                <a:schemeClr val="dk1"/>
              </a:solidFill>
              <a:effectLst/>
              <a:latin typeface="+mn-lt"/>
              <a:ea typeface="+mn-ea"/>
              <a:cs typeface="+mn-cs"/>
            </a:rPr>
            <a:t>　今後の将来世帯への負担を少しでも軽減するため，行財政改革を進め，財政の健全化に努める。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80476</xdr:rowOff>
    </xdr:to>
    <xdr:cxnSp macro="">
      <xdr:nvCxnSpPr>
        <xdr:cNvPr id="442" name="直線コネクタ 441"/>
        <xdr:cNvCxnSpPr/>
      </xdr:nvCxnSpPr>
      <xdr:spPr>
        <a:xfrm flipV="1">
          <a:off x="17018000" y="2370667"/>
          <a:ext cx="0" cy="13102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52553</xdr:rowOff>
    </xdr:from>
    <xdr:ext cx="762000" cy="259045"/>
    <xdr:sp macro="" textlink="">
      <xdr:nvSpPr>
        <xdr:cNvPr id="443" name="将来負担の状況最小値テキスト"/>
        <xdr:cNvSpPr txBox="1"/>
      </xdr:nvSpPr>
      <xdr:spPr>
        <a:xfrm>
          <a:off x="17106900" y="3653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a:t>
          </a:r>
          <a:endParaRPr kumimoji="1" lang="ja-JP" altLang="en-US" sz="1000" b="1">
            <a:latin typeface="ＭＳ Ｐゴシック"/>
          </a:endParaRPr>
        </a:p>
      </xdr:txBody>
    </xdr:sp>
    <xdr:clientData/>
  </xdr:oneCellAnchor>
  <xdr:twoCellAnchor>
    <xdr:from>
      <xdr:col>24</xdr:col>
      <xdr:colOff>469900</xdr:colOff>
      <xdr:row>21</xdr:row>
      <xdr:rowOff>80476</xdr:rowOff>
    </xdr:from>
    <xdr:to>
      <xdr:col>24</xdr:col>
      <xdr:colOff>647700</xdr:colOff>
      <xdr:row>21</xdr:row>
      <xdr:rowOff>80476</xdr:rowOff>
    </xdr:to>
    <xdr:cxnSp macro="">
      <xdr:nvCxnSpPr>
        <xdr:cNvPr id="444" name="直線コネクタ 443"/>
        <xdr:cNvCxnSpPr/>
      </xdr:nvCxnSpPr>
      <xdr:spPr>
        <a:xfrm>
          <a:off x="16929100" y="3680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142494</xdr:rowOff>
    </xdr:from>
    <xdr:to>
      <xdr:col>24</xdr:col>
      <xdr:colOff>558800</xdr:colOff>
      <xdr:row>14</xdr:row>
      <xdr:rowOff>163407</xdr:rowOff>
    </xdr:to>
    <xdr:cxnSp macro="">
      <xdr:nvCxnSpPr>
        <xdr:cNvPr id="447" name="直線コネクタ 446"/>
        <xdr:cNvCxnSpPr/>
      </xdr:nvCxnSpPr>
      <xdr:spPr>
        <a:xfrm>
          <a:off x="16179800" y="2542794"/>
          <a:ext cx="8382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98569</xdr:rowOff>
    </xdr:from>
    <xdr:ext cx="762000" cy="259045"/>
    <xdr:sp macro="" textlink="">
      <xdr:nvSpPr>
        <xdr:cNvPr id="448" name="将来負担の状況平均値テキスト"/>
        <xdr:cNvSpPr txBox="1"/>
      </xdr:nvSpPr>
      <xdr:spPr>
        <a:xfrm>
          <a:off x="17106900" y="2327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82042</xdr:rowOff>
    </xdr:from>
    <xdr:to>
      <xdr:col>24</xdr:col>
      <xdr:colOff>609600</xdr:colOff>
      <xdr:row>15</xdr:row>
      <xdr:rowOff>12192</xdr:rowOff>
    </xdr:to>
    <xdr:sp macro="" textlink="">
      <xdr:nvSpPr>
        <xdr:cNvPr id="449" name="フローチャート : 判断 448"/>
        <xdr:cNvSpPr/>
      </xdr:nvSpPr>
      <xdr:spPr>
        <a:xfrm>
          <a:off x="169672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138472</xdr:rowOff>
    </xdr:from>
    <xdr:to>
      <xdr:col>23</xdr:col>
      <xdr:colOff>406400</xdr:colOff>
      <xdr:row>14</xdr:row>
      <xdr:rowOff>142494</xdr:rowOff>
    </xdr:to>
    <xdr:cxnSp macro="">
      <xdr:nvCxnSpPr>
        <xdr:cNvPr id="450" name="直線コネクタ 449"/>
        <xdr:cNvCxnSpPr/>
      </xdr:nvCxnSpPr>
      <xdr:spPr>
        <a:xfrm>
          <a:off x="15290800" y="2538772"/>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11938</xdr:rowOff>
    </xdr:from>
    <xdr:to>
      <xdr:col>23</xdr:col>
      <xdr:colOff>457200</xdr:colOff>
      <xdr:row>15</xdr:row>
      <xdr:rowOff>113538</xdr:rowOff>
    </xdr:to>
    <xdr:sp macro="" textlink="">
      <xdr:nvSpPr>
        <xdr:cNvPr id="451" name="フローチャート : 判断 450"/>
        <xdr:cNvSpPr/>
      </xdr:nvSpPr>
      <xdr:spPr>
        <a:xfrm>
          <a:off x="16129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98315</xdr:rowOff>
    </xdr:from>
    <xdr:ext cx="736600" cy="259045"/>
    <xdr:sp macro="" textlink="">
      <xdr:nvSpPr>
        <xdr:cNvPr id="452" name="テキスト ボックス 451"/>
        <xdr:cNvSpPr txBox="1"/>
      </xdr:nvSpPr>
      <xdr:spPr>
        <a:xfrm>
          <a:off x="15798800" y="2670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138472</xdr:rowOff>
    </xdr:from>
    <xdr:to>
      <xdr:col>22</xdr:col>
      <xdr:colOff>203200</xdr:colOff>
      <xdr:row>14</xdr:row>
      <xdr:rowOff>158581</xdr:rowOff>
    </xdr:to>
    <xdr:cxnSp macro="">
      <xdr:nvCxnSpPr>
        <xdr:cNvPr id="453" name="直線コネクタ 452"/>
        <xdr:cNvCxnSpPr/>
      </xdr:nvCxnSpPr>
      <xdr:spPr>
        <a:xfrm flipV="1">
          <a:off x="14401800" y="2538772"/>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139023</xdr:rowOff>
    </xdr:from>
    <xdr:to>
      <xdr:col>22</xdr:col>
      <xdr:colOff>254000</xdr:colOff>
      <xdr:row>16</xdr:row>
      <xdr:rowOff>69173</xdr:rowOff>
    </xdr:to>
    <xdr:sp macro="" textlink="">
      <xdr:nvSpPr>
        <xdr:cNvPr id="454" name="フローチャート : 判断 453"/>
        <xdr:cNvSpPr/>
      </xdr:nvSpPr>
      <xdr:spPr>
        <a:xfrm>
          <a:off x="15240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53950</xdr:rowOff>
    </xdr:from>
    <xdr:ext cx="762000" cy="259045"/>
    <xdr:sp macro="" textlink="">
      <xdr:nvSpPr>
        <xdr:cNvPr id="455" name="テキスト ボックス 454"/>
        <xdr:cNvSpPr txBox="1"/>
      </xdr:nvSpPr>
      <xdr:spPr>
        <a:xfrm>
          <a:off x="14909800" y="279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152146</xdr:rowOff>
    </xdr:from>
    <xdr:to>
      <xdr:col>21</xdr:col>
      <xdr:colOff>0</xdr:colOff>
      <xdr:row>14</xdr:row>
      <xdr:rowOff>158581</xdr:rowOff>
    </xdr:to>
    <xdr:cxnSp macro="">
      <xdr:nvCxnSpPr>
        <xdr:cNvPr id="456" name="直線コネクタ 455"/>
        <xdr:cNvCxnSpPr/>
      </xdr:nvCxnSpPr>
      <xdr:spPr>
        <a:xfrm>
          <a:off x="13512800" y="2552446"/>
          <a:ext cx="8890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1355</xdr:rowOff>
    </xdr:from>
    <xdr:to>
      <xdr:col>21</xdr:col>
      <xdr:colOff>50800</xdr:colOff>
      <xdr:row>16</xdr:row>
      <xdr:rowOff>102955</xdr:rowOff>
    </xdr:to>
    <xdr:sp macro="" textlink="">
      <xdr:nvSpPr>
        <xdr:cNvPr id="457" name="フローチャート : 判断 456"/>
        <xdr:cNvSpPr/>
      </xdr:nvSpPr>
      <xdr:spPr>
        <a:xfrm>
          <a:off x="14351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87732</xdr:rowOff>
    </xdr:from>
    <xdr:ext cx="762000" cy="259045"/>
    <xdr:sp macro="" textlink="">
      <xdr:nvSpPr>
        <xdr:cNvPr id="458" name="テキスト ボックス 457"/>
        <xdr:cNvSpPr txBox="1"/>
      </xdr:nvSpPr>
      <xdr:spPr>
        <a:xfrm>
          <a:off x="14020800" y="283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96266</xdr:rowOff>
    </xdr:from>
    <xdr:to>
      <xdr:col>19</xdr:col>
      <xdr:colOff>533400</xdr:colOff>
      <xdr:row>17</xdr:row>
      <xdr:rowOff>26416</xdr:rowOff>
    </xdr:to>
    <xdr:sp macro="" textlink="">
      <xdr:nvSpPr>
        <xdr:cNvPr id="459" name="フローチャート : 判断 458"/>
        <xdr:cNvSpPr/>
      </xdr:nvSpPr>
      <xdr:spPr>
        <a:xfrm>
          <a:off x="13462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11193</xdr:rowOff>
    </xdr:from>
    <xdr:ext cx="762000" cy="259045"/>
    <xdr:sp macro="" textlink="">
      <xdr:nvSpPr>
        <xdr:cNvPr id="460" name="テキスト ボックス 459"/>
        <xdr:cNvSpPr txBox="1"/>
      </xdr:nvSpPr>
      <xdr:spPr>
        <a:xfrm>
          <a:off x="13131800" y="292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112607</xdr:rowOff>
    </xdr:from>
    <xdr:to>
      <xdr:col>24</xdr:col>
      <xdr:colOff>609600</xdr:colOff>
      <xdr:row>15</xdr:row>
      <xdr:rowOff>42757</xdr:rowOff>
    </xdr:to>
    <xdr:sp macro="" textlink="">
      <xdr:nvSpPr>
        <xdr:cNvPr id="466" name="円/楕円 465"/>
        <xdr:cNvSpPr/>
      </xdr:nvSpPr>
      <xdr:spPr>
        <a:xfrm>
          <a:off x="16967200" y="251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84684</xdr:rowOff>
    </xdr:from>
    <xdr:ext cx="762000" cy="259045"/>
    <xdr:sp macro="" textlink="">
      <xdr:nvSpPr>
        <xdr:cNvPr id="467" name="将来負担の状況該当値テキスト"/>
        <xdr:cNvSpPr txBox="1"/>
      </xdr:nvSpPr>
      <xdr:spPr>
        <a:xfrm>
          <a:off x="17106900" y="248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91694</xdr:rowOff>
    </xdr:from>
    <xdr:to>
      <xdr:col>23</xdr:col>
      <xdr:colOff>457200</xdr:colOff>
      <xdr:row>15</xdr:row>
      <xdr:rowOff>21844</xdr:rowOff>
    </xdr:to>
    <xdr:sp macro="" textlink="">
      <xdr:nvSpPr>
        <xdr:cNvPr id="468" name="円/楕円 467"/>
        <xdr:cNvSpPr/>
      </xdr:nvSpPr>
      <xdr:spPr>
        <a:xfrm>
          <a:off x="16129000" y="249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32021</xdr:rowOff>
    </xdr:from>
    <xdr:ext cx="736600" cy="259045"/>
    <xdr:sp macro="" textlink="">
      <xdr:nvSpPr>
        <xdr:cNvPr id="469" name="テキスト ボックス 468"/>
        <xdr:cNvSpPr txBox="1"/>
      </xdr:nvSpPr>
      <xdr:spPr>
        <a:xfrm>
          <a:off x="15798800" y="2260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87672</xdr:rowOff>
    </xdr:from>
    <xdr:to>
      <xdr:col>22</xdr:col>
      <xdr:colOff>254000</xdr:colOff>
      <xdr:row>15</xdr:row>
      <xdr:rowOff>17822</xdr:rowOff>
    </xdr:to>
    <xdr:sp macro="" textlink="">
      <xdr:nvSpPr>
        <xdr:cNvPr id="470" name="円/楕円 469"/>
        <xdr:cNvSpPr/>
      </xdr:nvSpPr>
      <xdr:spPr>
        <a:xfrm>
          <a:off x="15240000" y="24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27999</xdr:rowOff>
    </xdr:from>
    <xdr:ext cx="762000" cy="259045"/>
    <xdr:sp macro="" textlink="">
      <xdr:nvSpPr>
        <xdr:cNvPr id="471" name="テキスト ボックス 470"/>
        <xdr:cNvSpPr txBox="1"/>
      </xdr:nvSpPr>
      <xdr:spPr>
        <a:xfrm>
          <a:off x="14909800" y="225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107781</xdr:rowOff>
    </xdr:from>
    <xdr:to>
      <xdr:col>21</xdr:col>
      <xdr:colOff>50800</xdr:colOff>
      <xdr:row>15</xdr:row>
      <xdr:rowOff>37931</xdr:rowOff>
    </xdr:to>
    <xdr:sp macro="" textlink="">
      <xdr:nvSpPr>
        <xdr:cNvPr id="472" name="円/楕円 471"/>
        <xdr:cNvSpPr/>
      </xdr:nvSpPr>
      <xdr:spPr>
        <a:xfrm>
          <a:off x="14351000" y="250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48108</xdr:rowOff>
    </xdr:from>
    <xdr:ext cx="762000" cy="259045"/>
    <xdr:sp macro="" textlink="">
      <xdr:nvSpPr>
        <xdr:cNvPr id="473" name="テキスト ボックス 472"/>
        <xdr:cNvSpPr txBox="1"/>
      </xdr:nvSpPr>
      <xdr:spPr>
        <a:xfrm>
          <a:off x="14020800" y="227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101346</xdr:rowOff>
    </xdr:from>
    <xdr:to>
      <xdr:col>19</xdr:col>
      <xdr:colOff>533400</xdr:colOff>
      <xdr:row>15</xdr:row>
      <xdr:rowOff>31496</xdr:rowOff>
    </xdr:to>
    <xdr:sp macro="" textlink="">
      <xdr:nvSpPr>
        <xdr:cNvPr id="474" name="円/楕円 473"/>
        <xdr:cNvSpPr/>
      </xdr:nvSpPr>
      <xdr:spPr>
        <a:xfrm>
          <a:off x="13462000" y="250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41673</xdr:rowOff>
    </xdr:from>
    <xdr:ext cx="762000" cy="259045"/>
    <xdr:sp macro="" textlink="">
      <xdr:nvSpPr>
        <xdr:cNvPr id="475" name="テキスト ボックス 474"/>
        <xdr:cNvSpPr txBox="1"/>
      </xdr:nvSpPr>
      <xdr:spPr>
        <a:xfrm>
          <a:off x="13131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鹿児島県南九州市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36,605
36,363
357.91
21,858,511
21,092,816
606,348
12,905,462
22,114,889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24.0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市町村合併以後，</a:t>
          </a:r>
          <a:r>
            <a:rPr lang="ja-JP" altLang="ja-JP" sz="1100">
              <a:solidFill>
                <a:schemeClr val="dk1"/>
              </a:solidFill>
              <a:effectLst/>
              <a:latin typeface="+mn-lt"/>
              <a:ea typeface="+mn-ea"/>
              <a:cs typeface="+mn-cs"/>
            </a:rPr>
            <a:t>南九州市定員適正化計画を策定し，職員数の削減（第２次計画　</a:t>
          </a:r>
          <a:r>
            <a:rPr lang="en-US" altLang="ja-JP" sz="1100">
              <a:solidFill>
                <a:schemeClr val="dk1"/>
              </a:solidFill>
              <a:effectLst/>
              <a:latin typeface="+mn-lt"/>
              <a:ea typeface="+mn-ea"/>
              <a:cs typeface="+mn-cs"/>
            </a:rPr>
            <a:t>H24.4.1</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450</a:t>
          </a:r>
          <a:r>
            <a:rPr lang="ja-JP" altLang="ja-JP" sz="1100">
              <a:solidFill>
                <a:schemeClr val="dk1"/>
              </a:solidFill>
              <a:effectLst/>
              <a:latin typeface="+mn-lt"/>
              <a:ea typeface="+mn-ea"/>
              <a:cs typeface="+mn-cs"/>
            </a:rPr>
            <a:t>人→</a:t>
          </a:r>
          <a:r>
            <a:rPr lang="en-US" altLang="ja-JP" sz="1100">
              <a:solidFill>
                <a:schemeClr val="dk1"/>
              </a:solidFill>
              <a:effectLst/>
              <a:latin typeface="+mn-lt"/>
              <a:ea typeface="+mn-ea"/>
              <a:cs typeface="+mn-cs"/>
            </a:rPr>
            <a:t>H29.4.1</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414</a:t>
          </a:r>
          <a:r>
            <a:rPr lang="ja-JP" altLang="ja-JP" sz="1100">
              <a:solidFill>
                <a:schemeClr val="dk1"/>
              </a:solidFill>
              <a:effectLst/>
              <a:latin typeface="+mn-lt"/>
              <a:ea typeface="+mn-ea"/>
              <a:cs typeface="+mn-cs"/>
            </a:rPr>
            <a:t>人）や民間移管等を進めているが，市の基幹産業である農林水産部門での</a:t>
          </a:r>
          <a:r>
            <a:rPr kumimoji="1" lang="ja-JP" altLang="ja-JP" sz="1100">
              <a:solidFill>
                <a:schemeClr val="dk1"/>
              </a:solidFill>
              <a:effectLst/>
              <a:latin typeface="+mn-lt"/>
              <a:ea typeface="+mn-ea"/>
              <a:cs typeface="+mn-cs"/>
            </a:rPr>
            <a:t>職員数が多いことや，総合支所方式と分庁方式を組み合わせた方式を採用していることが，類似団体内平均値に比べて人件費が高い要因となっている。　</a:t>
          </a:r>
          <a:endParaRPr lang="ja-JP" altLang="ja-JP" sz="1400">
            <a:effectLst/>
          </a:endParaRPr>
        </a:p>
        <a:p>
          <a:r>
            <a:rPr kumimoji="1" lang="ja-JP" altLang="ja-JP" sz="1100">
              <a:solidFill>
                <a:schemeClr val="dk1"/>
              </a:solidFill>
              <a:effectLst/>
              <a:latin typeface="+mn-lt"/>
              <a:ea typeface="+mn-ea"/>
              <a:cs typeface="+mn-cs"/>
            </a:rPr>
            <a:t>　行政改革を進め，効率的な組織機構の構築，</a:t>
          </a:r>
          <a:r>
            <a:rPr kumimoji="1" lang="ja-JP" altLang="en-US" sz="1100">
              <a:solidFill>
                <a:schemeClr val="dk1"/>
              </a:solidFill>
              <a:effectLst/>
              <a:latin typeface="+mn-lt"/>
              <a:ea typeface="+mn-ea"/>
              <a:cs typeface="+mn-cs"/>
            </a:rPr>
            <a:t>職員数</a:t>
          </a:r>
          <a:r>
            <a:rPr kumimoji="1" lang="ja-JP" altLang="ja-JP" sz="1100">
              <a:solidFill>
                <a:schemeClr val="dk1"/>
              </a:solidFill>
              <a:effectLst/>
              <a:latin typeface="+mn-lt"/>
              <a:ea typeface="+mn-ea"/>
              <a:cs typeface="+mn-cs"/>
            </a:rPr>
            <a:t>の適正化</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人件費の抑制を図っていく。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154214</xdr:rowOff>
    </xdr:from>
    <xdr:to>
      <xdr:col>7</xdr:col>
      <xdr:colOff>15875</xdr:colOff>
      <xdr:row>41</xdr:row>
      <xdr:rowOff>135165</xdr:rowOff>
    </xdr:to>
    <xdr:cxnSp macro="">
      <xdr:nvCxnSpPr>
        <xdr:cNvPr id="63" name="直線コネクタ 62"/>
        <xdr:cNvCxnSpPr/>
      </xdr:nvCxnSpPr>
      <xdr:spPr>
        <a:xfrm flipV="1">
          <a:off x="4826000" y="5640614"/>
          <a:ext cx="0" cy="1524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107242</xdr:rowOff>
    </xdr:from>
    <xdr:ext cx="762000" cy="259045"/>
    <xdr:sp macro="" textlink="">
      <xdr:nvSpPr>
        <xdr:cNvPr id="64" name="人件費最小値テキスト"/>
        <xdr:cNvSpPr txBox="1"/>
      </xdr:nvSpPr>
      <xdr:spPr>
        <a:xfrm>
          <a:off x="4914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6</xdr:col>
      <xdr:colOff>612775</xdr:colOff>
      <xdr:row>41</xdr:row>
      <xdr:rowOff>135165</xdr:rowOff>
    </xdr:from>
    <xdr:to>
      <xdr:col>7</xdr:col>
      <xdr:colOff>104775</xdr:colOff>
      <xdr:row>41</xdr:row>
      <xdr:rowOff>135165</xdr:rowOff>
    </xdr:to>
    <xdr:cxnSp macro="">
      <xdr:nvCxnSpPr>
        <xdr:cNvPr id="65" name="直線コネクタ 64"/>
        <xdr:cNvCxnSpPr/>
      </xdr:nvCxnSpPr>
      <xdr:spPr>
        <a:xfrm>
          <a:off x="4737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69141</xdr:rowOff>
    </xdr:from>
    <xdr:ext cx="762000" cy="259045"/>
    <xdr:sp macro="" textlink="">
      <xdr:nvSpPr>
        <xdr:cNvPr id="66" name="人件費最大値テキスト"/>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6</xdr:col>
      <xdr:colOff>612775</xdr:colOff>
      <xdr:row>32</xdr:row>
      <xdr:rowOff>154214</xdr:rowOff>
    </xdr:from>
    <xdr:to>
      <xdr:col>7</xdr:col>
      <xdr:colOff>104775</xdr:colOff>
      <xdr:row>32</xdr:row>
      <xdr:rowOff>154214</xdr:rowOff>
    </xdr:to>
    <xdr:cxnSp macro="">
      <xdr:nvCxnSpPr>
        <xdr:cNvPr id="67" name="直線コネクタ 66"/>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167822</xdr:rowOff>
    </xdr:from>
    <xdr:to>
      <xdr:col>7</xdr:col>
      <xdr:colOff>15875</xdr:colOff>
      <xdr:row>38</xdr:row>
      <xdr:rowOff>50800</xdr:rowOff>
    </xdr:to>
    <xdr:cxnSp macro="">
      <xdr:nvCxnSpPr>
        <xdr:cNvPr id="68" name="直線コネクタ 67"/>
        <xdr:cNvCxnSpPr/>
      </xdr:nvCxnSpPr>
      <xdr:spPr>
        <a:xfrm>
          <a:off x="3987800" y="6511472"/>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128105</xdr:rowOff>
    </xdr:from>
    <xdr:ext cx="762000" cy="259045"/>
    <xdr:sp macro="" textlink="">
      <xdr:nvSpPr>
        <xdr:cNvPr id="69" name="人件費平均値テキスト"/>
        <xdr:cNvSpPr txBox="1"/>
      </xdr:nvSpPr>
      <xdr:spPr>
        <a:xfrm>
          <a:off x="4914900" y="595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111578</xdr:rowOff>
    </xdr:from>
    <xdr:to>
      <xdr:col>7</xdr:col>
      <xdr:colOff>66675</xdr:colOff>
      <xdr:row>36</xdr:row>
      <xdr:rowOff>41728</xdr:rowOff>
    </xdr:to>
    <xdr:sp macro="" textlink="">
      <xdr:nvSpPr>
        <xdr:cNvPr id="70" name="フローチャート : 判断 69"/>
        <xdr:cNvSpPr/>
      </xdr:nvSpPr>
      <xdr:spPr>
        <a:xfrm>
          <a:off x="47752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167822</xdr:rowOff>
    </xdr:from>
    <xdr:to>
      <xdr:col>5</xdr:col>
      <xdr:colOff>549275</xdr:colOff>
      <xdr:row>38</xdr:row>
      <xdr:rowOff>94343</xdr:rowOff>
    </xdr:to>
    <xdr:cxnSp macro="">
      <xdr:nvCxnSpPr>
        <xdr:cNvPr id="71" name="直線コネクタ 70"/>
        <xdr:cNvCxnSpPr/>
      </xdr:nvCxnSpPr>
      <xdr:spPr>
        <a:xfrm flipV="1">
          <a:off x="3098800" y="65114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78922</xdr:rowOff>
    </xdr:from>
    <xdr:to>
      <xdr:col>5</xdr:col>
      <xdr:colOff>600075</xdr:colOff>
      <xdr:row>36</xdr:row>
      <xdr:rowOff>9072</xdr:rowOff>
    </xdr:to>
    <xdr:sp macro="" textlink="">
      <xdr:nvSpPr>
        <xdr:cNvPr id="72" name="フローチャート : 判断 71"/>
        <xdr:cNvSpPr/>
      </xdr:nvSpPr>
      <xdr:spPr>
        <a:xfrm>
          <a:off x="3937000" y="607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19249</xdr:rowOff>
    </xdr:from>
    <xdr:ext cx="736600" cy="259045"/>
    <xdr:sp macro="" textlink="">
      <xdr:nvSpPr>
        <xdr:cNvPr id="73" name="テキスト ボックス 72"/>
        <xdr:cNvSpPr txBox="1"/>
      </xdr:nvSpPr>
      <xdr:spPr>
        <a:xfrm>
          <a:off x="3606800" y="584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113393</xdr:rowOff>
    </xdr:from>
    <xdr:to>
      <xdr:col>4</xdr:col>
      <xdr:colOff>346075</xdr:colOff>
      <xdr:row>38</xdr:row>
      <xdr:rowOff>94343</xdr:rowOff>
    </xdr:to>
    <xdr:cxnSp macro="">
      <xdr:nvCxnSpPr>
        <xdr:cNvPr id="74" name="直線コネクタ 73"/>
        <xdr:cNvCxnSpPr/>
      </xdr:nvCxnSpPr>
      <xdr:spPr>
        <a:xfrm>
          <a:off x="2209800" y="645704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133350</xdr:rowOff>
    </xdr:from>
    <xdr:to>
      <xdr:col>4</xdr:col>
      <xdr:colOff>396875</xdr:colOff>
      <xdr:row>36</xdr:row>
      <xdr:rowOff>63500</xdr:rowOff>
    </xdr:to>
    <xdr:sp macro="" textlink="">
      <xdr:nvSpPr>
        <xdr:cNvPr id="75" name="フローチャート : 判断 74"/>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73677</xdr:rowOff>
    </xdr:from>
    <xdr:ext cx="762000" cy="259045"/>
    <xdr:sp macro="" textlink="">
      <xdr:nvSpPr>
        <xdr:cNvPr id="76" name="テキスト ボックス 75"/>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113393</xdr:rowOff>
    </xdr:from>
    <xdr:to>
      <xdr:col>3</xdr:col>
      <xdr:colOff>142875</xdr:colOff>
      <xdr:row>37</xdr:row>
      <xdr:rowOff>167822</xdr:rowOff>
    </xdr:to>
    <xdr:cxnSp macro="">
      <xdr:nvCxnSpPr>
        <xdr:cNvPr id="77" name="直線コネクタ 76"/>
        <xdr:cNvCxnSpPr/>
      </xdr:nvCxnSpPr>
      <xdr:spPr>
        <a:xfrm flipV="1">
          <a:off x="1320800" y="64570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122464</xdr:rowOff>
    </xdr:from>
    <xdr:to>
      <xdr:col>3</xdr:col>
      <xdr:colOff>193675</xdr:colOff>
      <xdr:row>36</xdr:row>
      <xdr:rowOff>52614</xdr:rowOff>
    </xdr:to>
    <xdr:sp macro="" textlink="">
      <xdr:nvSpPr>
        <xdr:cNvPr id="78" name="フローチャート : 判断 77"/>
        <xdr:cNvSpPr/>
      </xdr:nvSpPr>
      <xdr:spPr>
        <a:xfrm>
          <a:off x="2159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62791</xdr:rowOff>
    </xdr:from>
    <xdr:ext cx="762000" cy="259045"/>
    <xdr:sp macro="" textlink="">
      <xdr:nvSpPr>
        <xdr:cNvPr id="79" name="テキスト ボックス 78"/>
        <xdr:cNvSpPr txBox="1"/>
      </xdr:nvSpPr>
      <xdr:spPr>
        <a:xfrm>
          <a:off x="1828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38100</xdr:rowOff>
    </xdr:from>
    <xdr:to>
      <xdr:col>1</xdr:col>
      <xdr:colOff>676275</xdr:colOff>
      <xdr:row>36</xdr:row>
      <xdr:rowOff>139700</xdr:rowOff>
    </xdr:to>
    <xdr:sp macro="" textlink="">
      <xdr:nvSpPr>
        <xdr:cNvPr id="80" name="フローチャート : 判断 79"/>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149877</xdr:rowOff>
    </xdr:from>
    <xdr:ext cx="762000" cy="259045"/>
    <xdr:sp macro="" textlink="">
      <xdr:nvSpPr>
        <xdr:cNvPr id="81" name="テキスト ボックス 80"/>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0</xdr:rowOff>
    </xdr:from>
    <xdr:to>
      <xdr:col>7</xdr:col>
      <xdr:colOff>66675</xdr:colOff>
      <xdr:row>38</xdr:row>
      <xdr:rowOff>101600</xdr:rowOff>
    </xdr:to>
    <xdr:sp macro="" textlink="">
      <xdr:nvSpPr>
        <xdr:cNvPr id="87" name="円/楕円 86"/>
        <xdr:cNvSpPr/>
      </xdr:nvSpPr>
      <xdr:spPr>
        <a:xfrm>
          <a:off x="4775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143527</xdr:rowOff>
    </xdr:from>
    <xdr:ext cx="762000" cy="259045"/>
    <xdr:sp macro="" textlink="">
      <xdr:nvSpPr>
        <xdr:cNvPr id="88" name="人件費該当値テキスト"/>
        <xdr:cNvSpPr txBox="1"/>
      </xdr:nvSpPr>
      <xdr:spPr>
        <a:xfrm>
          <a:off x="4914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117022</xdr:rowOff>
    </xdr:from>
    <xdr:to>
      <xdr:col>5</xdr:col>
      <xdr:colOff>600075</xdr:colOff>
      <xdr:row>38</xdr:row>
      <xdr:rowOff>47172</xdr:rowOff>
    </xdr:to>
    <xdr:sp macro="" textlink="">
      <xdr:nvSpPr>
        <xdr:cNvPr id="89" name="円/楕円 88"/>
        <xdr:cNvSpPr/>
      </xdr:nvSpPr>
      <xdr:spPr>
        <a:xfrm>
          <a:off x="3937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31949</xdr:rowOff>
    </xdr:from>
    <xdr:ext cx="736600" cy="259045"/>
    <xdr:sp macro="" textlink="">
      <xdr:nvSpPr>
        <xdr:cNvPr id="90" name="テキスト ボックス 89"/>
        <xdr:cNvSpPr txBox="1"/>
      </xdr:nvSpPr>
      <xdr:spPr>
        <a:xfrm>
          <a:off x="3606800" y="654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43543</xdr:rowOff>
    </xdr:from>
    <xdr:to>
      <xdr:col>4</xdr:col>
      <xdr:colOff>396875</xdr:colOff>
      <xdr:row>38</xdr:row>
      <xdr:rowOff>145143</xdr:rowOff>
    </xdr:to>
    <xdr:sp macro="" textlink="">
      <xdr:nvSpPr>
        <xdr:cNvPr id="91" name="円/楕円 90"/>
        <xdr:cNvSpPr/>
      </xdr:nvSpPr>
      <xdr:spPr>
        <a:xfrm>
          <a:off x="3048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129920</xdr:rowOff>
    </xdr:from>
    <xdr:ext cx="762000" cy="259045"/>
    <xdr:sp macro="" textlink="">
      <xdr:nvSpPr>
        <xdr:cNvPr id="92" name="テキスト ボックス 91"/>
        <xdr:cNvSpPr txBox="1"/>
      </xdr:nvSpPr>
      <xdr:spPr>
        <a:xfrm>
          <a:off x="2717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62593</xdr:rowOff>
    </xdr:from>
    <xdr:to>
      <xdr:col>3</xdr:col>
      <xdr:colOff>193675</xdr:colOff>
      <xdr:row>37</xdr:row>
      <xdr:rowOff>164193</xdr:rowOff>
    </xdr:to>
    <xdr:sp macro="" textlink="">
      <xdr:nvSpPr>
        <xdr:cNvPr id="93" name="円/楕円 92"/>
        <xdr:cNvSpPr/>
      </xdr:nvSpPr>
      <xdr:spPr>
        <a:xfrm>
          <a:off x="21590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148970</xdr:rowOff>
    </xdr:from>
    <xdr:ext cx="762000" cy="259045"/>
    <xdr:sp macro="" textlink="">
      <xdr:nvSpPr>
        <xdr:cNvPr id="94" name="テキスト ボックス 93"/>
        <xdr:cNvSpPr txBox="1"/>
      </xdr:nvSpPr>
      <xdr:spPr>
        <a:xfrm>
          <a:off x="1828800" y="649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117022</xdr:rowOff>
    </xdr:from>
    <xdr:to>
      <xdr:col>1</xdr:col>
      <xdr:colOff>676275</xdr:colOff>
      <xdr:row>38</xdr:row>
      <xdr:rowOff>47172</xdr:rowOff>
    </xdr:to>
    <xdr:sp macro="" textlink="">
      <xdr:nvSpPr>
        <xdr:cNvPr id="95" name="円/楕円 94"/>
        <xdr:cNvSpPr/>
      </xdr:nvSpPr>
      <xdr:spPr>
        <a:xfrm>
          <a:off x="1270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31949</xdr:rowOff>
    </xdr:from>
    <xdr:ext cx="762000" cy="259045"/>
    <xdr:sp macro="" textlink="">
      <xdr:nvSpPr>
        <xdr:cNvPr id="96" name="テキスト ボックス 95"/>
        <xdr:cNvSpPr txBox="1"/>
      </xdr:nvSpPr>
      <xdr:spPr>
        <a:xfrm>
          <a:off x="939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前年度同様，類似団体内で中間順位である。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年度は</a:t>
          </a:r>
          <a:r>
            <a:rPr lang="ja-JP" altLang="ja-JP" sz="1100" b="0">
              <a:solidFill>
                <a:schemeClr val="dk1"/>
              </a:solidFill>
              <a:effectLst/>
              <a:latin typeface="+mn-lt"/>
              <a:ea typeface="+mn-ea"/>
              <a:cs typeface="+mn-cs"/>
            </a:rPr>
            <a:t>新地方公会計制度への移行に向け</a:t>
          </a:r>
          <a:r>
            <a:rPr lang="ja-JP" altLang="en-US" sz="1100" b="0">
              <a:solidFill>
                <a:schemeClr val="dk1"/>
              </a:solidFill>
              <a:effectLst/>
              <a:latin typeface="+mn-lt"/>
              <a:ea typeface="+mn-ea"/>
              <a:cs typeface="+mn-cs"/>
            </a:rPr>
            <a:t>た</a:t>
          </a:r>
          <a:r>
            <a:rPr lang="ja-JP" altLang="ja-JP" sz="1100" b="0">
              <a:solidFill>
                <a:schemeClr val="dk1"/>
              </a:solidFill>
              <a:effectLst/>
              <a:latin typeface="+mn-lt"/>
              <a:ea typeface="+mn-ea"/>
              <a:cs typeface="+mn-cs"/>
            </a:rPr>
            <a:t>公共施設等総合管理計画策定</a:t>
          </a:r>
          <a:r>
            <a:rPr lang="ja-JP" altLang="en-US" sz="1100" b="0">
              <a:solidFill>
                <a:schemeClr val="dk1"/>
              </a:solidFill>
              <a:effectLst/>
              <a:latin typeface="+mn-lt"/>
              <a:ea typeface="+mn-ea"/>
              <a:cs typeface="+mn-cs"/>
            </a:rPr>
            <a:t>及び固定資産台帳整備業務委託等があり</a:t>
          </a:r>
          <a:r>
            <a:rPr lang="ja-JP" altLang="en-US" sz="1100" b="0">
              <a:solidFill>
                <a:srgbClr val="FF0000"/>
              </a:solidFill>
              <a:effectLst/>
              <a:latin typeface="+mn-lt"/>
              <a:ea typeface="+mn-ea"/>
              <a:cs typeface="+mn-cs"/>
            </a:rPr>
            <a:t>，昨年度より</a:t>
          </a:r>
          <a:r>
            <a:rPr lang="en-US" altLang="ja-JP" sz="1100" b="0" i="0" baseline="0">
              <a:solidFill>
                <a:srgbClr val="FF0000"/>
              </a:solidFill>
              <a:effectLst/>
              <a:latin typeface="+mn-lt"/>
              <a:ea typeface="+mn-ea"/>
              <a:cs typeface="+mn-cs"/>
            </a:rPr>
            <a:t>0.4</a:t>
          </a:r>
          <a:r>
            <a:rPr lang="ja-JP" altLang="ja-JP" sz="1100" b="0" i="0" baseline="0">
              <a:solidFill>
                <a:srgbClr val="FF0000"/>
              </a:solidFill>
              <a:effectLst/>
              <a:latin typeface="+mn-lt"/>
              <a:ea typeface="+mn-ea"/>
              <a:cs typeface="+mn-cs"/>
            </a:rPr>
            <a:t>ポイント</a:t>
          </a:r>
          <a:r>
            <a:rPr lang="ja-JP" altLang="en-US" sz="1100" b="0" i="0" baseline="0">
              <a:solidFill>
                <a:srgbClr val="FF0000"/>
              </a:solidFill>
              <a:effectLst/>
              <a:latin typeface="+mn-lt"/>
              <a:ea typeface="+mn-ea"/>
              <a:cs typeface="+mn-cs"/>
            </a:rPr>
            <a:t>高くなっ</a:t>
          </a:r>
          <a:r>
            <a:rPr lang="ja-JP" altLang="ja-JP" sz="1100" b="0" i="0" baseline="0">
              <a:solidFill>
                <a:srgbClr val="FF0000"/>
              </a:solidFill>
              <a:effectLst/>
              <a:latin typeface="+mn-lt"/>
              <a:ea typeface="+mn-ea"/>
              <a:cs typeface="+mn-cs"/>
            </a:rPr>
            <a:t>た</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上昇を抑えるため，</a:t>
          </a:r>
          <a:r>
            <a:rPr lang="ja-JP" altLang="ja-JP" sz="1100" b="0" i="0" baseline="0">
              <a:solidFill>
                <a:schemeClr val="dk1"/>
              </a:solidFill>
              <a:effectLst/>
              <a:latin typeface="+mn-lt"/>
              <a:ea typeface="+mn-ea"/>
              <a:cs typeface="+mn-cs"/>
            </a:rPr>
            <a:t>引き続き事務事業の見直しを行</a:t>
          </a:r>
          <a:r>
            <a:rPr lang="ja-JP" altLang="en-US" sz="1100" b="0" i="0" baseline="0">
              <a:solidFill>
                <a:schemeClr val="dk1"/>
              </a:solidFill>
              <a:effectLst/>
              <a:latin typeface="+mn-lt"/>
              <a:ea typeface="+mn-ea"/>
              <a:cs typeface="+mn-cs"/>
            </a:rPr>
            <a:t>うとともに，</a:t>
          </a:r>
          <a:r>
            <a:rPr lang="ja-JP" altLang="ja-JP" sz="1100" b="0" i="0" baseline="0">
              <a:solidFill>
                <a:schemeClr val="dk1"/>
              </a:solidFill>
              <a:effectLst/>
              <a:latin typeface="+mn-lt"/>
              <a:ea typeface="+mn-ea"/>
              <a:cs typeface="+mn-cs"/>
            </a:rPr>
            <a:t>施設の統廃合や民営化を</a:t>
          </a:r>
          <a:r>
            <a:rPr lang="ja-JP" altLang="en-US" sz="1100" b="0" i="0" baseline="0">
              <a:solidFill>
                <a:schemeClr val="dk1"/>
              </a:solidFill>
              <a:effectLst/>
              <a:latin typeface="+mn-lt"/>
              <a:ea typeface="+mn-ea"/>
              <a:cs typeface="+mn-cs"/>
            </a:rPr>
            <a:t>計画的に</a:t>
          </a:r>
          <a:r>
            <a:rPr lang="ja-JP" altLang="ja-JP" sz="1100" b="0" i="0" baseline="0">
              <a:solidFill>
                <a:schemeClr val="dk1"/>
              </a:solidFill>
              <a:effectLst/>
              <a:latin typeface="+mn-lt"/>
              <a:ea typeface="+mn-ea"/>
              <a:cs typeface="+mn-cs"/>
            </a:rPr>
            <a:t>進め，経費の削減に努める。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107950</xdr:rowOff>
    </xdr:from>
    <xdr:to>
      <xdr:col>24</xdr:col>
      <xdr:colOff>31750</xdr:colOff>
      <xdr:row>21</xdr:row>
      <xdr:rowOff>107950</xdr:rowOff>
    </xdr:to>
    <xdr:cxnSp macro="">
      <xdr:nvCxnSpPr>
        <xdr:cNvPr id="124" name="直線コネクタ 123"/>
        <xdr:cNvCxnSpPr/>
      </xdr:nvCxnSpPr>
      <xdr:spPr>
        <a:xfrm flipV="1">
          <a:off x="16510000" y="2336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5"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6" name="直線コネクタ 125"/>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22877</xdr:rowOff>
    </xdr:from>
    <xdr:ext cx="762000" cy="259045"/>
    <xdr:sp macro="" textlink="">
      <xdr:nvSpPr>
        <xdr:cNvPr id="127" name="物件費最大値テキスト"/>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13</xdr:row>
      <xdr:rowOff>107950</xdr:rowOff>
    </xdr:from>
    <xdr:to>
      <xdr:col>24</xdr:col>
      <xdr:colOff>120650</xdr:colOff>
      <xdr:row>13</xdr:row>
      <xdr:rowOff>107950</xdr:rowOff>
    </xdr:to>
    <xdr:cxnSp macro="">
      <xdr:nvCxnSpPr>
        <xdr:cNvPr id="128" name="直線コネクタ 127"/>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38100</xdr:rowOff>
    </xdr:from>
    <xdr:to>
      <xdr:col>24</xdr:col>
      <xdr:colOff>31750</xdr:colOff>
      <xdr:row>18</xdr:row>
      <xdr:rowOff>88900</xdr:rowOff>
    </xdr:to>
    <xdr:cxnSp macro="">
      <xdr:nvCxnSpPr>
        <xdr:cNvPr id="129" name="直線コネクタ 128"/>
        <xdr:cNvCxnSpPr/>
      </xdr:nvCxnSpPr>
      <xdr:spPr>
        <a:xfrm>
          <a:off x="15671800" y="31242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162577</xdr:rowOff>
    </xdr:from>
    <xdr:ext cx="762000" cy="259045"/>
    <xdr:sp macro="" textlink="">
      <xdr:nvSpPr>
        <xdr:cNvPr id="130"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146050</xdr:rowOff>
    </xdr:from>
    <xdr:to>
      <xdr:col>24</xdr:col>
      <xdr:colOff>82550</xdr:colOff>
      <xdr:row>18</xdr:row>
      <xdr:rowOff>76200</xdr:rowOff>
    </xdr:to>
    <xdr:sp macro="" textlink="">
      <xdr:nvSpPr>
        <xdr:cNvPr id="131" name="フローチャート : 判断 130"/>
        <xdr:cNvSpPr/>
      </xdr:nvSpPr>
      <xdr:spPr>
        <a:xfrm>
          <a:off x="164592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38100</xdr:rowOff>
    </xdr:from>
    <xdr:to>
      <xdr:col>22</xdr:col>
      <xdr:colOff>565150</xdr:colOff>
      <xdr:row>18</xdr:row>
      <xdr:rowOff>114300</xdr:rowOff>
    </xdr:to>
    <xdr:cxnSp macro="">
      <xdr:nvCxnSpPr>
        <xdr:cNvPr id="132" name="直線コネクタ 131"/>
        <xdr:cNvCxnSpPr/>
      </xdr:nvCxnSpPr>
      <xdr:spPr>
        <a:xfrm flipV="1">
          <a:off x="14782800" y="3124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120650</xdr:rowOff>
    </xdr:from>
    <xdr:to>
      <xdr:col>22</xdr:col>
      <xdr:colOff>615950</xdr:colOff>
      <xdr:row>18</xdr:row>
      <xdr:rowOff>50800</xdr:rowOff>
    </xdr:to>
    <xdr:sp macro="" textlink="">
      <xdr:nvSpPr>
        <xdr:cNvPr id="133" name="フローチャート : 判断 132"/>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60977</xdr:rowOff>
    </xdr:from>
    <xdr:ext cx="736600" cy="259045"/>
    <xdr:sp macro="" textlink="">
      <xdr:nvSpPr>
        <xdr:cNvPr id="134" name="テキスト ボックス 133"/>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120650</xdr:rowOff>
    </xdr:from>
    <xdr:to>
      <xdr:col>21</xdr:col>
      <xdr:colOff>361950</xdr:colOff>
      <xdr:row>18</xdr:row>
      <xdr:rowOff>114300</xdr:rowOff>
    </xdr:to>
    <xdr:cxnSp macro="">
      <xdr:nvCxnSpPr>
        <xdr:cNvPr id="135" name="直線コネクタ 134"/>
        <xdr:cNvCxnSpPr/>
      </xdr:nvCxnSpPr>
      <xdr:spPr>
        <a:xfrm>
          <a:off x="13893800" y="30353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133350</xdr:rowOff>
    </xdr:from>
    <xdr:to>
      <xdr:col>21</xdr:col>
      <xdr:colOff>412750</xdr:colOff>
      <xdr:row>18</xdr:row>
      <xdr:rowOff>63500</xdr:rowOff>
    </xdr:to>
    <xdr:sp macro="" textlink="">
      <xdr:nvSpPr>
        <xdr:cNvPr id="136" name="フローチャート : 判断 135"/>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73677</xdr:rowOff>
    </xdr:from>
    <xdr:ext cx="762000" cy="259045"/>
    <xdr:sp macro="" textlink="">
      <xdr:nvSpPr>
        <xdr:cNvPr id="137" name="テキスト ボックス 136"/>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57150</xdr:rowOff>
    </xdr:from>
    <xdr:to>
      <xdr:col>20</xdr:col>
      <xdr:colOff>158750</xdr:colOff>
      <xdr:row>17</xdr:row>
      <xdr:rowOff>120650</xdr:rowOff>
    </xdr:to>
    <xdr:cxnSp macro="">
      <xdr:nvCxnSpPr>
        <xdr:cNvPr id="138" name="直線コネクタ 137"/>
        <xdr:cNvCxnSpPr/>
      </xdr:nvCxnSpPr>
      <xdr:spPr>
        <a:xfrm>
          <a:off x="13004800" y="2971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57150</xdr:rowOff>
    </xdr:from>
    <xdr:to>
      <xdr:col>20</xdr:col>
      <xdr:colOff>209550</xdr:colOff>
      <xdr:row>17</xdr:row>
      <xdr:rowOff>158750</xdr:rowOff>
    </xdr:to>
    <xdr:sp macro="" textlink="">
      <xdr:nvSpPr>
        <xdr:cNvPr id="139" name="フローチャート : 判断 138"/>
        <xdr:cNvSpPr/>
      </xdr:nvSpPr>
      <xdr:spPr>
        <a:xfrm>
          <a:off x="13843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168927</xdr:rowOff>
    </xdr:from>
    <xdr:ext cx="762000" cy="259045"/>
    <xdr:sp macro="" textlink="">
      <xdr:nvSpPr>
        <xdr:cNvPr id="140" name="テキスト ボックス 139"/>
        <xdr:cNvSpPr txBox="1"/>
      </xdr:nvSpPr>
      <xdr:spPr>
        <a:xfrm>
          <a:off x="13512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6350</xdr:rowOff>
    </xdr:from>
    <xdr:to>
      <xdr:col>19</xdr:col>
      <xdr:colOff>6350</xdr:colOff>
      <xdr:row>17</xdr:row>
      <xdr:rowOff>107950</xdr:rowOff>
    </xdr:to>
    <xdr:sp macro="" textlink="">
      <xdr:nvSpPr>
        <xdr:cNvPr id="141" name="フローチャート : 判断 140"/>
        <xdr:cNvSpPr/>
      </xdr:nvSpPr>
      <xdr:spPr>
        <a:xfrm>
          <a:off x="12954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118127</xdr:rowOff>
    </xdr:from>
    <xdr:ext cx="762000" cy="259045"/>
    <xdr:sp macro="" textlink="">
      <xdr:nvSpPr>
        <xdr:cNvPr id="142" name="テキスト ボックス 141"/>
        <xdr:cNvSpPr txBox="1"/>
      </xdr:nvSpPr>
      <xdr:spPr>
        <a:xfrm>
          <a:off x="126238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38100</xdr:rowOff>
    </xdr:from>
    <xdr:to>
      <xdr:col>24</xdr:col>
      <xdr:colOff>82550</xdr:colOff>
      <xdr:row>18</xdr:row>
      <xdr:rowOff>139700</xdr:rowOff>
    </xdr:to>
    <xdr:sp macro="" textlink="">
      <xdr:nvSpPr>
        <xdr:cNvPr id="148" name="円/楕円 147"/>
        <xdr:cNvSpPr/>
      </xdr:nvSpPr>
      <xdr:spPr>
        <a:xfrm>
          <a:off x="164592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10177</xdr:rowOff>
    </xdr:from>
    <xdr:ext cx="762000" cy="259045"/>
    <xdr:sp macro="" textlink="">
      <xdr:nvSpPr>
        <xdr:cNvPr id="149" name="物件費該当値テキスト"/>
        <xdr:cNvSpPr txBox="1"/>
      </xdr:nvSpPr>
      <xdr:spPr>
        <a:xfrm>
          <a:off x="165989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158750</xdr:rowOff>
    </xdr:from>
    <xdr:to>
      <xdr:col>22</xdr:col>
      <xdr:colOff>615950</xdr:colOff>
      <xdr:row>18</xdr:row>
      <xdr:rowOff>88900</xdr:rowOff>
    </xdr:to>
    <xdr:sp macro="" textlink="">
      <xdr:nvSpPr>
        <xdr:cNvPr id="150" name="円/楕円 149"/>
        <xdr:cNvSpPr/>
      </xdr:nvSpPr>
      <xdr:spPr>
        <a:xfrm>
          <a:off x="156210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73677</xdr:rowOff>
    </xdr:from>
    <xdr:ext cx="736600" cy="259045"/>
    <xdr:sp macro="" textlink="">
      <xdr:nvSpPr>
        <xdr:cNvPr id="151" name="テキスト ボックス 150"/>
        <xdr:cNvSpPr txBox="1"/>
      </xdr:nvSpPr>
      <xdr:spPr>
        <a:xfrm>
          <a:off x="15290800" y="315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63500</xdr:rowOff>
    </xdr:from>
    <xdr:to>
      <xdr:col>21</xdr:col>
      <xdr:colOff>412750</xdr:colOff>
      <xdr:row>18</xdr:row>
      <xdr:rowOff>165100</xdr:rowOff>
    </xdr:to>
    <xdr:sp macro="" textlink="">
      <xdr:nvSpPr>
        <xdr:cNvPr id="152" name="円/楕円 151"/>
        <xdr:cNvSpPr/>
      </xdr:nvSpPr>
      <xdr:spPr>
        <a:xfrm>
          <a:off x="147320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149877</xdr:rowOff>
    </xdr:from>
    <xdr:ext cx="762000" cy="259045"/>
    <xdr:sp macro="" textlink="">
      <xdr:nvSpPr>
        <xdr:cNvPr id="153" name="テキスト ボックス 152"/>
        <xdr:cNvSpPr txBox="1"/>
      </xdr:nvSpPr>
      <xdr:spPr>
        <a:xfrm>
          <a:off x="14401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69850</xdr:rowOff>
    </xdr:from>
    <xdr:to>
      <xdr:col>20</xdr:col>
      <xdr:colOff>209550</xdr:colOff>
      <xdr:row>18</xdr:row>
      <xdr:rowOff>0</xdr:rowOff>
    </xdr:to>
    <xdr:sp macro="" textlink="">
      <xdr:nvSpPr>
        <xdr:cNvPr id="154" name="円/楕円 153"/>
        <xdr:cNvSpPr/>
      </xdr:nvSpPr>
      <xdr:spPr>
        <a:xfrm>
          <a:off x="13843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156227</xdr:rowOff>
    </xdr:from>
    <xdr:ext cx="762000" cy="259045"/>
    <xdr:sp macro="" textlink="">
      <xdr:nvSpPr>
        <xdr:cNvPr id="155" name="テキスト ボックス 154"/>
        <xdr:cNvSpPr txBox="1"/>
      </xdr:nvSpPr>
      <xdr:spPr>
        <a:xfrm>
          <a:off x="135128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6350</xdr:rowOff>
    </xdr:from>
    <xdr:to>
      <xdr:col>19</xdr:col>
      <xdr:colOff>6350</xdr:colOff>
      <xdr:row>17</xdr:row>
      <xdr:rowOff>107950</xdr:rowOff>
    </xdr:to>
    <xdr:sp macro="" textlink="">
      <xdr:nvSpPr>
        <xdr:cNvPr id="156" name="円/楕円 155"/>
        <xdr:cNvSpPr/>
      </xdr:nvSpPr>
      <xdr:spPr>
        <a:xfrm>
          <a:off x="12954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92727</xdr:rowOff>
    </xdr:from>
    <xdr:ext cx="762000" cy="259045"/>
    <xdr:sp macro="" textlink="">
      <xdr:nvSpPr>
        <xdr:cNvPr id="157" name="テキスト ボックス 156"/>
        <xdr:cNvSpPr txBox="1"/>
      </xdr:nvSpPr>
      <xdr:spPr>
        <a:xfrm>
          <a:off x="12623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年度は類似団体内平均値との差が</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ポイントあったが，平成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ポイントに</a:t>
          </a:r>
          <a:r>
            <a:rPr lang="ja-JP" altLang="en-US" sz="1100" b="0" i="0" baseline="0">
              <a:solidFill>
                <a:schemeClr val="dk1"/>
              </a:solidFill>
              <a:effectLst/>
              <a:latin typeface="+mn-lt"/>
              <a:ea typeface="+mn-ea"/>
              <a:cs typeface="+mn-cs"/>
            </a:rPr>
            <a:t>悪化</a:t>
          </a:r>
          <a:r>
            <a:rPr lang="ja-JP" altLang="ja-JP" sz="1100" b="0" i="0" baseline="0">
              <a:solidFill>
                <a:schemeClr val="dk1"/>
              </a:solidFill>
              <a:effectLst/>
              <a:latin typeface="+mn-lt"/>
              <a:ea typeface="+mn-ea"/>
              <a:cs typeface="+mn-cs"/>
            </a:rPr>
            <a:t>している。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その要因と</a:t>
          </a:r>
          <a:r>
            <a:rPr lang="ja-JP" altLang="ja-JP" sz="1100" b="0" i="0" baseline="0">
              <a:solidFill>
                <a:schemeClr val="dk1"/>
              </a:solidFill>
              <a:effectLst/>
              <a:latin typeface="+mn-lt"/>
              <a:ea typeface="+mn-ea"/>
              <a:cs typeface="+mn-cs"/>
            </a:rPr>
            <a:t>して</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障害者自立支援給付費や私立保育所等</a:t>
          </a:r>
          <a:r>
            <a:rPr lang="ja-JP" altLang="en-US" sz="1100" b="0" i="0" baseline="0">
              <a:solidFill>
                <a:schemeClr val="dk1"/>
              </a:solidFill>
              <a:effectLst/>
              <a:latin typeface="+mn-lt"/>
              <a:ea typeface="+mn-ea"/>
              <a:cs typeface="+mn-cs"/>
            </a:rPr>
            <a:t>施設型給付費</a:t>
          </a:r>
          <a:r>
            <a:rPr lang="ja-JP" altLang="ja-JP" sz="1100" b="0" i="0" baseline="0">
              <a:solidFill>
                <a:schemeClr val="dk1"/>
              </a:solidFill>
              <a:effectLst/>
              <a:latin typeface="+mn-lt"/>
              <a:ea typeface="+mn-ea"/>
              <a:cs typeface="+mn-cs"/>
            </a:rPr>
            <a:t>の増，子ども医療費助成事業の拡充など</a:t>
          </a:r>
          <a:r>
            <a:rPr lang="ja-JP" altLang="en-US" sz="1100" b="0" i="0" baseline="0">
              <a:solidFill>
                <a:schemeClr val="dk1"/>
              </a:solidFill>
              <a:effectLst/>
              <a:latin typeface="+mn-lt"/>
              <a:ea typeface="+mn-ea"/>
              <a:cs typeface="+mn-cs"/>
            </a:rPr>
            <a:t>が挙げられる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今後も少子高齢化に伴い，扶助費の上昇が予想されることから，高齢者の健康増進や予防の施策等を進めることで，財政を圧迫する上昇傾向に歯止めをかけるよう努める。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127000</xdr:rowOff>
    </xdr:from>
    <xdr:to>
      <xdr:col>7</xdr:col>
      <xdr:colOff>15875</xdr:colOff>
      <xdr:row>62</xdr:row>
      <xdr:rowOff>50800</xdr:rowOff>
    </xdr:to>
    <xdr:cxnSp macro="">
      <xdr:nvCxnSpPr>
        <xdr:cNvPr id="185" name="直線コネクタ 184"/>
        <xdr:cNvCxnSpPr/>
      </xdr:nvCxnSpPr>
      <xdr:spPr>
        <a:xfrm flipV="1">
          <a:off x="4826000" y="92138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22877</xdr:rowOff>
    </xdr:from>
    <xdr:ext cx="762000" cy="259045"/>
    <xdr:sp macro="" textlink="">
      <xdr:nvSpPr>
        <xdr:cNvPr id="186"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6</xdr:col>
      <xdr:colOff>612775</xdr:colOff>
      <xdr:row>62</xdr:row>
      <xdr:rowOff>50800</xdr:rowOff>
    </xdr:from>
    <xdr:to>
      <xdr:col>7</xdr:col>
      <xdr:colOff>104775</xdr:colOff>
      <xdr:row>62</xdr:row>
      <xdr:rowOff>50800</xdr:rowOff>
    </xdr:to>
    <xdr:cxnSp macro="">
      <xdr:nvCxnSpPr>
        <xdr:cNvPr id="187" name="直線コネクタ 186"/>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41927</xdr:rowOff>
    </xdr:from>
    <xdr:ext cx="762000" cy="259045"/>
    <xdr:sp macro="" textlink="">
      <xdr:nvSpPr>
        <xdr:cNvPr id="188" name="扶助費最大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127000</xdr:rowOff>
    </xdr:from>
    <xdr:to>
      <xdr:col>7</xdr:col>
      <xdr:colOff>104775</xdr:colOff>
      <xdr:row>53</xdr:row>
      <xdr:rowOff>127000</xdr:rowOff>
    </xdr:to>
    <xdr:cxnSp macro="">
      <xdr:nvCxnSpPr>
        <xdr:cNvPr id="189" name="直線コネクタ 188"/>
        <xdr:cNvCxnSpPr/>
      </xdr:nvCxnSpPr>
      <xdr:spPr>
        <a:xfrm>
          <a:off x="4737100" y="92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69850</xdr:rowOff>
    </xdr:from>
    <xdr:to>
      <xdr:col>7</xdr:col>
      <xdr:colOff>15875</xdr:colOff>
      <xdr:row>60</xdr:row>
      <xdr:rowOff>127000</xdr:rowOff>
    </xdr:to>
    <xdr:cxnSp macro="">
      <xdr:nvCxnSpPr>
        <xdr:cNvPr id="190" name="直線コネクタ 189"/>
        <xdr:cNvCxnSpPr/>
      </xdr:nvCxnSpPr>
      <xdr:spPr>
        <a:xfrm>
          <a:off x="3987800" y="101854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91"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2" name="フローチャート :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69850</xdr:rowOff>
    </xdr:from>
    <xdr:to>
      <xdr:col>5</xdr:col>
      <xdr:colOff>549275</xdr:colOff>
      <xdr:row>59</xdr:row>
      <xdr:rowOff>107950</xdr:rowOff>
    </xdr:to>
    <xdr:cxnSp macro="">
      <xdr:nvCxnSpPr>
        <xdr:cNvPr id="193" name="直線コネクタ 192"/>
        <xdr:cNvCxnSpPr/>
      </xdr:nvCxnSpPr>
      <xdr:spPr>
        <a:xfrm flipV="1">
          <a:off x="3098800" y="10185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133350</xdr:rowOff>
    </xdr:from>
    <xdr:to>
      <xdr:col>5</xdr:col>
      <xdr:colOff>600075</xdr:colOff>
      <xdr:row>57</xdr:row>
      <xdr:rowOff>63500</xdr:rowOff>
    </xdr:to>
    <xdr:sp macro="" textlink="">
      <xdr:nvSpPr>
        <xdr:cNvPr id="194" name="フローチャート : 判断 193"/>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73677</xdr:rowOff>
    </xdr:from>
    <xdr:ext cx="736600" cy="259045"/>
    <xdr:sp macro="" textlink="">
      <xdr:nvSpPr>
        <xdr:cNvPr id="195" name="テキスト ボックス 194"/>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146050</xdr:rowOff>
    </xdr:from>
    <xdr:to>
      <xdr:col>4</xdr:col>
      <xdr:colOff>346075</xdr:colOff>
      <xdr:row>59</xdr:row>
      <xdr:rowOff>107950</xdr:rowOff>
    </xdr:to>
    <xdr:cxnSp macro="">
      <xdr:nvCxnSpPr>
        <xdr:cNvPr id="196" name="直線コネクタ 195"/>
        <xdr:cNvCxnSpPr/>
      </xdr:nvCxnSpPr>
      <xdr:spPr>
        <a:xfrm>
          <a:off x="2209800" y="100901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76200</xdr:rowOff>
    </xdr:from>
    <xdr:to>
      <xdr:col>4</xdr:col>
      <xdr:colOff>396875</xdr:colOff>
      <xdr:row>57</xdr:row>
      <xdr:rowOff>6350</xdr:rowOff>
    </xdr:to>
    <xdr:sp macro="" textlink="">
      <xdr:nvSpPr>
        <xdr:cNvPr id="197" name="フローチャート :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16527</xdr:rowOff>
    </xdr:from>
    <xdr:ext cx="762000" cy="259045"/>
    <xdr:sp macro="" textlink="">
      <xdr:nvSpPr>
        <xdr:cNvPr id="198" name="テキスト ボックス 197"/>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165100</xdr:rowOff>
    </xdr:from>
    <xdr:to>
      <xdr:col>3</xdr:col>
      <xdr:colOff>142875</xdr:colOff>
      <xdr:row>58</xdr:row>
      <xdr:rowOff>146050</xdr:rowOff>
    </xdr:to>
    <xdr:cxnSp macro="">
      <xdr:nvCxnSpPr>
        <xdr:cNvPr id="199" name="直線コネクタ 198"/>
        <xdr:cNvCxnSpPr/>
      </xdr:nvCxnSpPr>
      <xdr:spPr>
        <a:xfrm>
          <a:off x="1320800" y="99377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200" name="フローチャート : 判断 199"/>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130827</xdr:rowOff>
    </xdr:from>
    <xdr:ext cx="762000" cy="259045"/>
    <xdr:sp macro="" textlink="">
      <xdr:nvSpPr>
        <xdr:cNvPr id="201" name="テキスト ボックス 200"/>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202" name="フローチャート : 判断 201"/>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130827</xdr:rowOff>
    </xdr:from>
    <xdr:ext cx="762000" cy="259045"/>
    <xdr:sp macro="" textlink="">
      <xdr:nvSpPr>
        <xdr:cNvPr id="203" name="テキスト ボックス 202"/>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60</xdr:row>
      <xdr:rowOff>76200</xdr:rowOff>
    </xdr:from>
    <xdr:to>
      <xdr:col>7</xdr:col>
      <xdr:colOff>66675</xdr:colOff>
      <xdr:row>61</xdr:row>
      <xdr:rowOff>6350</xdr:rowOff>
    </xdr:to>
    <xdr:sp macro="" textlink="">
      <xdr:nvSpPr>
        <xdr:cNvPr id="209" name="円/楕円 208"/>
        <xdr:cNvSpPr/>
      </xdr:nvSpPr>
      <xdr:spPr>
        <a:xfrm>
          <a:off x="47752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48277</xdr:rowOff>
    </xdr:from>
    <xdr:ext cx="762000" cy="259045"/>
    <xdr:sp macro="" textlink="">
      <xdr:nvSpPr>
        <xdr:cNvPr id="210" name="扶助費該当値テキスト"/>
        <xdr:cNvSpPr txBox="1"/>
      </xdr:nvSpPr>
      <xdr:spPr>
        <a:xfrm>
          <a:off x="4914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19050</xdr:rowOff>
    </xdr:from>
    <xdr:to>
      <xdr:col>5</xdr:col>
      <xdr:colOff>600075</xdr:colOff>
      <xdr:row>59</xdr:row>
      <xdr:rowOff>120650</xdr:rowOff>
    </xdr:to>
    <xdr:sp macro="" textlink="">
      <xdr:nvSpPr>
        <xdr:cNvPr id="211" name="円/楕円 210"/>
        <xdr:cNvSpPr/>
      </xdr:nvSpPr>
      <xdr:spPr>
        <a:xfrm>
          <a:off x="3937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105427</xdr:rowOff>
    </xdr:from>
    <xdr:ext cx="736600" cy="259045"/>
    <xdr:sp macro="" textlink="">
      <xdr:nvSpPr>
        <xdr:cNvPr id="212" name="テキスト ボックス 211"/>
        <xdr:cNvSpPr txBox="1"/>
      </xdr:nvSpPr>
      <xdr:spPr>
        <a:xfrm>
          <a:off x="3606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57150</xdr:rowOff>
    </xdr:from>
    <xdr:to>
      <xdr:col>4</xdr:col>
      <xdr:colOff>396875</xdr:colOff>
      <xdr:row>59</xdr:row>
      <xdr:rowOff>158750</xdr:rowOff>
    </xdr:to>
    <xdr:sp macro="" textlink="">
      <xdr:nvSpPr>
        <xdr:cNvPr id="213" name="円/楕円 212"/>
        <xdr:cNvSpPr/>
      </xdr:nvSpPr>
      <xdr:spPr>
        <a:xfrm>
          <a:off x="3048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143527</xdr:rowOff>
    </xdr:from>
    <xdr:ext cx="762000" cy="259045"/>
    <xdr:sp macro="" textlink="">
      <xdr:nvSpPr>
        <xdr:cNvPr id="214" name="テキスト ボックス 213"/>
        <xdr:cNvSpPr txBox="1"/>
      </xdr:nvSpPr>
      <xdr:spPr>
        <a:xfrm>
          <a:off x="2717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95250</xdr:rowOff>
    </xdr:from>
    <xdr:to>
      <xdr:col>3</xdr:col>
      <xdr:colOff>193675</xdr:colOff>
      <xdr:row>59</xdr:row>
      <xdr:rowOff>25400</xdr:rowOff>
    </xdr:to>
    <xdr:sp macro="" textlink="">
      <xdr:nvSpPr>
        <xdr:cNvPr id="215" name="円/楕円 214"/>
        <xdr:cNvSpPr/>
      </xdr:nvSpPr>
      <xdr:spPr>
        <a:xfrm>
          <a:off x="2159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10177</xdr:rowOff>
    </xdr:from>
    <xdr:ext cx="762000" cy="259045"/>
    <xdr:sp macro="" textlink="">
      <xdr:nvSpPr>
        <xdr:cNvPr id="216" name="テキスト ボックス 215"/>
        <xdr:cNvSpPr txBox="1"/>
      </xdr:nvSpPr>
      <xdr:spPr>
        <a:xfrm>
          <a:off x="1828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114300</xdr:rowOff>
    </xdr:from>
    <xdr:to>
      <xdr:col>1</xdr:col>
      <xdr:colOff>676275</xdr:colOff>
      <xdr:row>58</xdr:row>
      <xdr:rowOff>44450</xdr:rowOff>
    </xdr:to>
    <xdr:sp macro="" textlink="">
      <xdr:nvSpPr>
        <xdr:cNvPr id="217" name="円/楕円 216"/>
        <xdr:cNvSpPr/>
      </xdr:nvSpPr>
      <xdr:spPr>
        <a:xfrm>
          <a:off x="1270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29227</xdr:rowOff>
    </xdr:from>
    <xdr:ext cx="762000" cy="259045"/>
    <xdr:sp macro="" textlink="">
      <xdr:nvSpPr>
        <xdr:cNvPr id="218" name="テキスト ボックス 217"/>
        <xdr:cNvSpPr txBox="1"/>
      </xdr:nvSpPr>
      <xdr:spPr>
        <a:xfrm>
          <a:off x="939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その他に係る経常収支比率が，</a:t>
          </a:r>
          <a:r>
            <a:rPr lang="ja-JP" altLang="en-US" sz="1100" b="0" i="0" baseline="0">
              <a:solidFill>
                <a:schemeClr val="dk1"/>
              </a:solidFill>
              <a:effectLst/>
              <a:latin typeface="+mn-lt"/>
              <a:ea typeface="+mn-ea"/>
              <a:cs typeface="+mn-cs"/>
            </a:rPr>
            <a:t>前年に引き続き，</a:t>
          </a:r>
          <a:r>
            <a:rPr lang="ja-JP" altLang="ja-JP" sz="1100" b="0" i="0" baseline="0">
              <a:solidFill>
                <a:schemeClr val="dk1"/>
              </a:solidFill>
              <a:effectLst/>
              <a:latin typeface="+mn-lt"/>
              <a:ea typeface="+mn-ea"/>
              <a:cs typeface="+mn-cs"/>
            </a:rPr>
            <a:t>類似団体</a:t>
          </a:r>
          <a:r>
            <a:rPr lang="ja-JP" altLang="en-US" sz="1100" b="0" i="0" baseline="0">
              <a:solidFill>
                <a:schemeClr val="dk1"/>
              </a:solidFill>
              <a:effectLst/>
              <a:latin typeface="+mn-lt"/>
              <a:ea typeface="+mn-ea"/>
              <a:cs typeface="+mn-cs"/>
            </a:rPr>
            <a:t>内</a:t>
          </a:r>
          <a:r>
            <a:rPr lang="ja-JP" altLang="ja-JP" sz="1100" b="0" i="0" baseline="0">
              <a:solidFill>
                <a:schemeClr val="dk1"/>
              </a:solidFill>
              <a:effectLst/>
              <a:latin typeface="+mn-lt"/>
              <a:ea typeface="+mn-ea"/>
              <a:cs typeface="+mn-cs"/>
            </a:rPr>
            <a:t>平均値を上回</a:t>
          </a:r>
          <a:r>
            <a:rPr lang="ja-JP" altLang="en-US" sz="1100" b="0" i="0" baseline="0">
              <a:solidFill>
                <a:schemeClr val="dk1"/>
              </a:solidFill>
              <a:effectLst/>
              <a:latin typeface="+mn-lt"/>
              <a:ea typeface="+mn-ea"/>
              <a:cs typeface="+mn-cs"/>
            </a:rPr>
            <a:t>っているのは，</a:t>
          </a:r>
          <a:r>
            <a:rPr lang="ja-JP" altLang="ja-JP" sz="1100" b="0" i="0" baseline="0">
              <a:solidFill>
                <a:schemeClr val="dk1"/>
              </a:solidFill>
              <a:effectLst/>
              <a:latin typeface="+mn-lt"/>
              <a:ea typeface="+mn-ea"/>
              <a:cs typeface="+mn-cs"/>
            </a:rPr>
            <a:t>特別会計への繰出金が主な要因である。</a:t>
          </a:r>
          <a:endParaRPr lang="ja-JP" altLang="ja-JP" sz="1400">
            <a:effectLst/>
          </a:endParaRPr>
        </a:p>
        <a:p>
          <a:pPr rtl="0"/>
          <a:r>
            <a:rPr lang="ja-JP" altLang="ja-JP" sz="1100" b="0" i="0" baseline="0">
              <a:solidFill>
                <a:schemeClr val="dk1"/>
              </a:solidFill>
              <a:effectLst/>
              <a:latin typeface="+mn-lt"/>
              <a:ea typeface="+mn-ea"/>
              <a:cs typeface="+mn-cs"/>
            </a:rPr>
            <a:t>　繰出金については国保・介護・後期高齢者特別会計が繰出金の大半を占めている。</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年度は国保税の引上げに伴い，法定外の繰出金について上限額を設定し，抑制に努めた。</a:t>
          </a:r>
          <a:endParaRPr lang="ja-JP" altLang="ja-JP" sz="1400">
            <a:effectLst/>
          </a:endParaRPr>
        </a:p>
        <a:p>
          <a:pPr rtl="0"/>
          <a:r>
            <a:rPr lang="ja-JP" altLang="ja-JP" sz="1100" b="0" i="0" baseline="0">
              <a:solidFill>
                <a:schemeClr val="dk1"/>
              </a:solidFill>
              <a:effectLst/>
              <a:latin typeface="+mn-lt"/>
              <a:ea typeface="+mn-ea"/>
              <a:cs typeface="+mn-cs"/>
            </a:rPr>
            <a:t>　今後も繰出金の負担増が予想されるため，独立採算の原則に基づき受益者負担の適正化を図りながら，基準外の繰出しの見直しに努めていく。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61</xdr:row>
      <xdr:rowOff>41275</xdr:rowOff>
    </xdr:to>
    <xdr:cxnSp macro="">
      <xdr:nvCxnSpPr>
        <xdr:cNvPr id="250" name="直線コネクタ 249"/>
        <xdr:cNvCxnSpPr/>
      </xdr:nvCxnSpPr>
      <xdr:spPr>
        <a:xfrm flipV="1">
          <a:off x="16510000" y="90805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13352</xdr:rowOff>
    </xdr:from>
    <xdr:ext cx="762000" cy="259045"/>
    <xdr:sp macro="" textlink="">
      <xdr:nvSpPr>
        <xdr:cNvPr id="251"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61</xdr:row>
      <xdr:rowOff>41275</xdr:rowOff>
    </xdr:from>
    <xdr:to>
      <xdr:col>24</xdr:col>
      <xdr:colOff>120650</xdr:colOff>
      <xdr:row>61</xdr:row>
      <xdr:rowOff>41275</xdr:rowOff>
    </xdr:to>
    <xdr:cxnSp macro="">
      <xdr:nvCxnSpPr>
        <xdr:cNvPr id="252" name="直線コネクタ 251"/>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53"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54" name="直線コネクタ 253"/>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117475</xdr:rowOff>
    </xdr:from>
    <xdr:to>
      <xdr:col>24</xdr:col>
      <xdr:colOff>31750</xdr:colOff>
      <xdr:row>57</xdr:row>
      <xdr:rowOff>155575</xdr:rowOff>
    </xdr:to>
    <xdr:cxnSp macro="">
      <xdr:nvCxnSpPr>
        <xdr:cNvPr id="255" name="直線コネクタ 254"/>
        <xdr:cNvCxnSpPr/>
      </xdr:nvCxnSpPr>
      <xdr:spPr>
        <a:xfrm>
          <a:off x="15671800" y="98901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140352</xdr:rowOff>
    </xdr:from>
    <xdr:ext cx="762000" cy="259045"/>
    <xdr:sp macro="" textlink="">
      <xdr:nvSpPr>
        <xdr:cNvPr id="256" name="その他平均値テキスト"/>
        <xdr:cNvSpPr txBox="1"/>
      </xdr:nvSpPr>
      <xdr:spPr>
        <a:xfrm>
          <a:off x="16598900" y="9570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123825</xdr:rowOff>
    </xdr:from>
    <xdr:to>
      <xdr:col>24</xdr:col>
      <xdr:colOff>82550</xdr:colOff>
      <xdr:row>57</xdr:row>
      <xdr:rowOff>53975</xdr:rowOff>
    </xdr:to>
    <xdr:sp macro="" textlink="">
      <xdr:nvSpPr>
        <xdr:cNvPr id="257" name="フローチャート : 判断 256"/>
        <xdr:cNvSpPr/>
      </xdr:nvSpPr>
      <xdr:spPr>
        <a:xfrm>
          <a:off x="164592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117475</xdr:rowOff>
    </xdr:from>
    <xdr:to>
      <xdr:col>22</xdr:col>
      <xdr:colOff>565150</xdr:colOff>
      <xdr:row>57</xdr:row>
      <xdr:rowOff>117475</xdr:rowOff>
    </xdr:to>
    <xdr:cxnSp macro="">
      <xdr:nvCxnSpPr>
        <xdr:cNvPr id="258" name="直線コネクタ 257"/>
        <xdr:cNvCxnSpPr/>
      </xdr:nvCxnSpPr>
      <xdr:spPr>
        <a:xfrm>
          <a:off x="14782800" y="98901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142875</xdr:rowOff>
    </xdr:from>
    <xdr:to>
      <xdr:col>22</xdr:col>
      <xdr:colOff>615950</xdr:colOff>
      <xdr:row>57</xdr:row>
      <xdr:rowOff>73025</xdr:rowOff>
    </xdr:to>
    <xdr:sp macro="" textlink="">
      <xdr:nvSpPr>
        <xdr:cNvPr id="259" name="フローチャート : 判断 258"/>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83202</xdr:rowOff>
    </xdr:from>
    <xdr:ext cx="736600" cy="259045"/>
    <xdr:sp macro="" textlink="">
      <xdr:nvSpPr>
        <xdr:cNvPr id="260" name="テキスト ボックス 259"/>
        <xdr:cNvSpPr txBox="1"/>
      </xdr:nvSpPr>
      <xdr:spPr>
        <a:xfrm>
          <a:off x="15290800" y="951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98425</xdr:rowOff>
    </xdr:from>
    <xdr:to>
      <xdr:col>21</xdr:col>
      <xdr:colOff>361950</xdr:colOff>
      <xdr:row>57</xdr:row>
      <xdr:rowOff>117475</xdr:rowOff>
    </xdr:to>
    <xdr:cxnSp macro="">
      <xdr:nvCxnSpPr>
        <xdr:cNvPr id="261" name="直線コネクタ 260"/>
        <xdr:cNvCxnSpPr/>
      </xdr:nvCxnSpPr>
      <xdr:spPr>
        <a:xfrm>
          <a:off x="13893800" y="98710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142875</xdr:rowOff>
    </xdr:from>
    <xdr:to>
      <xdr:col>21</xdr:col>
      <xdr:colOff>412750</xdr:colOff>
      <xdr:row>57</xdr:row>
      <xdr:rowOff>73025</xdr:rowOff>
    </xdr:to>
    <xdr:sp macro="" textlink="">
      <xdr:nvSpPr>
        <xdr:cNvPr id="262" name="フローチャート : 判断 261"/>
        <xdr:cNvSpPr/>
      </xdr:nvSpPr>
      <xdr:spPr>
        <a:xfrm>
          <a:off x="14732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83202</xdr:rowOff>
    </xdr:from>
    <xdr:ext cx="762000" cy="259045"/>
    <xdr:sp macro="" textlink="">
      <xdr:nvSpPr>
        <xdr:cNvPr id="263" name="テキスト ボックス 262"/>
        <xdr:cNvSpPr txBox="1"/>
      </xdr:nvSpPr>
      <xdr:spPr>
        <a:xfrm>
          <a:off x="14401800" y="951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98425</xdr:rowOff>
    </xdr:from>
    <xdr:to>
      <xdr:col>20</xdr:col>
      <xdr:colOff>158750</xdr:colOff>
      <xdr:row>57</xdr:row>
      <xdr:rowOff>98425</xdr:rowOff>
    </xdr:to>
    <xdr:cxnSp macro="">
      <xdr:nvCxnSpPr>
        <xdr:cNvPr id="264" name="直線コネクタ 263"/>
        <xdr:cNvCxnSpPr/>
      </xdr:nvCxnSpPr>
      <xdr:spPr>
        <a:xfrm>
          <a:off x="13004800" y="98710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133350</xdr:rowOff>
    </xdr:from>
    <xdr:to>
      <xdr:col>20</xdr:col>
      <xdr:colOff>209550</xdr:colOff>
      <xdr:row>57</xdr:row>
      <xdr:rowOff>63500</xdr:rowOff>
    </xdr:to>
    <xdr:sp macro="" textlink="">
      <xdr:nvSpPr>
        <xdr:cNvPr id="265" name="フローチャート : 判断 264"/>
        <xdr:cNvSpPr/>
      </xdr:nvSpPr>
      <xdr:spPr>
        <a:xfrm>
          <a:off x="13843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73677</xdr:rowOff>
    </xdr:from>
    <xdr:ext cx="762000" cy="259045"/>
    <xdr:sp macro="" textlink="">
      <xdr:nvSpPr>
        <xdr:cNvPr id="266" name="テキスト ボックス 265"/>
        <xdr:cNvSpPr txBox="1"/>
      </xdr:nvSpPr>
      <xdr:spPr>
        <a:xfrm>
          <a:off x="13512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123825</xdr:rowOff>
    </xdr:from>
    <xdr:to>
      <xdr:col>19</xdr:col>
      <xdr:colOff>6350</xdr:colOff>
      <xdr:row>57</xdr:row>
      <xdr:rowOff>53975</xdr:rowOff>
    </xdr:to>
    <xdr:sp macro="" textlink="">
      <xdr:nvSpPr>
        <xdr:cNvPr id="267" name="フローチャート : 判断 266"/>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64152</xdr:rowOff>
    </xdr:from>
    <xdr:ext cx="762000" cy="259045"/>
    <xdr:sp macro="" textlink="">
      <xdr:nvSpPr>
        <xdr:cNvPr id="268" name="テキスト ボックス 267"/>
        <xdr:cNvSpPr txBox="1"/>
      </xdr:nvSpPr>
      <xdr:spPr>
        <a:xfrm>
          <a:off x="12623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104775</xdr:rowOff>
    </xdr:from>
    <xdr:to>
      <xdr:col>24</xdr:col>
      <xdr:colOff>82550</xdr:colOff>
      <xdr:row>58</xdr:row>
      <xdr:rowOff>34925</xdr:rowOff>
    </xdr:to>
    <xdr:sp macro="" textlink="">
      <xdr:nvSpPr>
        <xdr:cNvPr id="274" name="円/楕円 273"/>
        <xdr:cNvSpPr/>
      </xdr:nvSpPr>
      <xdr:spPr>
        <a:xfrm>
          <a:off x="164592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76852</xdr:rowOff>
    </xdr:from>
    <xdr:ext cx="762000" cy="259045"/>
    <xdr:sp macro="" textlink="">
      <xdr:nvSpPr>
        <xdr:cNvPr id="275" name="その他該当値テキスト"/>
        <xdr:cNvSpPr txBox="1"/>
      </xdr:nvSpPr>
      <xdr:spPr>
        <a:xfrm>
          <a:off x="165989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66675</xdr:rowOff>
    </xdr:from>
    <xdr:to>
      <xdr:col>22</xdr:col>
      <xdr:colOff>615950</xdr:colOff>
      <xdr:row>57</xdr:row>
      <xdr:rowOff>168275</xdr:rowOff>
    </xdr:to>
    <xdr:sp macro="" textlink="">
      <xdr:nvSpPr>
        <xdr:cNvPr id="276" name="円/楕円 275"/>
        <xdr:cNvSpPr/>
      </xdr:nvSpPr>
      <xdr:spPr>
        <a:xfrm>
          <a:off x="15621000" y="983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153052</xdr:rowOff>
    </xdr:from>
    <xdr:ext cx="736600" cy="259045"/>
    <xdr:sp macro="" textlink="">
      <xdr:nvSpPr>
        <xdr:cNvPr id="277" name="テキスト ボックス 276"/>
        <xdr:cNvSpPr txBox="1"/>
      </xdr:nvSpPr>
      <xdr:spPr>
        <a:xfrm>
          <a:off x="15290800" y="9925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66675</xdr:rowOff>
    </xdr:from>
    <xdr:to>
      <xdr:col>21</xdr:col>
      <xdr:colOff>412750</xdr:colOff>
      <xdr:row>57</xdr:row>
      <xdr:rowOff>168275</xdr:rowOff>
    </xdr:to>
    <xdr:sp macro="" textlink="">
      <xdr:nvSpPr>
        <xdr:cNvPr id="278" name="円/楕円 277"/>
        <xdr:cNvSpPr/>
      </xdr:nvSpPr>
      <xdr:spPr>
        <a:xfrm>
          <a:off x="14732000" y="983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153052</xdr:rowOff>
    </xdr:from>
    <xdr:ext cx="762000" cy="259045"/>
    <xdr:sp macro="" textlink="">
      <xdr:nvSpPr>
        <xdr:cNvPr id="279" name="テキスト ボックス 278"/>
        <xdr:cNvSpPr txBox="1"/>
      </xdr:nvSpPr>
      <xdr:spPr>
        <a:xfrm>
          <a:off x="14401800" y="992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47625</xdr:rowOff>
    </xdr:from>
    <xdr:to>
      <xdr:col>20</xdr:col>
      <xdr:colOff>209550</xdr:colOff>
      <xdr:row>57</xdr:row>
      <xdr:rowOff>149225</xdr:rowOff>
    </xdr:to>
    <xdr:sp macro="" textlink="">
      <xdr:nvSpPr>
        <xdr:cNvPr id="280" name="円/楕円 279"/>
        <xdr:cNvSpPr/>
      </xdr:nvSpPr>
      <xdr:spPr>
        <a:xfrm>
          <a:off x="13843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134002</xdr:rowOff>
    </xdr:from>
    <xdr:ext cx="762000" cy="259045"/>
    <xdr:sp macro="" textlink="">
      <xdr:nvSpPr>
        <xdr:cNvPr id="281" name="テキスト ボックス 280"/>
        <xdr:cNvSpPr txBox="1"/>
      </xdr:nvSpPr>
      <xdr:spPr>
        <a:xfrm>
          <a:off x="135128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47625</xdr:rowOff>
    </xdr:from>
    <xdr:to>
      <xdr:col>19</xdr:col>
      <xdr:colOff>6350</xdr:colOff>
      <xdr:row>57</xdr:row>
      <xdr:rowOff>149225</xdr:rowOff>
    </xdr:to>
    <xdr:sp macro="" textlink="">
      <xdr:nvSpPr>
        <xdr:cNvPr id="282" name="円/楕円 281"/>
        <xdr:cNvSpPr/>
      </xdr:nvSpPr>
      <xdr:spPr>
        <a:xfrm>
          <a:off x="12954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134002</xdr:rowOff>
    </xdr:from>
    <xdr:ext cx="762000" cy="259045"/>
    <xdr:sp macro="" textlink="">
      <xdr:nvSpPr>
        <xdr:cNvPr id="283" name="テキスト ボックス 282"/>
        <xdr:cNvSpPr txBox="1"/>
      </xdr:nvSpPr>
      <xdr:spPr>
        <a:xfrm>
          <a:off x="126238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市単独補助金見直しにより</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補助費等に係る経常収支比率</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類似団体</a:t>
          </a:r>
          <a:r>
            <a:rPr lang="ja-JP" altLang="en-US" sz="1100" b="0" i="0" baseline="0">
              <a:solidFill>
                <a:schemeClr val="dk1"/>
              </a:solidFill>
              <a:effectLst/>
              <a:latin typeface="+mn-lt"/>
              <a:ea typeface="+mn-ea"/>
              <a:cs typeface="+mn-cs"/>
            </a:rPr>
            <a:t>内</a:t>
          </a:r>
          <a:r>
            <a:rPr lang="ja-JP" altLang="ja-JP" sz="1100" b="0" i="0" baseline="0">
              <a:solidFill>
                <a:schemeClr val="dk1"/>
              </a:solidFill>
              <a:effectLst/>
              <a:latin typeface="+mn-lt"/>
              <a:ea typeface="+mn-ea"/>
              <a:cs typeface="+mn-cs"/>
            </a:rPr>
            <a:t>平均</a:t>
          </a:r>
          <a:r>
            <a:rPr lang="ja-JP" altLang="en-US" sz="1100" b="0" i="0" baseline="0">
              <a:solidFill>
                <a:schemeClr val="dk1"/>
              </a:solidFill>
              <a:effectLst/>
              <a:latin typeface="+mn-lt"/>
              <a:ea typeface="+mn-ea"/>
              <a:cs typeface="+mn-cs"/>
            </a:rPr>
            <a:t>値</a:t>
          </a:r>
          <a:r>
            <a:rPr lang="ja-JP" altLang="ja-JP" sz="1100" b="0" i="0" baseline="0">
              <a:solidFill>
                <a:schemeClr val="dk1"/>
              </a:solidFill>
              <a:effectLst/>
              <a:latin typeface="+mn-lt"/>
              <a:ea typeface="+mn-ea"/>
              <a:cs typeface="+mn-cs"/>
            </a:rPr>
            <a:t>を下回っている。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市単独事業の補助金見直しは３年に１回，</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年度に</a:t>
          </a:r>
          <a:r>
            <a:rPr lang="ja-JP" altLang="en-US" sz="1100" b="0" i="0" baseline="0">
              <a:solidFill>
                <a:schemeClr val="dk1"/>
              </a:solidFill>
              <a:effectLst/>
              <a:latin typeface="+mn-lt"/>
              <a:ea typeface="+mn-ea"/>
              <a:cs typeface="+mn-cs"/>
            </a:rPr>
            <a:t>も行っており，</a:t>
          </a:r>
          <a:r>
            <a:rPr lang="ja-JP" altLang="ja-JP" sz="1100" b="0" i="0" baseline="0">
              <a:solidFill>
                <a:schemeClr val="dk1"/>
              </a:solidFill>
              <a:effectLst/>
              <a:latin typeface="+mn-lt"/>
              <a:ea typeface="+mn-ea"/>
              <a:cs typeface="+mn-cs"/>
            </a:rPr>
            <a:t>今後も引き続き，負担金の精査</a:t>
          </a:r>
          <a:r>
            <a:rPr lang="ja-JP" altLang="en-US" sz="1100" b="0" i="0" baseline="0">
              <a:solidFill>
                <a:schemeClr val="dk1"/>
              </a:solidFill>
              <a:effectLst/>
              <a:latin typeface="+mn-lt"/>
              <a:ea typeface="+mn-ea"/>
              <a:cs typeface="+mn-cs"/>
            </a:rPr>
            <a:t>や事業成果の検証</a:t>
          </a:r>
          <a:r>
            <a:rPr lang="ja-JP" altLang="ja-JP" sz="1100" b="0" i="0" baseline="0">
              <a:solidFill>
                <a:schemeClr val="dk1"/>
              </a:solidFill>
              <a:effectLst/>
              <a:latin typeface="+mn-lt"/>
              <a:ea typeface="+mn-ea"/>
              <a:cs typeface="+mn-cs"/>
            </a:rPr>
            <a:t>をすることで</a:t>
          </a:r>
          <a:r>
            <a:rPr lang="ja-JP" altLang="en-US" sz="1100" b="0" i="0" baseline="0">
              <a:solidFill>
                <a:schemeClr val="dk1"/>
              </a:solidFill>
              <a:effectLst/>
              <a:latin typeface="+mn-lt"/>
              <a:ea typeface="+mn-ea"/>
              <a:cs typeface="+mn-cs"/>
            </a:rPr>
            <a:t>，必要性の低い事業</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見直しや廃止</a:t>
          </a:r>
          <a:r>
            <a:rPr lang="ja-JP" altLang="ja-JP" sz="1100" b="0" i="0" baseline="0">
              <a:solidFill>
                <a:schemeClr val="dk1"/>
              </a:solidFill>
              <a:effectLst/>
              <a:latin typeface="+mn-lt"/>
              <a:ea typeface="+mn-ea"/>
              <a:cs typeface="+mn-cs"/>
            </a:rPr>
            <a:t>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49276</xdr:rowOff>
    </xdr:from>
    <xdr:to>
      <xdr:col>24</xdr:col>
      <xdr:colOff>31750</xdr:colOff>
      <xdr:row>39</xdr:row>
      <xdr:rowOff>133858</xdr:rowOff>
    </xdr:to>
    <xdr:cxnSp macro="">
      <xdr:nvCxnSpPr>
        <xdr:cNvPr id="308" name="直線コネクタ 307"/>
        <xdr:cNvCxnSpPr/>
      </xdr:nvCxnSpPr>
      <xdr:spPr>
        <a:xfrm flipV="1">
          <a:off x="16510000" y="5878576"/>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105935</xdr:rowOff>
    </xdr:from>
    <xdr:ext cx="762000" cy="259045"/>
    <xdr:sp macro="" textlink="">
      <xdr:nvSpPr>
        <xdr:cNvPr id="309" name="補助費等最小値テキスト"/>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39</xdr:row>
      <xdr:rowOff>133858</xdr:rowOff>
    </xdr:from>
    <xdr:to>
      <xdr:col>24</xdr:col>
      <xdr:colOff>120650</xdr:colOff>
      <xdr:row>39</xdr:row>
      <xdr:rowOff>133858</xdr:rowOff>
    </xdr:to>
    <xdr:cxnSp macro="">
      <xdr:nvCxnSpPr>
        <xdr:cNvPr id="310" name="直線コネクタ 309"/>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135653</xdr:rowOff>
    </xdr:from>
    <xdr:ext cx="762000" cy="259045"/>
    <xdr:sp macro="" textlink="">
      <xdr:nvSpPr>
        <xdr:cNvPr id="311"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49276</xdr:rowOff>
    </xdr:from>
    <xdr:to>
      <xdr:col>24</xdr:col>
      <xdr:colOff>120650</xdr:colOff>
      <xdr:row>34</xdr:row>
      <xdr:rowOff>49276</xdr:rowOff>
    </xdr:to>
    <xdr:cxnSp macro="">
      <xdr:nvCxnSpPr>
        <xdr:cNvPr id="312" name="直線コネクタ 311"/>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143002</xdr:rowOff>
    </xdr:from>
    <xdr:to>
      <xdr:col>24</xdr:col>
      <xdr:colOff>31750</xdr:colOff>
      <xdr:row>35</xdr:row>
      <xdr:rowOff>152146</xdr:rowOff>
    </xdr:to>
    <xdr:cxnSp macro="">
      <xdr:nvCxnSpPr>
        <xdr:cNvPr id="313" name="直線コネクタ 312"/>
        <xdr:cNvCxnSpPr/>
      </xdr:nvCxnSpPr>
      <xdr:spPr>
        <a:xfrm>
          <a:off x="15671800" y="61437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20845</xdr:rowOff>
    </xdr:from>
    <xdr:ext cx="762000" cy="259045"/>
    <xdr:sp macro="" textlink="">
      <xdr:nvSpPr>
        <xdr:cNvPr id="314"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5" name="フローチャート : 判断 314"/>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143002</xdr:rowOff>
    </xdr:from>
    <xdr:to>
      <xdr:col>22</xdr:col>
      <xdr:colOff>565150</xdr:colOff>
      <xdr:row>35</xdr:row>
      <xdr:rowOff>156718</xdr:rowOff>
    </xdr:to>
    <xdr:cxnSp macro="">
      <xdr:nvCxnSpPr>
        <xdr:cNvPr id="316" name="直線コネクタ 315"/>
        <xdr:cNvCxnSpPr/>
      </xdr:nvCxnSpPr>
      <xdr:spPr>
        <a:xfrm flipV="1">
          <a:off x="14782800" y="61437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7" name="フローチャート : 判断 316"/>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93997</xdr:rowOff>
    </xdr:from>
    <xdr:ext cx="736600" cy="259045"/>
    <xdr:sp macro="" textlink="">
      <xdr:nvSpPr>
        <xdr:cNvPr id="318" name="テキスト ボックス 317"/>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120142</xdr:rowOff>
    </xdr:from>
    <xdr:to>
      <xdr:col>21</xdr:col>
      <xdr:colOff>361950</xdr:colOff>
      <xdr:row>35</xdr:row>
      <xdr:rowOff>156718</xdr:rowOff>
    </xdr:to>
    <xdr:cxnSp macro="">
      <xdr:nvCxnSpPr>
        <xdr:cNvPr id="319" name="直線コネクタ 318"/>
        <xdr:cNvCxnSpPr/>
      </xdr:nvCxnSpPr>
      <xdr:spPr>
        <a:xfrm>
          <a:off x="13893800" y="61208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25908</xdr:rowOff>
    </xdr:from>
    <xdr:to>
      <xdr:col>21</xdr:col>
      <xdr:colOff>412750</xdr:colOff>
      <xdr:row>36</xdr:row>
      <xdr:rowOff>127508</xdr:rowOff>
    </xdr:to>
    <xdr:sp macro="" textlink="">
      <xdr:nvSpPr>
        <xdr:cNvPr id="320" name="フローチャート : 判断 319"/>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112285</xdr:rowOff>
    </xdr:from>
    <xdr:ext cx="762000" cy="259045"/>
    <xdr:sp macro="" textlink="">
      <xdr:nvSpPr>
        <xdr:cNvPr id="321" name="テキスト ボックス 320"/>
        <xdr:cNvSpPr txBox="1"/>
      </xdr:nvSpPr>
      <xdr:spPr>
        <a:xfrm>
          <a:off x="14401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120142</xdr:rowOff>
    </xdr:from>
    <xdr:to>
      <xdr:col>20</xdr:col>
      <xdr:colOff>158750</xdr:colOff>
      <xdr:row>35</xdr:row>
      <xdr:rowOff>147574</xdr:rowOff>
    </xdr:to>
    <xdr:cxnSp macro="">
      <xdr:nvCxnSpPr>
        <xdr:cNvPr id="322" name="直線コネクタ 321"/>
        <xdr:cNvCxnSpPr/>
      </xdr:nvCxnSpPr>
      <xdr:spPr>
        <a:xfrm flipV="1">
          <a:off x="13004800" y="61208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3" name="フローチャート : 判断 32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24" name="テキスト ボックス 32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5" name="フローチャート : 判断 324"/>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121429</xdr:rowOff>
    </xdr:from>
    <xdr:ext cx="762000" cy="259045"/>
    <xdr:sp macro="" textlink="">
      <xdr:nvSpPr>
        <xdr:cNvPr id="326" name="テキスト ボックス 325"/>
        <xdr:cNvSpPr txBox="1"/>
      </xdr:nvSpPr>
      <xdr:spPr>
        <a:xfrm>
          <a:off x="12623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32" name="円/楕円 331"/>
        <xdr:cNvSpPr/>
      </xdr:nvSpPr>
      <xdr:spPr>
        <a:xfrm>
          <a:off x="16459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117873</xdr:rowOff>
    </xdr:from>
    <xdr:ext cx="762000" cy="259045"/>
    <xdr:sp macro="" textlink="">
      <xdr:nvSpPr>
        <xdr:cNvPr id="333" name="補助費等該当値テキスト"/>
        <xdr:cNvSpPr txBox="1"/>
      </xdr:nvSpPr>
      <xdr:spPr>
        <a:xfrm>
          <a:off x="16598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92202</xdr:rowOff>
    </xdr:from>
    <xdr:to>
      <xdr:col>22</xdr:col>
      <xdr:colOff>615950</xdr:colOff>
      <xdr:row>36</xdr:row>
      <xdr:rowOff>22352</xdr:rowOff>
    </xdr:to>
    <xdr:sp macro="" textlink="">
      <xdr:nvSpPr>
        <xdr:cNvPr id="334" name="円/楕円 333"/>
        <xdr:cNvSpPr/>
      </xdr:nvSpPr>
      <xdr:spPr>
        <a:xfrm>
          <a:off x="15621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32529</xdr:rowOff>
    </xdr:from>
    <xdr:ext cx="736600" cy="259045"/>
    <xdr:sp macro="" textlink="">
      <xdr:nvSpPr>
        <xdr:cNvPr id="335" name="テキスト ボックス 334"/>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105918</xdr:rowOff>
    </xdr:from>
    <xdr:to>
      <xdr:col>21</xdr:col>
      <xdr:colOff>412750</xdr:colOff>
      <xdr:row>36</xdr:row>
      <xdr:rowOff>36068</xdr:rowOff>
    </xdr:to>
    <xdr:sp macro="" textlink="">
      <xdr:nvSpPr>
        <xdr:cNvPr id="336" name="円/楕円 335"/>
        <xdr:cNvSpPr/>
      </xdr:nvSpPr>
      <xdr:spPr>
        <a:xfrm>
          <a:off x="14732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46245</xdr:rowOff>
    </xdr:from>
    <xdr:ext cx="762000" cy="259045"/>
    <xdr:sp macro="" textlink="">
      <xdr:nvSpPr>
        <xdr:cNvPr id="337" name="テキスト ボックス 336"/>
        <xdr:cNvSpPr txBox="1"/>
      </xdr:nvSpPr>
      <xdr:spPr>
        <a:xfrm>
          <a:off x="14401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69342</xdr:rowOff>
    </xdr:from>
    <xdr:to>
      <xdr:col>20</xdr:col>
      <xdr:colOff>209550</xdr:colOff>
      <xdr:row>35</xdr:row>
      <xdr:rowOff>170942</xdr:rowOff>
    </xdr:to>
    <xdr:sp macro="" textlink="">
      <xdr:nvSpPr>
        <xdr:cNvPr id="338" name="円/楕円 337"/>
        <xdr:cNvSpPr/>
      </xdr:nvSpPr>
      <xdr:spPr>
        <a:xfrm>
          <a:off x="13843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9669</xdr:rowOff>
    </xdr:from>
    <xdr:ext cx="762000" cy="259045"/>
    <xdr:sp macro="" textlink="">
      <xdr:nvSpPr>
        <xdr:cNvPr id="339" name="テキスト ボックス 338"/>
        <xdr:cNvSpPr txBox="1"/>
      </xdr:nvSpPr>
      <xdr:spPr>
        <a:xfrm>
          <a:off x="13512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96774</xdr:rowOff>
    </xdr:from>
    <xdr:to>
      <xdr:col>19</xdr:col>
      <xdr:colOff>6350</xdr:colOff>
      <xdr:row>36</xdr:row>
      <xdr:rowOff>26924</xdr:rowOff>
    </xdr:to>
    <xdr:sp macro="" textlink="">
      <xdr:nvSpPr>
        <xdr:cNvPr id="340" name="円/楕円 339"/>
        <xdr:cNvSpPr/>
      </xdr:nvSpPr>
      <xdr:spPr>
        <a:xfrm>
          <a:off x="12954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37101</xdr:rowOff>
    </xdr:from>
    <xdr:ext cx="762000" cy="259045"/>
    <xdr:sp macro="" textlink="">
      <xdr:nvSpPr>
        <xdr:cNvPr id="341" name="テキスト ボックス 340"/>
        <xdr:cNvSpPr txBox="1"/>
      </xdr:nvSpPr>
      <xdr:spPr>
        <a:xfrm>
          <a:off x="12623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償還額以上の借入抑制と平成</a:t>
          </a:r>
          <a:r>
            <a:rPr lang="en-US" altLang="ja-JP" sz="1100" b="0" i="0" baseline="0">
              <a:solidFill>
                <a:sysClr val="windowText" lastClr="000000"/>
              </a:solidFill>
              <a:effectLst/>
              <a:latin typeface="+mn-lt"/>
              <a:ea typeface="+mn-ea"/>
              <a:cs typeface="+mn-cs"/>
            </a:rPr>
            <a:t>21</a:t>
          </a:r>
          <a:r>
            <a:rPr lang="ja-JP" altLang="ja-JP" sz="1100" b="0" i="0" baseline="0">
              <a:solidFill>
                <a:sysClr val="windowText" lastClr="000000"/>
              </a:solidFill>
              <a:effectLst/>
              <a:latin typeface="+mn-lt"/>
              <a:ea typeface="+mn-ea"/>
              <a:cs typeface="+mn-cs"/>
            </a:rPr>
            <a:t>年度に行った高利率の繰上償還の取組の成果として</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類似団体内でも平均より上位に位置して</a:t>
          </a:r>
          <a:r>
            <a:rPr lang="ja-JP" altLang="en-US" sz="1100" b="0" i="0" baseline="0">
              <a:solidFill>
                <a:sysClr val="windowText" lastClr="000000"/>
              </a:solidFill>
              <a:effectLst/>
              <a:latin typeface="+mn-lt"/>
              <a:ea typeface="+mn-ea"/>
              <a:cs typeface="+mn-cs"/>
            </a:rPr>
            <a:t>いるが，学校給食センター建設等の大型事業に係る地方債の償還開始に伴い，昨年度より</a:t>
          </a:r>
          <a:r>
            <a:rPr lang="en-US" altLang="ja-JP" sz="1100" b="0" i="0" baseline="0">
              <a:solidFill>
                <a:sysClr val="windowText" lastClr="000000"/>
              </a:solidFill>
              <a:effectLst/>
              <a:latin typeface="+mn-lt"/>
              <a:ea typeface="+mn-ea"/>
              <a:cs typeface="+mn-cs"/>
            </a:rPr>
            <a:t>1.4</a:t>
          </a:r>
          <a:r>
            <a:rPr lang="ja-JP" altLang="en-US" sz="1100" b="0" i="0" baseline="0">
              <a:solidFill>
                <a:sysClr val="windowText" lastClr="000000"/>
              </a:solidFill>
              <a:effectLst/>
              <a:latin typeface="+mn-lt"/>
              <a:ea typeface="+mn-ea"/>
              <a:cs typeface="+mn-cs"/>
            </a:rPr>
            <a:t>ポイント高くなった。</a:t>
          </a:r>
          <a:endParaRPr lang="ja-JP" altLang="ja-JP" sz="1400">
            <a:solidFill>
              <a:sysClr val="windowText" lastClr="000000"/>
            </a:solidFill>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　今後，統合中学校</a:t>
          </a:r>
          <a:r>
            <a:rPr lang="ja-JP" altLang="en-US" sz="1100" b="0" i="0" baseline="0">
              <a:solidFill>
                <a:sysClr val="windowText" lastClr="000000"/>
              </a:solidFill>
              <a:effectLst/>
              <a:latin typeface="+mn-lt"/>
              <a:ea typeface="+mn-ea"/>
              <a:cs typeface="+mn-cs"/>
            </a:rPr>
            <a:t>や新ごみ処理施設</a:t>
          </a:r>
          <a:r>
            <a:rPr lang="ja-JP" altLang="ja-JP" sz="1100" b="0" i="0" baseline="0">
              <a:solidFill>
                <a:sysClr val="windowText" lastClr="000000"/>
              </a:solidFill>
              <a:effectLst/>
              <a:latin typeface="+mn-lt"/>
              <a:ea typeface="+mn-ea"/>
              <a:cs typeface="+mn-cs"/>
            </a:rPr>
            <a:t>の整備に伴い，比率が上がることが予想される</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財政計画に基づき，</a:t>
          </a:r>
          <a:r>
            <a:rPr lang="ja-JP" altLang="en-US" sz="1100" b="0" i="0" baseline="0">
              <a:solidFill>
                <a:sysClr val="windowText" lastClr="000000"/>
              </a:solidFill>
              <a:effectLst/>
              <a:latin typeface="+mn-lt"/>
              <a:ea typeface="+mn-ea"/>
              <a:cs typeface="+mn-cs"/>
            </a:rPr>
            <a:t>多額の費用を要する事業を実施する年度を除き，原則，償還額以上の借入を抑制するという方針を堅持しながら，健全な</a:t>
          </a:r>
          <a:r>
            <a:rPr lang="ja-JP" altLang="ja-JP" sz="1100" b="0" i="0" baseline="0">
              <a:solidFill>
                <a:sysClr val="windowText" lastClr="000000"/>
              </a:solidFill>
              <a:effectLst/>
              <a:latin typeface="+mn-lt"/>
              <a:ea typeface="+mn-ea"/>
              <a:cs typeface="+mn-cs"/>
            </a:rPr>
            <a:t>財政運営に努め</a:t>
          </a:r>
          <a:r>
            <a:rPr lang="ja-JP" altLang="en-US" sz="1100" b="0" i="0" baseline="0">
              <a:solidFill>
                <a:sysClr val="windowText" lastClr="000000"/>
              </a:solidFill>
              <a:effectLst/>
              <a:latin typeface="+mn-lt"/>
              <a:ea typeface="+mn-ea"/>
              <a:cs typeface="+mn-cs"/>
            </a:rPr>
            <a:t>る</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94996</xdr:rowOff>
    </xdr:from>
    <xdr:to>
      <xdr:col>7</xdr:col>
      <xdr:colOff>15875</xdr:colOff>
      <xdr:row>79</xdr:row>
      <xdr:rowOff>156718</xdr:rowOff>
    </xdr:to>
    <xdr:cxnSp macro="">
      <xdr:nvCxnSpPr>
        <xdr:cNvPr id="366" name="直線コネクタ 365"/>
        <xdr:cNvCxnSpPr/>
      </xdr:nvCxnSpPr>
      <xdr:spPr>
        <a:xfrm flipV="1">
          <a:off x="4826000" y="12782296"/>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128795</xdr:rowOff>
    </xdr:from>
    <xdr:ext cx="762000" cy="259045"/>
    <xdr:sp macro="" textlink="">
      <xdr:nvSpPr>
        <xdr:cNvPr id="367" name="公債費最小値テキスト"/>
        <xdr:cNvSpPr txBox="1"/>
      </xdr:nvSpPr>
      <xdr:spPr>
        <a:xfrm>
          <a:off x="4914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6</xdr:col>
      <xdr:colOff>612775</xdr:colOff>
      <xdr:row>79</xdr:row>
      <xdr:rowOff>156718</xdr:rowOff>
    </xdr:from>
    <xdr:to>
      <xdr:col>7</xdr:col>
      <xdr:colOff>104775</xdr:colOff>
      <xdr:row>79</xdr:row>
      <xdr:rowOff>156718</xdr:rowOff>
    </xdr:to>
    <xdr:cxnSp macro="">
      <xdr:nvCxnSpPr>
        <xdr:cNvPr id="368" name="直線コネクタ 367"/>
        <xdr:cNvCxnSpPr/>
      </xdr:nvCxnSpPr>
      <xdr:spPr>
        <a:xfrm>
          <a:off x="4737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9923</xdr:rowOff>
    </xdr:from>
    <xdr:ext cx="762000" cy="259045"/>
    <xdr:sp macro="" textlink="">
      <xdr:nvSpPr>
        <xdr:cNvPr id="36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6</xdr:col>
      <xdr:colOff>612775</xdr:colOff>
      <xdr:row>74</xdr:row>
      <xdr:rowOff>94996</xdr:rowOff>
    </xdr:from>
    <xdr:to>
      <xdr:col>7</xdr:col>
      <xdr:colOff>104775</xdr:colOff>
      <xdr:row>74</xdr:row>
      <xdr:rowOff>94996</xdr:rowOff>
    </xdr:to>
    <xdr:cxnSp macro="">
      <xdr:nvCxnSpPr>
        <xdr:cNvPr id="370" name="直線コネクタ 36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156718</xdr:rowOff>
    </xdr:from>
    <xdr:to>
      <xdr:col>7</xdr:col>
      <xdr:colOff>15875</xdr:colOff>
      <xdr:row>78</xdr:row>
      <xdr:rowOff>49276</xdr:rowOff>
    </xdr:to>
    <xdr:cxnSp macro="">
      <xdr:nvCxnSpPr>
        <xdr:cNvPr id="371" name="直線コネクタ 370"/>
        <xdr:cNvCxnSpPr/>
      </xdr:nvCxnSpPr>
      <xdr:spPr>
        <a:xfrm>
          <a:off x="3987800" y="1335836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151147</xdr:rowOff>
    </xdr:from>
    <xdr:ext cx="762000" cy="259045"/>
    <xdr:sp macro="" textlink="">
      <xdr:nvSpPr>
        <xdr:cNvPr id="372" name="公債費平均値テキスト"/>
        <xdr:cNvSpPr txBox="1"/>
      </xdr:nvSpPr>
      <xdr:spPr>
        <a:xfrm>
          <a:off x="4914900" y="1335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7620</xdr:rowOff>
    </xdr:from>
    <xdr:to>
      <xdr:col>7</xdr:col>
      <xdr:colOff>66675</xdr:colOff>
      <xdr:row>78</xdr:row>
      <xdr:rowOff>109220</xdr:rowOff>
    </xdr:to>
    <xdr:sp macro="" textlink="">
      <xdr:nvSpPr>
        <xdr:cNvPr id="373" name="フローチャート : 判断 372"/>
        <xdr:cNvSpPr/>
      </xdr:nvSpPr>
      <xdr:spPr>
        <a:xfrm>
          <a:off x="4775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156718</xdr:rowOff>
    </xdr:from>
    <xdr:to>
      <xdr:col>5</xdr:col>
      <xdr:colOff>549275</xdr:colOff>
      <xdr:row>77</xdr:row>
      <xdr:rowOff>170435</xdr:rowOff>
    </xdr:to>
    <xdr:cxnSp macro="">
      <xdr:nvCxnSpPr>
        <xdr:cNvPr id="374" name="直線コネクタ 373"/>
        <xdr:cNvCxnSpPr/>
      </xdr:nvCxnSpPr>
      <xdr:spPr>
        <a:xfrm flipV="1">
          <a:off x="3098800" y="133583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169926</xdr:rowOff>
    </xdr:from>
    <xdr:to>
      <xdr:col>5</xdr:col>
      <xdr:colOff>600075</xdr:colOff>
      <xdr:row>78</xdr:row>
      <xdr:rowOff>100076</xdr:rowOff>
    </xdr:to>
    <xdr:sp macro="" textlink="">
      <xdr:nvSpPr>
        <xdr:cNvPr id="375" name="フローチャート : 判断 374"/>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84853</xdr:rowOff>
    </xdr:from>
    <xdr:ext cx="736600" cy="259045"/>
    <xdr:sp macro="" textlink="">
      <xdr:nvSpPr>
        <xdr:cNvPr id="376" name="テキスト ボックス 375"/>
        <xdr:cNvSpPr txBox="1"/>
      </xdr:nvSpPr>
      <xdr:spPr>
        <a:xfrm>
          <a:off x="3606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138430</xdr:rowOff>
    </xdr:from>
    <xdr:to>
      <xdr:col>4</xdr:col>
      <xdr:colOff>346075</xdr:colOff>
      <xdr:row>77</xdr:row>
      <xdr:rowOff>170435</xdr:rowOff>
    </xdr:to>
    <xdr:cxnSp macro="">
      <xdr:nvCxnSpPr>
        <xdr:cNvPr id="377" name="直線コネクタ 376"/>
        <xdr:cNvCxnSpPr/>
      </xdr:nvCxnSpPr>
      <xdr:spPr>
        <a:xfrm>
          <a:off x="2209800" y="13340080"/>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8" name="フローチャート : 判断 377"/>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103140</xdr:rowOff>
    </xdr:from>
    <xdr:ext cx="762000" cy="259045"/>
    <xdr:sp macro="" textlink="">
      <xdr:nvSpPr>
        <xdr:cNvPr id="379" name="テキスト ボックス 378"/>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133858</xdr:rowOff>
    </xdr:from>
    <xdr:to>
      <xdr:col>3</xdr:col>
      <xdr:colOff>142875</xdr:colOff>
      <xdr:row>77</xdr:row>
      <xdr:rowOff>138430</xdr:rowOff>
    </xdr:to>
    <xdr:cxnSp macro="">
      <xdr:nvCxnSpPr>
        <xdr:cNvPr id="380" name="直線コネクタ 379"/>
        <xdr:cNvCxnSpPr/>
      </xdr:nvCxnSpPr>
      <xdr:spPr>
        <a:xfrm>
          <a:off x="1320800" y="133355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21337</xdr:rowOff>
    </xdr:from>
    <xdr:to>
      <xdr:col>3</xdr:col>
      <xdr:colOff>193675</xdr:colOff>
      <xdr:row>78</xdr:row>
      <xdr:rowOff>122937</xdr:rowOff>
    </xdr:to>
    <xdr:sp macro="" textlink="">
      <xdr:nvSpPr>
        <xdr:cNvPr id="381" name="フローチャート : 判断 380"/>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107714</xdr:rowOff>
    </xdr:from>
    <xdr:ext cx="762000" cy="259045"/>
    <xdr:sp macro="" textlink="">
      <xdr:nvSpPr>
        <xdr:cNvPr id="382" name="テキスト ボックス 381"/>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383" name="フローチャート : 判断 382"/>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116857</xdr:rowOff>
    </xdr:from>
    <xdr:ext cx="762000" cy="259045"/>
    <xdr:sp macro="" textlink="">
      <xdr:nvSpPr>
        <xdr:cNvPr id="384" name="テキスト ボックス 383"/>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90" name="円/楕円 389"/>
        <xdr:cNvSpPr/>
      </xdr:nvSpPr>
      <xdr:spPr>
        <a:xfrm>
          <a:off x="4775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15003</xdr:rowOff>
    </xdr:from>
    <xdr:ext cx="762000" cy="259045"/>
    <xdr:sp macro="" textlink="">
      <xdr:nvSpPr>
        <xdr:cNvPr id="391" name="公債費該当値テキスト"/>
        <xdr:cNvSpPr txBox="1"/>
      </xdr:nvSpPr>
      <xdr:spPr>
        <a:xfrm>
          <a:off x="4914900" y="1321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105918</xdr:rowOff>
    </xdr:from>
    <xdr:to>
      <xdr:col>5</xdr:col>
      <xdr:colOff>600075</xdr:colOff>
      <xdr:row>78</xdr:row>
      <xdr:rowOff>36068</xdr:rowOff>
    </xdr:to>
    <xdr:sp macro="" textlink="">
      <xdr:nvSpPr>
        <xdr:cNvPr id="392" name="円/楕円 391"/>
        <xdr:cNvSpPr/>
      </xdr:nvSpPr>
      <xdr:spPr>
        <a:xfrm>
          <a:off x="3937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46245</xdr:rowOff>
    </xdr:from>
    <xdr:ext cx="736600" cy="259045"/>
    <xdr:sp macro="" textlink="">
      <xdr:nvSpPr>
        <xdr:cNvPr id="393" name="テキスト ボックス 392"/>
        <xdr:cNvSpPr txBox="1"/>
      </xdr:nvSpPr>
      <xdr:spPr>
        <a:xfrm>
          <a:off x="3606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119635</xdr:rowOff>
    </xdr:from>
    <xdr:to>
      <xdr:col>4</xdr:col>
      <xdr:colOff>396875</xdr:colOff>
      <xdr:row>78</xdr:row>
      <xdr:rowOff>49785</xdr:rowOff>
    </xdr:to>
    <xdr:sp macro="" textlink="">
      <xdr:nvSpPr>
        <xdr:cNvPr id="394" name="円/楕円 393"/>
        <xdr:cNvSpPr/>
      </xdr:nvSpPr>
      <xdr:spPr>
        <a:xfrm>
          <a:off x="3048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59962</xdr:rowOff>
    </xdr:from>
    <xdr:ext cx="762000" cy="259045"/>
    <xdr:sp macro="" textlink="">
      <xdr:nvSpPr>
        <xdr:cNvPr id="395" name="テキスト ボックス 394"/>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87630</xdr:rowOff>
    </xdr:from>
    <xdr:to>
      <xdr:col>3</xdr:col>
      <xdr:colOff>193675</xdr:colOff>
      <xdr:row>78</xdr:row>
      <xdr:rowOff>17780</xdr:rowOff>
    </xdr:to>
    <xdr:sp macro="" textlink="">
      <xdr:nvSpPr>
        <xdr:cNvPr id="396" name="円/楕円 395"/>
        <xdr:cNvSpPr/>
      </xdr:nvSpPr>
      <xdr:spPr>
        <a:xfrm>
          <a:off x="2159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27957</xdr:rowOff>
    </xdr:from>
    <xdr:ext cx="762000" cy="259045"/>
    <xdr:sp macro="" textlink="">
      <xdr:nvSpPr>
        <xdr:cNvPr id="397" name="テキスト ボックス 396"/>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83058</xdr:rowOff>
    </xdr:from>
    <xdr:to>
      <xdr:col>1</xdr:col>
      <xdr:colOff>676275</xdr:colOff>
      <xdr:row>78</xdr:row>
      <xdr:rowOff>13208</xdr:rowOff>
    </xdr:to>
    <xdr:sp macro="" textlink="">
      <xdr:nvSpPr>
        <xdr:cNvPr id="398" name="円/楕円 397"/>
        <xdr:cNvSpPr/>
      </xdr:nvSpPr>
      <xdr:spPr>
        <a:xfrm>
          <a:off x="1270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23385</xdr:rowOff>
    </xdr:from>
    <xdr:ext cx="762000" cy="259045"/>
    <xdr:sp macro="" textlink="">
      <xdr:nvSpPr>
        <xdr:cNvPr id="399" name="テキスト ボックス 398"/>
        <xdr:cNvSpPr txBox="1"/>
      </xdr:nvSpPr>
      <xdr:spPr>
        <a:xfrm>
          <a:off x="939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ここ近年は増加傾向にあり</a:t>
          </a:r>
          <a:r>
            <a:rPr lang="ja-JP" altLang="ja-JP" sz="1100" b="0" i="0" baseline="0">
              <a:solidFill>
                <a:schemeClr val="dk1"/>
              </a:solidFill>
              <a:effectLst/>
              <a:latin typeface="+mn-lt"/>
              <a:ea typeface="+mn-ea"/>
              <a:cs typeface="+mn-cs"/>
            </a:rPr>
            <a:t>，類似団体平均値を</a:t>
          </a:r>
          <a:r>
            <a:rPr lang="ja-JP" altLang="en-US" sz="1100" b="0" i="0" baseline="0">
              <a:solidFill>
                <a:schemeClr val="dk1"/>
              </a:solidFill>
              <a:effectLst/>
              <a:latin typeface="+mn-lt"/>
              <a:ea typeface="+mn-ea"/>
              <a:cs typeface="+mn-cs"/>
            </a:rPr>
            <a:t>大きく</a:t>
          </a:r>
          <a:r>
            <a:rPr lang="ja-JP" altLang="ja-JP" sz="1100" b="0" i="0" baseline="0">
              <a:solidFill>
                <a:schemeClr val="dk1"/>
              </a:solidFill>
              <a:effectLst/>
              <a:latin typeface="+mn-lt"/>
              <a:ea typeface="+mn-ea"/>
              <a:cs typeface="+mn-cs"/>
            </a:rPr>
            <a:t>上回っている。</a:t>
          </a:r>
          <a:endParaRPr lang="ja-JP" altLang="ja-JP" sz="1400">
            <a:effectLst/>
          </a:endParaRPr>
        </a:p>
        <a:p>
          <a:pPr rtl="0"/>
          <a:r>
            <a:rPr lang="ja-JP" altLang="ja-JP" sz="1100" b="0" i="0" baseline="0">
              <a:solidFill>
                <a:schemeClr val="dk1"/>
              </a:solidFill>
              <a:effectLst/>
              <a:latin typeface="+mn-lt"/>
              <a:ea typeface="+mn-ea"/>
              <a:cs typeface="+mn-cs"/>
            </a:rPr>
            <a:t>　人件費や扶助費等の義務的経費の割合が高いこと</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，経常収支比率</a:t>
          </a:r>
          <a:r>
            <a:rPr lang="ja-JP" altLang="en-US" sz="1100" b="0" i="0" baseline="0">
              <a:solidFill>
                <a:schemeClr val="dk1"/>
              </a:solidFill>
              <a:effectLst/>
              <a:latin typeface="+mn-lt"/>
              <a:ea typeface="+mn-ea"/>
              <a:cs typeface="+mn-cs"/>
            </a:rPr>
            <a:t>の高止まりにつながって</a:t>
          </a:r>
          <a:r>
            <a:rPr lang="ja-JP" altLang="ja-JP" sz="1100" b="0" i="0" baseline="0">
              <a:solidFill>
                <a:schemeClr val="dk1"/>
              </a:solidFill>
              <a:effectLst/>
              <a:latin typeface="+mn-lt"/>
              <a:ea typeface="+mn-ea"/>
              <a:cs typeface="+mn-cs"/>
            </a:rPr>
            <a:t>いる。</a:t>
          </a:r>
          <a:endParaRPr lang="ja-JP" altLang="ja-JP" sz="1400">
            <a:effectLst/>
          </a:endParaRPr>
        </a:p>
        <a:p>
          <a:pPr rtl="0"/>
          <a:r>
            <a:rPr lang="ja-JP" altLang="ja-JP" sz="1100" b="0" i="0" baseline="0">
              <a:solidFill>
                <a:schemeClr val="dk1"/>
              </a:solidFill>
              <a:effectLst/>
              <a:latin typeface="+mn-lt"/>
              <a:ea typeface="+mn-ea"/>
              <a:cs typeface="+mn-cs"/>
            </a:rPr>
            <a:t>　今後も，行財政改革の取組を通じて経常経費の削減を図り，財政の健全化に努める。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4" name="直線コネクタ 413"/>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5" name="テキスト ボックス 414"/>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8" name="直線コネクタ 417"/>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9" name="テキスト ボックス 418"/>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138430</xdr:rowOff>
    </xdr:from>
    <xdr:to>
      <xdr:col>24</xdr:col>
      <xdr:colOff>31750</xdr:colOff>
      <xdr:row>81</xdr:row>
      <xdr:rowOff>86995</xdr:rowOff>
    </xdr:to>
    <xdr:cxnSp macro="">
      <xdr:nvCxnSpPr>
        <xdr:cNvPr id="423" name="直線コネクタ 422"/>
        <xdr:cNvCxnSpPr/>
      </xdr:nvCxnSpPr>
      <xdr:spPr>
        <a:xfrm flipV="1">
          <a:off x="16510000" y="1282573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59072</xdr:rowOff>
    </xdr:from>
    <xdr:ext cx="762000" cy="259045"/>
    <xdr:sp macro="" textlink="">
      <xdr:nvSpPr>
        <xdr:cNvPr id="424" name="公債費以外最小値テキスト"/>
        <xdr:cNvSpPr txBox="1"/>
      </xdr:nvSpPr>
      <xdr:spPr>
        <a:xfrm>
          <a:off x="16598900" y="1394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a:t>
          </a:r>
          <a:endParaRPr kumimoji="1" lang="ja-JP" altLang="en-US" sz="1000" b="1">
            <a:latin typeface="ＭＳ Ｐゴシック"/>
          </a:endParaRPr>
        </a:p>
      </xdr:txBody>
    </xdr:sp>
    <xdr:clientData/>
  </xdr:oneCellAnchor>
  <xdr:twoCellAnchor>
    <xdr:from>
      <xdr:col>23</xdr:col>
      <xdr:colOff>628650</xdr:colOff>
      <xdr:row>81</xdr:row>
      <xdr:rowOff>86995</xdr:rowOff>
    </xdr:from>
    <xdr:to>
      <xdr:col>24</xdr:col>
      <xdr:colOff>120650</xdr:colOff>
      <xdr:row>81</xdr:row>
      <xdr:rowOff>86995</xdr:rowOff>
    </xdr:to>
    <xdr:cxnSp macro="">
      <xdr:nvCxnSpPr>
        <xdr:cNvPr id="425" name="直線コネクタ 424"/>
        <xdr:cNvCxnSpPr/>
      </xdr:nvCxnSpPr>
      <xdr:spPr>
        <a:xfrm>
          <a:off x="16421100" y="1397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53357</xdr:rowOff>
    </xdr:from>
    <xdr:ext cx="762000" cy="259045"/>
    <xdr:sp macro="" textlink="">
      <xdr:nvSpPr>
        <xdr:cNvPr id="426" name="公債費以外最大値テキスト"/>
        <xdr:cNvSpPr txBox="1"/>
      </xdr:nvSpPr>
      <xdr:spPr>
        <a:xfrm>
          <a:off x="16598900" y="1256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23</xdr:col>
      <xdr:colOff>628650</xdr:colOff>
      <xdr:row>74</xdr:row>
      <xdr:rowOff>138430</xdr:rowOff>
    </xdr:from>
    <xdr:to>
      <xdr:col>24</xdr:col>
      <xdr:colOff>120650</xdr:colOff>
      <xdr:row>74</xdr:row>
      <xdr:rowOff>138430</xdr:rowOff>
    </xdr:to>
    <xdr:cxnSp macro="">
      <xdr:nvCxnSpPr>
        <xdr:cNvPr id="427" name="直線コネクタ 426"/>
        <xdr:cNvCxnSpPr/>
      </xdr:nvCxnSpPr>
      <xdr:spPr>
        <a:xfrm>
          <a:off x="16421100" y="1282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121286</xdr:rowOff>
    </xdr:from>
    <xdr:to>
      <xdr:col>24</xdr:col>
      <xdr:colOff>31750</xdr:colOff>
      <xdr:row>79</xdr:row>
      <xdr:rowOff>104139</xdr:rowOff>
    </xdr:to>
    <xdr:cxnSp macro="">
      <xdr:nvCxnSpPr>
        <xdr:cNvPr id="428" name="直線コネクタ 427"/>
        <xdr:cNvCxnSpPr/>
      </xdr:nvCxnSpPr>
      <xdr:spPr>
        <a:xfrm>
          <a:off x="15671800" y="13494386"/>
          <a:ext cx="838200" cy="15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58438</xdr:rowOff>
    </xdr:from>
    <xdr:ext cx="762000" cy="259045"/>
    <xdr:sp macro="" textlink="">
      <xdr:nvSpPr>
        <xdr:cNvPr id="429" name="公債費以外平均値テキスト"/>
        <xdr:cNvSpPr txBox="1"/>
      </xdr:nvSpPr>
      <xdr:spPr>
        <a:xfrm>
          <a:off x="16598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41911</xdr:rowOff>
    </xdr:from>
    <xdr:to>
      <xdr:col>24</xdr:col>
      <xdr:colOff>82550</xdr:colOff>
      <xdr:row>77</xdr:row>
      <xdr:rowOff>143511</xdr:rowOff>
    </xdr:to>
    <xdr:sp macro="" textlink="">
      <xdr:nvSpPr>
        <xdr:cNvPr id="430" name="フローチャート : 判断 429"/>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121286</xdr:rowOff>
    </xdr:from>
    <xdr:to>
      <xdr:col>22</xdr:col>
      <xdr:colOff>565150</xdr:colOff>
      <xdr:row>79</xdr:row>
      <xdr:rowOff>64136</xdr:rowOff>
    </xdr:to>
    <xdr:cxnSp macro="">
      <xdr:nvCxnSpPr>
        <xdr:cNvPr id="431" name="直線コネクタ 430"/>
        <xdr:cNvCxnSpPr/>
      </xdr:nvCxnSpPr>
      <xdr:spPr>
        <a:xfrm flipV="1">
          <a:off x="14782800" y="1349438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127636</xdr:rowOff>
    </xdr:from>
    <xdr:to>
      <xdr:col>22</xdr:col>
      <xdr:colOff>615950</xdr:colOff>
      <xdr:row>77</xdr:row>
      <xdr:rowOff>57786</xdr:rowOff>
    </xdr:to>
    <xdr:sp macro="" textlink="">
      <xdr:nvSpPr>
        <xdr:cNvPr id="432" name="フローチャート : 判断 431"/>
        <xdr:cNvSpPr/>
      </xdr:nvSpPr>
      <xdr:spPr>
        <a:xfrm>
          <a:off x="15621000" y="131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67962</xdr:rowOff>
    </xdr:from>
    <xdr:ext cx="736600" cy="259045"/>
    <xdr:sp macro="" textlink="">
      <xdr:nvSpPr>
        <xdr:cNvPr id="433" name="テキスト ボックス 432"/>
        <xdr:cNvSpPr txBox="1"/>
      </xdr:nvSpPr>
      <xdr:spPr>
        <a:xfrm>
          <a:off x="15290800" y="12926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155575</xdr:rowOff>
    </xdr:from>
    <xdr:to>
      <xdr:col>21</xdr:col>
      <xdr:colOff>361950</xdr:colOff>
      <xdr:row>79</xdr:row>
      <xdr:rowOff>64136</xdr:rowOff>
    </xdr:to>
    <xdr:cxnSp macro="">
      <xdr:nvCxnSpPr>
        <xdr:cNvPr id="434" name="直線コネクタ 433"/>
        <xdr:cNvCxnSpPr/>
      </xdr:nvCxnSpPr>
      <xdr:spPr>
        <a:xfrm>
          <a:off x="13893800" y="13357225"/>
          <a:ext cx="8890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5" name="フローチャート : 判断 434"/>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107966</xdr:rowOff>
    </xdr:from>
    <xdr:ext cx="762000" cy="259045"/>
    <xdr:sp macro="" textlink="">
      <xdr:nvSpPr>
        <xdr:cNvPr id="436" name="テキスト ボックス 435"/>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144145</xdr:rowOff>
    </xdr:from>
    <xdr:to>
      <xdr:col>20</xdr:col>
      <xdr:colOff>158750</xdr:colOff>
      <xdr:row>77</xdr:row>
      <xdr:rowOff>155575</xdr:rowOff>
    </xdr:to>
    <xdr:cxnSp macro="">
      <xdr:nvCxnSpPr>
        <xdr:cNvPr id="437" name="直線コネクタ 436"/>
        <xdr:cNvCxnSpPr/>
      </xdr:nvCxnSpPr>
      <xdr:spPr>
        <a:xfrm>
          <a:off x="13004800" y="133457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110489</xdr:rowOff>
    </xdr:from>
    <xdr:to>
      <xdr:col>20</xdr:col>
      <xdr:colOff>209550</xdr:colOff>
      <xdr:row>77</xdr:row>
      <xdr:rowOff>40639</xdr:rowOff>
    </xdr:to>
    <xdr:sp macro="" textlink="">
      <xdr:nvSpPr>
        <xdr:cNvPr id="438" name="フローチャート : 判断 437"/>
        <xdr:cNvSpPr/>
      </xdr:nvSpPr>
      <xdr:spPr>
        <a:xfrm>
          <a:off x="13843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50817</xdr:rowOff>
    </xdr:from>
    <xdr:ext cx="762000" cy="259045"/>
    <xdr:sp macro="" textlink="">
      <xdr:nvSpPr>
        <xdr:cNvPr id="439" name="テキスト ボックス 438"/>
        <xdr:cNvSpPr txBox="1"/>
      </xdr:nvSpPr>
      <xdr:spPr>
        <a:xfrm>
          <a:off x="13512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40" name="フローチャート : 判断 439"/>
        <xdr:cNvSpPr/>
      </xdr:nvSpPr>
      <xdr:spPr>
        <a:xfrm>
          <a:off x="12954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73677</xdr:rowOff>
    </xdr:from>
    <xdr:ext cx="762000" cy="259045"/>
    <xdr:sp macro="" textlink="">
      <xdr:nvSpPr>
        <xdr:cNvPr id="441" name="テキスト ボックス 440"/>
        <xdr:cNvSpPr txBox="1"/>
      </xdr:nvSpPr>
      <xdr:spPr>
        <a:xfrm>
          <a:off x="12623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53339</xdr:rowOff>
    </xdr:from>
    <xdr:to>
      <xdr:col>24</xdr:col>
      <xdr:colOff>82550</xdr:colOff>
      <xdr:row>79</xdr:row>
      <xdr:rowOff>154939</xdr:rowOff>
    </xdr:to>
    <xdr:sp macro="" textlink="">
      <xdr:nvSpPr>
        <xdr:cNvPr id="447" name="円/楕円 446"/>
        <xdr:cNvSpPr/>
      </xdr:nvSpPr>
      <xdr:spPr>
        <a:xfrm>
          <a:off x="16459200" y="135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25416</xdr:rowOff>
    </xdr:from>
    <xdr:ext cx="762000" cy="259045"/>
    <xdr:sp macro="" textlink="">
      <xdr:nvSpPr>
        <xdr:cNvPr id="448" name="公債費以外該当値テキスト"/>
        <xdr:cNvSpPr txBox="1"/>
      </xdr:nvSpPr>
      <xdr:spPr>
        <a:xfrm>
          <a:off x="16598900" y="135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70486</xdr:rowOff>
    </xdr:from>
    <xdr:to>
      <xdr:col>22</xdr:col>
      <xdr:colOff>615950</xdr:colOff>
      <xdr:row>79</xdr:row>
      <xdr:rowOff>636</xdr:rowOff>
    </xdr:to>
    <xdr:sp macro="" textlink="">
      <xdr:nvSpPr>
        <xdr:cNvPr id="449" name="円/楕円 448"/>
        <xdr:cNvSpPr/>
      </xdr:nvSpPr>
      <xdr:spPr>
        <a:xfrm>
          <a:off x="15621000" y="1344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156863</xdr:rowOff>
    </xdr:from>
    <xdr:ext cx="736600" cy="259045"/>
    <xdr:sp macro="" textlink="">
      <xdr:nvSpPr>
        <xdr:cNvPr id="450" name="テキスト ボックス 449"/>
        <xdr:cNvSpPr txBox="1"/>
      </xdr:nvSpPr>
      <xdr:spPr>
        <a:xfrm>
          <a:off x="15290800" y="13529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13336</xdr:rowOff>
    </xdr:from>
    <xdr:to>
      <xdr:col>21</xdr:col>
      <xdr:colOff>412750</xdr:colOff>
      <xdr:row>79</xdr:row>
      <xdr:rowOff>114936</xdr:rowOff>
    </xdr:to>
    <xdr:sp macro="" textlink="">
      <xdr:nvSpPr>
        <xdr:cNvPr id="451" name="円/楕円 450"/>
        <xdr:cNvSpPr/>
      </xdr:nvSpPr>
      <xdr:spPr>
        <a:xfrm>
          <a:off x="14732000" y="1355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99713</xdr:rowOff>
    </xdr:from>
    <xdr:ext cx="762000" cy="259045"/>
    <xdr:sp macro="" textlink="">
      <xdr:nvSpPr>
        <xdr:cNvPr id="452" name="テキスト ボックス 451"/>
        <xdr:cNvSpPr txBox="1"/>
      </xdr:nvSpPr>
      <xdr:spPr>
        <a:xfrm>
          <a:off x="14401800" y="1364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104775</xdr:rowOff>
    </xdr:from>
    <xdr:to>
      <xdr:col>20</xdr:col>
      <xdr:colOff>209550</xdr:colOff>
      <xdr:row>78</xdr:row>
      <xdr:rowOff>34925</xdr:rowOff>
    </xdr:to>
    <xdr:sp macro="" textlink="">
      <xdr:nvSpPr>
        <xdr:cNvPr id="453" name="円/楕円 452"/>
        <xdr:cNvSpPr/>
      </xdr:nvSpPr>
      <xdr:spPr>
        <a:xfrm>
          <a:off x="13843000" y="133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19702</xdr:rowOff>
    </xdr:from>
    <xdr:ext cx="762000" cy="259045"/>
    <xdr:sp macro="" textlink="">
      <xdr:nvSpPr>
        <xdr:cNvPr id="454" name="テキスト ボックス 453"/>
        <xdr:cNvSpPr txBox="1"/>
      </xdr:nvSpPr>
      <xdr:spPr>
        <a:xfrm>
          <a:off x="13512800" y="1339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93345</xdr:rowOff>
    </xdr:from>
    <xdr:to>
      <xdr:col>19</xdr:col>
      <xdr:colOff>6350</xdr:colOff>
      <xdr:row>78</xdr:row>
      <xdr:rowOff>23495</xdr:rowOff>
    </xdr:to>
    <xdr:sp macro="" textlink="">
      <xdr:nvSpPr>
        <xdr:cNvPr id="455" name="円/楕円 454"/>
        <xdr:cNvSpPr/>
      </xdr:nvSpPr>
      <xdr:spPr>
        <a:xfrm>
          <a:off x="12954000" y="132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8272</xdr:rowOff>
    </xdr:from>
    <xdr:ext cx="762000" cy="259045"/>
    <xdr:sp macro="" textlink="">
      <xdr:nvSpPr>
        <xdr:cNvPr id="456" name="テキスト ボックス 455"/>
        <xdr:cNvSpPr txBox="1"/>
      </xdr:nvSpPr>
      <xdr:spPr>
        <a:xfrm>
          <a:off x="12623800" y="1338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鹿児島県南九州市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117894</xdr:rowOff>
    </xdr:from>
    <xdr:to>
      <xdr:col>4</xdr:col>
      <xdr:colOff>1117600</xdr:colOff>
      <xdr:row>20</xdr:row>
      <xdr:rowOff>68135</xdr:rowOff>
    </xdr:to>
    <xdr:cxnSp macro="">
      <xdr:nvCxnSpPr>
        <xdr:cNvPr id="45" name="直線コネクタ 44"/>
        <xdr:cNvCxnSpPr/>
      </xdr:nvCxnSpPr>
      <xdr:spPr bwMode="auto">
        <a:xfrm flipV="1">
          <a:off x="5651500" y="2051469"/>
          <a:ext cx="0" cy="14932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40212</xdr:rowOff>
    </xdr:from>
    <xdr:ext cx="762000" cy="259045"/>
    <xdr:sp macro="" textlink="">
      <xdr:nvSpPr>
        <xdr:cNvPr id="46" name="人口1人当たり決算額の推移最小値テキスト130"/>
        <xdr:cNvSpPr txBox="1"/>
      </xdr:nvSpPr>
      <xdr:spPr>
        <a:xfrm>
          <a:off x="5740400" y="351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60,590</a:t>
          </a:r>
          <a:endParaRPr kumimoji="1" lang="ja-JP" altLang="en-US" sz="1000" b="1">
            <a:latin typeface="ＭＳ Ｐゴシック"/>
          </a:endParaRPr>
        </a:p>
      </xdr:txBody>
    </xdr:sp>
    <xdr:clientData/>
  </xdr:oneCellAnchor>
  <xdr:twoCellAnchor>
    <xdr:from>
      <xdr:col>4</xdr:col>
      <xdr:colOff>1028700</xdr:colOff>
      <xdr:row>20</xdr:row>
      <xdr:rowOff>68135</xdr:rowOff>
    </xdr:from>
    <xdr:to>
      <xdr:col>5</xdr:col>
      <xdr:colOff>73025</xdr:colOff>
      <xdr:row>20</xdr:row>
      <xdr:rowOff>68135</xdr:rowOff>
    </xdr:to>
    <xdr:cxnSp macro="">
      <xdr:nvCxnSpPr>
        <xdr:cNvPr id="47" name="直線コネクタ 46"/>
        <xdr:cNvCxnSpPr/>
      </xdr:nvCxnSpPr>
      <xdr:spPr bwMode="auto">
        <a:xfrm>
          <a:off x="5562600" y="35447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32821</xdr:rowOff>
    </xdr:from>
    <xdr:ext cx="762000" cy="259045"/>
    <xdr:sp macro="" textlink="">
      <xdr:nvSpPr>
        <xdr:cNvPr id="48" name="人口1人当たり決算額の推移最大値テキスト130"/>
        <xdr:cNvSpPr txBox="1"/>
      </xdr:nvSpPr>
      <xdr:spPr>
        <a:xfrm>
          <a:off x="5740400" y="179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138,978</a:t>
          </a:r>
          <a:endParaRPr kumimoji="1" lang="ja-JP" altLang="en-US" sz="1000" b="1">
            <a:latin typeface="ＭＳ Ｐゴシック"/>
          </a:endParaRPr>
        </a:p>
      </xdr:txBody>
    </xdr:sp>
    <xdr:clientData/>
  </xdr:oneCellAnchor>
  <xdr:twoCellAnchor>
    <xdr:from>
      <xdr:col>4</xdr:col>
      <xdr:colOff>1028700</xdr:colOff>
      <xdr:row>11</xdr:row>
      <xdr:rowOff>117894</xdr:rowOff>
    </xdr:from>
    <xdr:to>
      <xdr:col>5</xdr:col>
      <xdr:colOff>73025</xdr:colOff>
      <xdr:row>11</xdr:row>
      <xdr:rowOff>117894</xdr:rowOff>
    </xdr:to>
    <xdr:cxnSp macro="">
      <xdr:nvCxnSpPr>
        <xdr:cNvPr id="49" name="直線コネクタ 48"/>
        <xdr:cNvCxnSpPr/>
      </xdr:nvCxnSpPr>
      <xdr:spPr bwMode="auto">
        <a:xfrm>
          <a:off x="5562600" y="2051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22892</xdr:rowOff>
    </xdr:from>
    <xdr:to>
      <xdr:col>4</xdr:col>
      <xdr:colOff>1117600</xdr:colOff>
      <xdr:row>14</xdr:row>
      <xdr:rowOff>44056</xdr:rowOff>
    </xdr:to>
    <xdr:cxnSp macro="">
      <xdr:nvCxnSpPr>
        <xdr:cNvPr id="50" name="直線コネクタ 49"/>
        <xdr:cNvCxnSpPr/>
      </xdr:nvCxnSpPr>
      <xdr:spPr bwMode="auto">
        <a:xfrm>
          <a:off x="5003800" y="2470817"/>
          <a:ext cx="647700" cy="21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163053</xdr:rowOff>
    </xdr:from>
    <xdr:ext cx="762000" cy="259045"/>
    <xdr:sp macro="" textlink="">
      <xdr:nvSpPr>
        <xdr:cNvPr id="51" name="人口1人当たり決算額の推移平均値テキスト130"/>
        <xdr:cNvSpPr txBox="1"/>
      </xdr:nvSpPr>
      <xdr:spPr>
        <a:xfrm>
          <a:off x="5740400" y="2782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96,475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19526</xdr:rowOff>
    </xdr:from>
    <xdr:to>
      <xdr:col>5</xdr:col>
      <xdr:colOff>34925</xdr:colOff>
      <xdr:row>16</xdr:row>
      <xdr:rowOff>121126</xdr:rowOff>
    </xdr:to>
    <xdr:sp macro="" textlink="">
      <xdr:nvSpPr>
        <xdr:cNvPr id="52" name="フローチャート : 判断 51"/>
        <xdr:cNvSpPr/>
      </xdr:nvSpPr>
      <xdr:spPr bwMode="auto">
        <a:xfrm>
          <a:off x="56007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156527</xdr:rowOff>
    </xdr:from>
    <xdr:to>
      <xdr:col>4</xdr:col>
      <xdr:colOff>469900</xdr:colOff>
      <xdr:row>14</xdr:row>
      <xdr:rowOff>22892</xdr:rowOff>
    </xdr:to>
    <xdr:cxnSp macro="">
      <xdr:nvCxnSpPr>
        <xdr:cNvPr id="53" name="直線コネクタ 52"/>
        <xdr:cNvCxnSpPr/>
      </xdr:nvCxnSpPr>
      <xdr:spPr bwMode="auto">
        <a:xfrm>
          <a:off x="4305300" y="2433002"/>
          <a:ext cx="698500" cy="37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5353</xdr:rowOff>
    </xdr:from>
    <xdr:to>
      <xdr:col>4</xdr:col>
      <xdr:colOff>520700</xdr:colOff>
      <xdr:row>16</xdr:row>
      <xdr:rowOff>106953</xdr:rowOff>
    </xdr:to>
    <xdr:sp macro="" textlink="">
      <xdr:nvSpPr>
        <xdr:cNvPr id="54" name="フローチャート : 判断 53"/>
        <xdr:cNvSpPr/>
      </xdr:nvSpPr>
      <xdr:spPr bwMode="auto">
        <a:xfrm>
          <a:off x="4953000" y="2796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91730</xdr:rowOff>
    </xdr:from>
    <xdr:ext cx="736600" cy="259045"/>
    <xdr:sp macro="" textlink="">
      <xdr:nvSpPr>
        <xdr:cNvPr id="55" name="テキスト ボックス 54"/>
        <xdr:cNvSpPr txBox="1"/>
      </xdr:nvSpPr>
      <xdr:spPr>
        <a:xfrm>
          <a:off x="4622800" y="2882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156527</xdr:rowOff>
    </xdr:from>
    <xdr:to>
      <xdr:col>3</xdr:col>
      <xdr:colOff>904875</xdr:colOff>
      <xdr:row>15</xdr:row>
      <xdr:rowOff>8052</xdr:rowOff>
    </xdr:to>
    <xdr:cxnSp macro="">
      <xdr:nvCxnSpPr>
        <xdr:cNvPr id="56" name="直線コネクタ 55"/>
        <xdr:cNvCxnSpPr/>
      </xdr:nvCxnSpPr>
      <xdr:spPr bwMode="auto">
        <a:xfrm flipV="1">
          <a:off x="3606800" y="2433002"/>
          <a:ext cx="698500" cy="194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74390</xdr:rowOff>
    </xdr:from>
    <xdr:to>
      <xdr:col>3</xdr:col>
      <xdr:colOff>955675</xdr:colOff>
      <xdr:row>17</xdr:row>
      <xdr:rowOff>4540</xdr:rowOff>
    </xdr:to>
    <xdr:sp macro="" textlink="">
      <xdr:nvSpPr>
        <xdr:cNvPr id="57" name="フローチャート : 判断 56"/>
        <xdr:cNvSpPr/>
      </xdr:nvSpPr>
      <xdr:spPr bwMode="auto">
        <a:xfrm>
          <a:off x="4254500" y="286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160767</xdr:rowOff>
    </xdr:from>
    <xdr:ext cx="762000" cy="259045"/>
    <xdr:sp macro="" textlink="">
      <xdr:nvSpPr>
        <xdr:cNvPr id="58" name="テキスト ボックス 57"/>
        <xdr:cNvSpPr txBox="1"/>
      </xdr:nvSpPr>
      <xdr:spPr>
        <a:xfrm>
          <a:off x="3924300" y="295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52172</xdr:rowOff>
    </xdr:from>
    <xdr:to>
      <xdr:col>3</xdr:col>
      <xdr:colOff>206375</xdr:colOff>
      <xdr:row>15</xdr:row>
      <xdr:rowOff>8052</xdr:rowOff>
    </xdr:to>
    <xdr:cxnSp macro="">
      <xdr:nvCxnSpPr>
        <xdr:cNvPr id="59" name="直線コネクタ 58"/>
        <xdr:cNvCxnSpPr/>
      </xdr:nvCxnSpPr>
      <xdr:spPr bwMode="auto">
        <a:xfrm>
          <a:off x="2908300" y="2500097"/>
          <a:ext cx="698500" cy="127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125863</xdr:rowOff>
    </xdr:from>
    <xdr:to>
      <xdr:col>3</xdr:col>
      <xdr:colOff>257175</xdr:colOff>
      <xdr:row>17</xdr:row>
      <xdr:rowOff>56013</xdr:rowOff>
    </xdr:to>
    <xdr:sp macro="" textlink="">
      <xdr:nvSpPr>
        <xdr:cNvPr id="60" name="フローチャート : 判断 59"/>
        <xdr:cNvSpPr/>
      </xdr:nvSpPr>
      <xdr:spPr bwMode="auto">
        <a:xfrm>
          <a:off x="3556000" y="2916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40790</xdr:rowOff>
    </xdr:from>
    <xdr:ext cx="762000" cy="259045"/>
    <xdr:sp macro="" textlink="">
      <xdr:nvSpPr>
        <xdr:cNvPr id="61" name="テキスト ボックス 60"/>
        <xdr:cNvSpPr txBox="1"/>
      </xdr:nvSpPr>
      <xdr:spPr>
        <a:xfrm>
          <a:off x="3225800" y="300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81858</xdr:rowOff>
    </xdr:from>
    <xdr:to>
      <xdr:col>2</xdr:col>
      <xdr:colOff>692150</xdr:colOff>
      <xdr:row>17</xdr:row>
      <xdr:rowOff>12008</xdr:rowOff>
    </xdr:to>
    <xdr:sp macro="" textlink="">
      <xdr:nvSpPr>
        <xdr:cNvPr id="62" name="フローチャート : 判断 61"/>
        <xdr:cNvSpPr/>
      </xdr:nvSpPr>
      <xdr:spPr bwMode="auto">
        <a:xfrm>
          <a:off x="2857500" y="2872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168235</xdr:rowOff>
    </xdr:from>
    <xdr:ext cx="762000" cy="259045"/>
    <xdr:sp macro="" textlink="">
      <xdr:nvSpPr>
        <xdr:cNvPr id="63" name="テキスト ボックス 62"/>
        <xdr:cNvSpPr txBox="1"/>
      </xdr:nvSpPr>
      <xdr:spPr>
        <a:xfrm>
          <a:off x="2527300" y="295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13</xdr:row>
      <xdr:rowOff>164706</xdr:rowOff>
    </xdr:from>
    <xdr:to>
      <xdr:col>5</xdr:col>
      <xdr:colOff>34925</xdr:colOff>
      <xdr:row>14</xdr:row>
      <xdr:rowOff>94856</xdr:rowOff>
    </xdr:to>
    <xdr:sp macro="" textlink="">
      <xdr:nvSpPr>
        <xdr:cNvPr id="69" name="円/楕円 68"/>
        <xdr:cNvSpPr/>
      </xdr:nvSpPr>
      <xdr:spPr bwMode="auto">
        <a:xfrm>
          <a:off x="5600700" y="2441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9783</xdr:rowOff>
    </xdr:from>
    <xdr:ext cx="762000" cy="259045"/>
    <xdr:sp macro="" textlink="">
      <xdr:nvSpPr>
        <xdr:cNvPr id="70" name="人口1人当たり決算額の推移該当値テキスト130"/>
        <xdr:cNvSpPr txBox="1"/>
      </xdr:nvSpPr>
      <xdr:spPr>
        <a:xfrm>
          <a:off x="5740400" y="2286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115,854</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143542</xdr:rowOff>
    </xdr:from>
    <xdr:to>
      <xdr:col>4</xdr:col>
      <xdr:colOff>520700</xdr:colOff>
      <xdr:row>14</xdr:row>
      <xdr:rowOff>73692</xdr:rowOff>
    </xdr:to>
    <xdr:sp macro="" textlink="">
      <xdr:nvSpPr>
        <xdr:cNvPr id="71" name="円/楕円 70"/>
        <xdr:cNvSpPr/>
      </xdr:nvSpPr>
      <xdr:spPr bwMode="auto">
        <a:xfrm>
          <a:off x="4953000" y="2420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83869</xdr:rowOff>
    </xdr:from>
    <xdr:ext cx="736600" cy="259045"/>
    <xdr:sp macro="" textlink="">
      <xdr:nvSpPr>
        <xdr:cNvPr id="72" name="テキスト ボックス 71"/>
        <xdr:cNvSpPr txBox="1"/>
      </xdr:nvSpPr>
      <xdr:spPr>
        <a:xfrm>
          <a:off x="4622800" y="2188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116,965</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105727</xdr:rowOff>
    </xdr:from>
    <xdr:to>
      <xdr:col>3</xdr:col>
      <xdr:colOff>955675</xdr:colOff>
      <xdr:row>14</xdr:row>
      <xdr:rowOff>35877</xdr:rowOff>
    </xdr:to>
    <xdr:sp macro="" textlink="">
      <xdr:nvSpPr>
        <xdr:cNvPr id="73" name="円/楕円 72"/>
        <xdr:cNvSpPr/>
      </xdr:nvSpPr>
      <xdr:spPr bwMode="auto">
        <a:xfrm>
          <a:off x="4254500" y="2382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46054</xdr:rowOff>
    </xdr:from>
    <xdr:ext cx="762000" cy="259045"/>
    <xdr:sp macro="" textlink="">
      <xdr:nvSpPr>
        <xdr:cNvPr id="74" name="テキスト ボックス 73"/>
        <xdr:cNvSpPr txBox="1"/>
      </xdr:nvSpPr>
      <xdr:spPr>
        <a:xfrm>
          <a:off x="3924300" y="2151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118,950</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128702</xdr:rowOff>
    </xdr:from>
    <xdr:to>
      <xdr:col>3</xdr:col>
      <xdr:colOff>257175</xdr:colOff>
      <xdr:row>15</xdr:row>
      <xdr:rowOff>58852</xdr:rowOff>
    </xdr:to>
    <xdr:sp macro="" textlink="">
      <xdr:nvSpPr>
        <xdr:cNvPr id="75" name="円/楕円 74"/>
        <xdr:cNvSpPr/>
      </xdr:nvSpPr>
      <xdr:spPr bwMode="auto">
        <a:xfrm>
          <a:off x="3556000" y="2576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69029</xdr:rowOff>
    </xdr:from>
    <xdr:ext cx="762000" cy="259045"/>
    <xdr:sp macro="" textlink="">
      <xdr:nvSpPr>
        <xdr:cNvPr id="76" name="テキスト ボックス 75"/>
        <xdr:cNvSpPr txBox="1"/>
      </xdr:nvSpPr>
      <xdr:spPr>
        <a:xfrm>
          <a:off x="3225800" y="234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108,744</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1372</xdr:rowOff>
    </xdr:from>
    <xdr:to>
      <xdr:col>2</xdr:col>
      <xdr:colOff>692150</xdr:colOff>
      <xdr:row>14</xdr:row>
      <xdr:rowOff>102972</xdr:rowOff>
    </xdr:to>
    <xdr:sp macro="" textlink="">
      <xdr:nvSpPr>
        <xdr:cNvPr id="77" name="円/楕円 76"/>
        <xdr:cNvSpPr/>
      </xdr:nvSpPr>
      <xdr:spPr bwMode="auto">
        <a:xfrm>
          <a:off x="2857500" y="2449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113149</xdr:rowOff>
    </xdr:from>
    <xdr:ext cx="762000" cy="259045"/>
    <xdr:sp macro="" textlink="">
      <xdr:nvSpPr>
        <xdr:cNvPr id="78" name="テキスト ボックス 77"/>
        <xdr:cNvSpPr txBox="1"/>
      </xdr:nvSpPr>
      <xdr:spPr>
        <a:xfrm>
          <a:off x="2527300" y="2218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115,428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102037</xdr:rowOff>
    </xdr:from>
    <xdr:to>
      <xdr:col>4</xdr:col>
      <xdr:colOff>1117600</xdr:colOff>
      <xdr:row>38</xdr:row>
      <xdr:rowOff>64912</xdr:rowOff>
    </xdr:to>
    <xdr:cxnSp macro="">
      <xdr:nvCxnSpPr>
        <xdr:cNvPr id="105" name="直線コネクタ 104"/>
        <xdr:cNvCxnSpPr/>
      </xdr:nvCxnSpPr>
      <xdr:spPr bwMode="auto">
        <a:xfrm flipV="1">
          <a:off x="5651500" y="6369487"/>
          <a:ext cx="0" cy="11630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36989</xdr:rowOff>
    </xdr:from>
    <xdr:ext cx="762000" cy="259045"/>
    <xdr:sp macro="" textlink="">
      <xdr:nvSpPr>
        <xdr:cNvPr id="106" name="人口1人当たり決算額の推移最小値テキスト445"/>
        <xdr:cNvSpPr txBox="1"/>
      </xdr:nvSpPr>
      <xdr:spPr>
        <a:xfrm>
          <a:off x="5740400" y="750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4</xdr:col>
      <xdr:colOff>1028700</xdr:colOff>
      <xdr:row>38</xdr:row>
      <xdr:rowOff>64912</xdr:rowOff>
    </xdr:from>
    <xdr:to>
      <xdr:col>5</xdr:col>
      <xdr:colOff>73025</xdr:colOff>
      <xdr:row>38</xdr:row>
      <xdr:rowOff>64912</xdr:rowOff>
    </xdr:to>
    <xdr:cxnSp macro="">
      <xdr:nvCxnSpPr>
        <xdr:cNvPr id="107" name="直線コネクタ 106"/>
        <xdr:cNvCxnSpPr/>
      </xdr:nvCxnSpPr>
      <xdr:spPr bwMode="auto">
        <a:xfrm>
          <a:off x="5562600" y="75325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188414</xdr:rowOff>
    </xdr:from>
    <xdr:ext cx="762000" cy="259045"/>
    <xdr:sp macro="" textlink="">
      <xdr:nvSpPr>
        <xdr:cNvPr id="108" name="人口1人当たり決算額の推移最大値テキスト445"/>
        <xdr:cNvSpPr txBox="1"/>
      </xdr:nvSpPr>
      <xdr:spPr>
        <a:xfrm>
          <a:off x="5740400" y="6112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48,592</a:t>
          </a:r>
          <a:endParaRPr kumimoji="1" lang="ja-JP" altLang="en-US" sz="1000" b="1">
            <a:latin typeface="ＭＳ Ｐゴシック"/>
          </a:endParaRPr>
        </a:p>
      </xdr:txBody>
    </xdr:sp>
    <xdr:clientData/>
  </xdr:oneCellAnchor>
  <xdr:twoCellAnchor>
    <xdr:from>
      <xdr:col>4</xdr:col>
      <xdr:colOff>1028700</xdr:colOff>
      <xdr:row>34</xdr:row>
      <xdr:rowOff>102037</xdr:rowOff>
    </xdr:from>
    <xdr:to>
      <xdr:col>5</xdr:col>
      <xdr:colOff>73025</xdr:colOff>
      <xdr:row>34</xdr:row>
      <xdr:rowOff>102037</xdr:rowOff>
    </xdr:to>
    <xdr:cxnSp macro="">
      <xdr:nvCxnSpPr>
        <xdr:cNvPr id="109" name="直線コネクタ 108"/>
        <xdr:cNvCxnSpPr/>
      </xdr:nvCxnSpPr>
      <xdr:spPr bwMode="auto">
        <a:xfrm>
          <a:off x="5562600" y="63694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15901</xdr:rowOff>
    </xdr:from>
    <xdr:to>
      <xdr:col>4</xdr:col>
      <xdr:colOff>1117600</xdr:colOff>
      <xdr:row>36</xdr:row>
      <xdr:rowOff>41915</xdr:rowOff>
    </xdr:to>
    <xdr:cxnSp macro="">
      <xdr:nvCxnSpPr>
        <xdr:cNvPr id="110" name="直線コネクタ 109"/>
        <xdr:cNvCxnSpPr/>
      </xdr:nvCxnSpPr>
      <xdr:spPr bwMode="auto">
        <a:xfrm flipV="1">
          <a:off x="5003800" y="6969151"/>
          <a:ext cx="647700" cy="26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144642</xdr:rowOff>
    </xdr:from>
    <xdr:ext cx="762000" cy="259045"/>
    <xdr:sp macro="" textlink="">
      <xdr:nvSpPr>
        <xdr:cNvPr id="111" name="人口1人当たり決算額の推移平均値テキスト445"/>
        <xdr:cNvSpPr txBox="1"/>
      </xdr:nvSpPr>
      <xdr:spPr>
        <a:xfrm>
          <a:off x="5740400" y="6754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22,729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299565</xdr:rowOff>
    </xdr:from>
    <xdr:to>
      <xdr:col>5</xdr:col>
      <xdr:colOff>34925</xdr:colOff>
      <xdr:row>36</xdr:row>
      <xdr:rowOff>58265</xdr:rowOff>
    </xdr:to>
    <xdr:sp macro="" textlink="">
      <xdr:nvSpPr>
        <xdr:cNvPr id="112" name="フローチャート : 判断 111"/>
        <xdr:cNvSpPr/>
      </xdr:nvSpPr>
      <xdr:spPr bwMode="auto">
        <a:xfrm>
          <a:off x="5600700" y="6909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41915</xdr:rowOff>
    </xdr:from>
    <xdr:to>
      <xdr:col>4</xdr:col>
      <xdr:colOff>469900</xdr:colOff>
      <xdr:row>36</xdr:row>
      <xdr:rowOff>72890</xdr:rowOff>
    </xdr:to>
    <xdr:cxnSp macro="">
      <xdr:nvCxnSpPr>
        <xdr:cNvPr id="113" name="直線コネクタ 112"/>
        <xdr:cNvCxnSpPr/>
      </xdr:nvCxnSpPr>
      <xdr:spPr bwMode="auto">
        <a:xfrm flipV="1">
          <a:off x="4305300" y="6995165"/>
          <a:ext cx="698500" cy="30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274145</xdr:rowOff>
    </xdr:from>
    <xdr:to>
      <xdr:col>4</xdr:col>
      <xdr:colOff>520700</xdr:colOff>
      <xdr:row>36</xdr:row>
      <xdr:rowOff>32845</xdr:rowOff>
    </xdr:to>
    <xdr:sp macro="" textlink="">
      <xdr:nvSpPr>
        <xdr:cNvPr id="114" name="フローチャート : 判断 113"/>
        <xdr:cNvSpPr/>
      </xdr:nvSpPr>
      <xdr:spPr bwMode="auto">
        <a:xfrm>
          <a:off x="4953000" y="688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43022</xdr:rowOff>
    </xdr:from>
    <xdr:ext cx="736600" cy="259045"/>
    <xdr:sp macro="" textlink="">
      <xdr:nvSpPr>
        <xdr:cNvPr id="115" name="テキスト ボックス 114"/>
        <xdr:cNvSpPr txBox="1"/>
      </xdr:nvSpPr>
      <xdr:spPr>
        <a:xfrm>
          <a:off x="4622800" y="665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56271</xdr:rowOff>
    </xdr:from>
    <xdr:to>
      <xdr:col>3</xdr:col>
      <xdr:colOff>904875</xdr:colOff>
      <xdr:row>36</xdr:row>
      <xdr:rowOff>72890</xdr:rowOff>
    </xdr:to>
    <xdr:cxnSp macro="">
      <xdr:nvCxnSpPr>
        <xdr:cNvPr id="116" name="直線コネクタ 115"/>
        <xdr:cNvCxnSpPr/>
      </xdr:nvCxnSpPr>
      <xdr:spPr bwMode="auto">
        <a:xfrm>
          <a:off x="3606800" y="7009521"/>
          <a:ext cx="698500" cy="16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274579</xdr:rowOff>
    </xdr:from>
    <xdr:to>
      <xdr:col>3</xdr:col>
      <xdr:colOff>955675</xdr:colOff>
      <xdr:row>36</xdr:row>
      <xdr:rowOff>33279</xdr:rowOff>
    </xdr:to>
    <xdr:sp macro="" textlink="">
      <xdr:nvSpPr>
        <xdr:cNvPr id="117" name="フローチャート : 判断 116"/>
        <xdr:cNvSpPr/>
      </xdr:nvSpPr>
      <xdr:spPr bwMode="auto">
        <a:xfrm>
          <a:off x="42545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43456</xdr:rowOff>
    </xdr:from>
    <xdr:ext cx="762000" cy="259045"/>
    <xdr:sp macro="" textlink="">
      <xdr:nvSpPr>
        <xdr:cNvPr id="118" name="テキスト ボックス 117"/>
        <xdr:cNvSpPr txBox="1"/>
      </xdr:nvSpPr>
      <xdr:spPr>
        <a:xfrm>
          <a:off x="3924300" y="665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18209</xdr:rowOff>
    </xdr:from>
    <xdr:to>
      <xdr:col>3</xdr:col>
      <xdr:colOff>206375</xdr:colOff>
      <xdr:row>36</xdr:row>
      <xdr:rowOff>56271</xdr:rowOff>
    </xdr:to>
    <xdr:cxnSp macro="">
      <xdr:nvCxnSpPr>
        <xdr:cNvPr id="119" name="直線コネクタ 118"/>
        <xdr:cNvCxnSpPr/>
      </xdr:nvCxnSpPr>
      <xdr:spPr bwMode="auto">
        <a:xfrm>
          <a:off x="2908300" y="6971459"/>
          <a:ext cx="698500" cy="38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205565</xdr:rowOff>
    </xdr:from>
    <xdr:to>
      <xdr:col>3</xdr:col>
      <xdr:colOff>257175</xdr:colOff>
      <xdr:row>35</xdr:row>
      <xdr:rowOff>307165</xdr:rowOff>
    </xdr:to>
    <xdr:sp macro="" textlink="">
      <xdr:nvSpPr>
        <xdr:cNvPr id="120" name="フローチャート : 判断 119"/>
        <xdr:cNvSpPr/>
      </xdr:nvSpPr>
      <xdr:spPr bwMode="auto">
        <a:xfrm>
          <a:off x="35560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317342</xdr:rowOff>
    </xdr:from>
    <xdr:ext cx="762000" cy="259045"/>
    <xdr:sp macro="" textlink="">
      <xdr:nvSpPr>
        <xdr:cNvPr id="121" name="テキスト ボックス 120"/>
        <xdr:cNvSpPr txBox="1"/>
      </xdr:nvSpPr>
      <xdr:spPr>
        <a:xfrm>
          <a:off x="3225800" y="658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141877</xdr:rowOff>
    </xdr:from>
    <xdr:to>
      <xdr:col>2</xdr:col>
      <xdr:colOff>692150</xdr:colOff>
      <xdr:row>35</xdr:row>
      <xdr:rowOff>243477</xdr:rowOff>
    </xdr:to>
    <xdr:sp macro="" textlink="">
      <xdr:nvSpPr>
        <xdr:cNvPr id="122" name="フローチャート : 判断 121"/>
        <xdr:cNvSpPr/>
      </xdr:nvSpPr>
      <xdr:spPr bwMode="auto">
        <a:xfrm>
          <a:off x="2857500" y="6752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253654</xdr:rowOff>
    </xdr:from>
    <xdr:ext cx="762000" cy="259045"/>
    <xdr:sp macro="" textlink="">
      <xdr:nvSpPr>
        <xdr:cNvPr id="123" name="テキスト ボックス 122"/>
        <xdr:cNvSpPr txBox="1"/>
      </xdr:nvSpPr>
      <xdr:spPr>
        <a:xfrm>
          <a:off x="2527300" y="652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308001</xdr:rowOff>
    </xdr:from>
    <xdr:to>
      <xdr:col>5</xdr:col>
      <xdr:colOff>34925</xdr:colOff>
      <xdr:row>36</xdr:row>
      <xdr:rowOff>66701</xdr:rowOff>
    </xdr:to>
    <xdr:sp macro="" textlink="">
      <xdr:nvSpPr>
        <xdr:cNvPr id="129" name="円/楕円 128"/>
        <xdr:cNvSpPr/>
      </xdr:nvSpPr>
      <xdr:spPr bwMode="auto">
        <a:xfrm>
          <a:off x="5600700" y="6918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280078</xdr:rowOff>
    </xdr:from>
    <xdr:ext cx="762000" cy="259045"/>
    <xdr:sp macro="" textlink="">
      <xdr:nvSpPr>
        <xdr:cNvPr id="130" name="人口1人当たり決算額の推移該当値テキスト445"/>
        <xdr:cNvSpPr txBox="1"/>
      </xdr:nvSpPr>
      <xdr:spPr>
        <a:xfrm>
          <a:off x="5740400" y="6890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22,360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334015</xdr:rowOff>
    </xdr:from>
    <xdr:to>
      <xdr:col>4</xdr:col>
      <xdr:colOff>520700</xdr:colOff>
      <xdr:row>36</xdr:row>
      <xdr:rowOff>92715</xdr:rowOff>
    </xdr:to>
    <xdr:sp macro="" textlink="">
      <xdr:nvSpPr>
        <xdr:cNvPr id="131" name="円/楕円 130"/>
        <xdr:cNvSpPr/>
      </xdr:nvSpPr>
      <xdr:spPr bwMode="auto">
        <a:xfrm>
          <a:off x="4953000" y="6944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77492</xdr:rowOff>
    </xdr:from>
    <xdr:ext cx="736600" cy="259045"/>
    <xdr:sp macro="" textlink="">
      <xdr:nvSpPr>
        <xdr:cNvPr id="132" name="テキスト ボックス 131"/>
        <xdr:cNvSpPr txBox="1"/>
      </xdr:nvSpPr>
      <xdr:spPr>
        <a:xfrm>
          <a:off x="4622800" y="7030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21,222</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22090</xdr:rowOff>
    </xdr:from>
    <xdr:to>
      <xdr:col>3</xdr:col>
      <xdr:colOff>955675</xdr:colOff>
      <xdr:row>36</xdr:row>
      <xdr:rowOff>123690</xdr:rowOff>
    </xdr:to>
    <xdr:sp macro="" textlink="">
      <xdr:nvSpPr>
        <xdr:cNvPr id="133" name="円/楕円 132"/>
        <xdr:cNvSpPr/>
      </xdr:nvSpPr>
      <xdr:spPr bwMode="auto">
        <a:xfrm>
          <a:off x="4254500" y="6975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108467</xdr:rowOff>
    </xdr:from>
    <xdr:ext cx="762000" cy="259045"/>
    <xdr:sp macro="" textlink="">
      <xdr:nvSpPr>
        <xdr:cNvPr id="134" name="テキスト ボックス 133"/>
        <xdr:cNvSpPr txBox="1"/>
      </xdr:nvSpPr>
      <xdr:spPr>
        <a:xfrm>
          <a:off x="3924300" y="706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19,867</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5471</xdr:rowOff>
    </xdr:from>
    <xdr:to>
      <xdr:col>3</xdr:col>
      <xdr:colOff>257175</xdr:colOff>
      <xdr:row>36</xdr:row>
      <xdr:rowOff>107071</xdr:rowOff>
    </xdr:to>
    <xdr:sp macro="" textlink="">
      <xdr:nvSpPr>
        <xdr:cNvPr id="135" name="円/楕円 134"/>
        <xdr:cNvSpPr/>
      </xdr:nvSpPr>
      <xdr:spPr bwMode="auto">
        <a:xfrm>
          <a:off x="3556000" y="6958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91848</xdr:rowOff>
    </xdr:from>
    <xdr:ext cx="762000" cy="259045"/>
    <xdr:sp macro="" textlink="">
      <xdr:nvSpPr>
        <xdr:cNvPr id="136" name="テキスト ボックス 135"/>
        <xdr:cNvSpPr txBox="1"/>
      </xdr:nvSpPr>
      <xdr:spPr>
        <a:xfrm>
          <a:off x="3225800" y="7045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20,594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310309</xdr:rowOff>
    </xdr:from>
    <xdr:to>
      <xdr:col>2</xdr:col>
      <xdr:colOff>692150</xdr:colOff>
      <xdr:row>36</xdr:row>
      <xdr:rowOff>69009</xdr:rowOff>
    </xdr:to>
    <xdr:sp macro="" textlink="">
      <xdr:nvSpPr>
        <xdr:cNvPr id="137" name="円/楕円 136"/>
        <xdr:cNvSpPr/>
      </xdr:nvSpPr>
      <xdr:spPr bwMode="auto">
        <a:xfrm>
          <a:off x="2857500" y="6920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53786</xdr:rowOff>
    </xdr:from>
    <xdr:ext cx="762000" cy="259045"/>
    <xdr:sp macro="" textlink="">
      <xdr:nvSpPr>
        <xdr:cNvPr id="138" name="テキスト ボックス 137"/>
        <xdr:cNvSpPr txBox="1"/>
      </xdr:nvSpPr>
      <xdr:spPr>
        <a:xfrm>
          <a:off x="2527300" y="700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22,259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鹿児島県南九州市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36,605
36,363
357.91
21,858,511
21,092,816
606,348
12,905,462
22,114,889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24.0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76,643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51150</xdr:rowOff>
    </xdr:from>
    <xdr:to>
      <xdr:col>6</xdr:col>
      <xdr:colOff>510540</xdr:colOff>
      <xdr:row>38</xdr:row>
      <xdr:rowOff>35361</xdr:rowOff>
    </xdr:to>
    <xdr:cxnSp macro="">
      <xdr:nvCxnSpPr>
        <xdr:cNvPr id="58" name="直線コネクタ 57"/>
        <xdr:cNvCxnSpPr/>
      </xdr:nvCxnSpPr>
      <xdr:spPr>
        <a:xfrm flipV="1">
          <a:off x="4633595" y="5366100"/>
          <a:ext cx="1270" cy="118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39188</xdr:rowOff>
    </xdr:from>
    <xdr:ext cx="534377" cy="259045"/>
    <xdr:sp macro="" textlink="">
      <xdr:nvSpPr>
        <xdr:cNvPr id="59" name="人件費最小値テキスト"/>
        <xdr:cNvSpPr txBox="1"/>
      </xdr:nvSpPr>
      <xdr:spPr>
        <a:xfrm>
          <a:off x="4686300" y="655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54,390</a:t>
          </a:r>
          <a:endParaRPr kumimoji="1" lang="ja-JP" altLang="en-US" sz="1000" b="1">
            <a:latin typeface="ＭＳ Ｐゴシック"/>
          </a:endParaRPr>
        </a:p>
      </xdr:txBody>
    </xdr:sp>
    <xdr:clientData/>
  </xdr:oneCellAnchor>
  <xdr:twoCellAnchor>
    <xdr:from>
      <xdr:col>6</xdr:col>
      <xdr:colOff>422275</xdr:colOff>
      <xdr:row>38</xdr:row>
      <xdr:rowOff>35361</xdr:rowOff>
    </xdr:from>
    <xdr:to>
      <xdr:col>6</xdr:col>
      <xdr:colOff>600075</xdr:colOff>
      <xdr:row>38</xdr:row>
      <xdr:rowOff>35361</xdr:rowOff>
    </xdr:to>
    <xdr:cxnSp macro="">
      <xdr:nvCxnSpPr>
        <xdr:cNvPr id="60" name="直線コネクタ 59"/>
        <xdr:cNvCxnSpPr/>
      </xdr:nvCxnSpPr>
      <xdr:spPr>
        <a:xfrm>
          <a:off x="4546600" y="655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169277</xdr:rowOff>
    </xdr:from>
    <xdr:ext cx="599010" cy="259045"/>
    <xdr:sp macro="" textlink="">
      <xdr:nvSpPr>
        <xdr:cNvPr id="61" name="人件費最大値テキスト"/>
        <xdr:cNvSpPr txBox="1"/>
      </xdr:nvSpPr>
      <xdr:spPr>
        <a:xfrm>
          <a:off x="4686300" y="514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126,923</a:t>
          </a:r>
          <a:endParaRPr kumimoji="1" lang="ja-JP" altLang="en-US" sz="1000" b="1">
            <a:latin typeface="ＭＳ Ｐゴシック"/>
          </a:endParaRPr>
        </a:p>
      </xdr:txBody>
    </xdr:sp>
    <xdr:clientData/>
  </xdr:oneCellAnchor>
  <xdr:twoCellAnchor>
    <xdr:from>
      <xdr:col>6</xdr:col>
      <xdr:colOff>422275</xdr:colOff>
      <xdr:row>31</xdr:row>
      <xdr:rowOff>51150</xdr:rowOff>
    </xdr:from>
    <xdr:to>
      <xdr:col>6</xdr:col>
      <xdr:colOff>600075</xdr:colOff>
      <xdr:row>31</xdr:row>
      <xdr:rowOff>51150</xdr:rowOff>
    </xdr:to>
    <xdr:cxnSp macro="">
      <xdr:nvCxnSpPr>
        <xdr:cNvPr id="62" name="直線コネクタ 61"/>
        <xdr:cNvCxnSpPr/>
      </xdr:nvCxnSpPr>
      <xdr:spPr>
        <a:xfrm>
          <a:off x="4546600" y="536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115044</xdr:rowOff>
    </xdr:from>
    <xdr:to>
      <xdr:col>6</xdr:col>
      <xdr:colOff>511175</xdr:colOff>
      <xdr:row>33</xdr:row>
      <xdr:rowOff>121314</xdr:rowOff>
    </xdr:to>
    <xdr:cxnSp macro="">
      <xdr:nvCxnSpPr>
        <xdr:cNvPr id="63" name="直線コネクタ 62"/>
        <xdr:cNvCxnSpPr/>
      </xdr:nvCxnSpPr>
      <xdr:spPr>
        <a:xfrm flipV="1">
          <a:off x="3797300" y="5772894"/>
          <a:ext cx="838200" cy="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2388</xdr:rowOff>
    </xdr:from>
    <xdr:ext cx="534377" cy="259045"/>
    <xdr:sp macro="" textlink="">
      <xdr:nvSpPr>
        <xdr:cNvPr id="64" name="人件費平均値テキスト"/>
        <xdr:cNvSpPr txBox="1"/>
      </xdr:nvSpPr>
      <xdr:spPr>
        <a:xfrm>
          <a:off x="4686300" y="6003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83,477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23961</xdr:rowOff>
    </xdr:from>
    <xdr:to>
      <xdr:col>6</xdr:col>
      <xdr:colOff>561975</xdr:colOff>
      <xdr:row>35</xdr:row>
      <xdr:rowOff>125561</xdr:rowOff>
    </xdr:to>
    <xdr:sp macro="" textlink="">
      <xdr:nvSpPr>
        <xdr:cNvPr id="65" name="フローチャート : 判断 64"/>
        <xdr:cNvSpPr/>
      </xdr:nvSpPr>
      <xdr:spPr>
        <a:xfrm>
          <a:off x="45847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111974</xdr:rowOff>
    </xdr:from>
    <xdr:to>
      <xdr:col>5</xdr:col>
      <xdr:colOff>358775</xdr:colOff>
      <xdr:row>33</xdr:row>
      <xdr:rowOff>121314</xdr:rowOff>
    </xdr:to>
    <xdr:cxnSp macro="">
      <xdr:nvCxnSpPr>
        <xdr:cNvPr id="66" name="直線コネクタ 65"/>
        <xdr:cNvCxnSpPr/>
      </xdr:nvCxnSpPr>
      <xdr:spPr>
        <a:xfrm>
          <a:off x="2908300" y="5769824"/>
          <a:ext cx="889000" cy="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19895</xdr:rowOff>
    </xdr:from>
    <xdr:to>
      <xdr:col>5</xdr:col>
      <xdr:colOff>409575</xdr:colOff>
      <xdr:row>35</xdr:row>
      <xdr:rowOff>121495</xdr:rowOff>
    </xdr:to>
    <xdr:sp macro="" textlink="">
      <xdr:nvSpPr>
        <xdr:cNvPr id="67" name="フローチャート : 判断 66"/>
        <xdr:cNvSpPr/>
      </xdr:nvSpPr>
      <xdr:spPr>
        <a:xfrm>
          <a:off x="3746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112622</xdr:rowOff>
    </xdr:from>
    <xdr:ext cx="534377" cy="259045"/>
    <xdr:sp macro="" textlink="">
      <xdr:nvSpPr>
        <xdr:cNvPr id="68" name="テキスト ボックス 67"/>
        <xdr:cNvSpPr txBox="1"/>
      </xdr:nvSpPr>
      <xdr:spPr>
        <a:xfrm>
          <a:off x="3530111" y="61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111974</xdr:rowOff>
    </xdr:from>
    <xdr:to>
      <xdr:col>4</xdr:col>
      <xdr:colOff>155575</xdr:colOff>
      <xdr:row>34</xdr:row>
      <xdr:rowOff>22102</xdr:rowOff>
    </xdr:to>
    <xdr:cxnSp macro="">
      <xdr:nvCxnSpPr>
        <xdr:cNvPr id="69" name="直線コネクタ 68"/>
        <xdr:cNvCxnSpPr/>
      </xdr:nvCxnSpPr>
      <xdr:spPr>
        <a:xfrm flipV="1">
          <a:off x="2019300" y="5769824"/>
          <a:ext cx="889000" cy="8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67264</xdr:rowOff>
    </xdr:from>
    <xdr:to>
      <xdr:col>4</xdr:col>
      <xdr:colOff>206375</xdr:colOff>
      <xdr:row>35</xdr:row>
      <xdr:rowOff>168864</xdr:rowOff>
    </xdr:to>
    <xdr:sp macro="" textlink="">
      <xdr:nvSpPr>
        <xdr:cNvPr id="70" name="フローチャート : 判断 69"/>
        <xdr:cNvSpPr/>
      </xdr:nvSpPr>
      <xdr:spPr>
        <a:xfrm>
          <a:off x="2857500" y="606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159991</xdr:rowOff>
    </xdr:from>
    <xdr:ext cx="534377" cy="259045"/>
    <xdr:sp macro="" textlink="">
      <xdr:nvSpPr>
        <xdr:cNvPr id="71" name="テキスト ボックス 70"/>
        <xdr:cNvSpPr txBox="1"/>
      </xdr:nvSpPr>
      <xdr:spPr>
        <a:xfrm>
          <a:off x="2641111" y="616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155539</xdr:rowOff>
    </xdr:from>
    <xdr:to>
      <xdr:col>2</xdr:col>
      <xdr:colOff>638175</xdr:colOff>
      <xdr:row>34</xdr:row>
      <xdr:rowOff>22102</xdr:rowOff>
    </xdr:to>
    <xdr:cxnSp macro="">
      <xdr:nvCxnSpPr>
        <xdr:cNvPr id="72" name="直線コネクタ 71"/>
        <xdr:cNvCxnSpPr/>
      </xdr:nvCxnSpPr>
      <xdr:spPr>
        <a:xfrm>
          <a:off x="1130300" y="5813389"/>
          <a:ext cx="889000" cy="3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84834</xdr:rowOff>
    </xdr:from>
    <xdr:to>
      <xdr:col>3</xdr:col>
      <xdr:colOff>3175</xdr:colOff>
      <xdr:row>36</xdr:row>
      <xdr:rowOff>14984</xdr:rowOff>
    </xdr:to>
    <xdr:sp macro="" textlink="">
      <xdr:nvSpPr>
        <xdr:cNvPr id="73" name="フローチャート : 判断 72"/>
        <xdr:cNvSpPr/>
      </xdr:nvSpPr>
      <xdr:spPr>
        <a:xfrm>
          <a:off x="1968500" y="608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6111</xdr:rowOff>
    </xdr:from>
    <xdr:ext cx="534377" cy="259045"/>
    <xdr:sp macro="" textlink="">
      <xdr:nvSpPr>
        <xdr:cNvPr id="74" name="テキスト ボックス 73"/>
        <xdr:cNvSpPr txBox="1"/>
      </xdr:nvSpPr>
      <xdr:spPr>
        <a:xfrm>
          <a:off x="1752111" y="617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45041</xdr:rowOff>
    </xdr:from>
    <xdr:to>
      <xdr:col>1</xdr:col>
      <xdr:colOff>485775</xdr:colOff>
      <xdr:row>35</xdr:row>
      <xdr:rowOff>146641</xdr:rowOff>
    </xdr:to>
    <xdr:sp macro="" textlink="">
      <xdr:nvSpPr>
        <xdr:cNvPr id="75" name="フローチャート : 判断 74"/>
        <xdr:cNvSpPr/>
      </xdr:nvSpPr>
      <xdr:spPr>
        <a:xfrm>
          <a:off x="1079500" y="604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137768</xdr:rowOff>
    </xdr:from>
    <xdr:ext cx="534377" cy="259045"/>
    <xdr:sp macro="" textlink="">
      <xdr:nvSpPr>
        <xdr:cNvPr id="76" name="テキスト ボックス 75"/>
        <xdr:cNvSpPr txBox="1"/>
      </xdr:nvSpPr>
      <xdr:spPr>
        <a:xfrm>
          <a:off x="863111" y="613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64244</xdr:rowOff>
    </xdr:from>
    <xdr:to>
      <xdr:col>6</xdr:col>
      <xdr:colOff>561975</xdr:colOff>
      <xdr:row>33</xdr:row>
      <xdr:rowOff>165844</xdr:rowOff>
    </xdr:to>
    <xdr:sp macro="" textlink="">
      <xdr:nvSpPr>
        <xdr:cNvPr id="82" name="円/楕円 81"/>
        <xdr:cNvSpPr/>
      </xdr:nvSpPr>
      <xdr:spPr>
        <a:xfrm>
          <a:off x="4584700" y="572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87121</xdr:rowOff>
    </xdr:from>
    <xdr:ext cx="599010" cy="259045"/>
    <xdr:sp macro="" textlink="">
      <xdr:nvSpPr>
        <xdr:cNvPr id="83" name="人件費該当値テキスト"/>
        <xdr:cNvSpPr txBox="1"/>
      </xdr:nvSpPr>
      <xdr:spPr>
        <a:xfrm>
          <a:off x="4686300" y="5573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102,010</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70514</xdr:rowOff>
    </xdr:from>
    <xdr:to>
      <xdr:col>5</xdr:col>
      <xdr:colOff>409575</xdr:colOff>
      <xdr:row>34</xdr:row>
      <xdr:rowOff>664</xdr:rowOff>
    </xdr:to>
    <xdr:sp macro="" textlink="">
      <xdr:nvSpPr>
        <xdr:cNvPr id="84" name="円/楕円 83"/>
        <xdr:cNvSpPr/>
      </xdr:nvSpPr>
      <xdr:spPr>
        <a:xfrm>
          <a:off x="3746500" y="572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17191</xdr:rowOff>
    </xdr:from>
    <xdr:ext cx="599010" cy="259045"/>
    <xdr:sp macro="" textlink="">
      <xdr:nvSpPr>
        <xdr:cNvPr id="85" name="テキスト ボックス 84"/>
        <xdr:cNvSpPr txBox="1"/>
      </xdr:nvSpPr>
      <xdr:spPr>
        <a:xfrm>
          <a:off x="3497794" y="550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101,626</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61174</xdr:rowOff>
    </xdr:from>
    <xdr:to>
      <xdr:col>4</xdr:col>
      <xdr:colOff>206375</xdr:colOff>
      <xdr:row>33</xdr:row>
      <xdr:rowOff>162774</xdr:rowOff>
    </xdr:to>
    <xdr:sp macro="" textlink="">
      <xdr:nvSpPr>
        <xdr:cNvPr id="86" name="円/楕円 85"/>
        <xdr:cNvSpPr/>
      </xdr:nvSpPr>
      <xdr:spPr>
        <a:xfrm>
          <a:off x="2857500" y="571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7851</xdr:rowOff>
    </xdr:from>
    <xdr:ext cx="599010" cy="259045"/>
    <xdr:sp macro="" textlink="">
      <xdr:nvSpPr>
        <xdr:cNvPr id="87" name="テキスト ボックス 86"/>
        <xdr:cNvSpPr txBox="1"/>
      </xdr:nvSpPr>
      <xdr:spPr>
        <a:xfrm>
          <a:off x="2608794" y="54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102,198</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142752</xdr:rowOff>
    </xdr:from>
    <xdr:to>
      <xdr:col>3</xdr:col>
      <xdr:colOff>3175</xdr:colOff>
      <xdr:row>34</xdr:row>
      <xdr:rowOff>72902</xdr:rowOff>
    </xdr:to>
    <xdr:sp macro="" textlink="">
      <xdr:nvSpPr>
        <xdr:cNvPr id="88" name="円/楕円 87"/>
        <xdr:cNvSpPr/>
      </xdr:nvSpPr>
      <xdr:spPr>
        <a:xfrm>
          <a:off x="1968500" y="580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89429</xdr:rowOff>
    </xdr:from>
    <xdr:ext cx="534377" cy="259045"/>
    <xdr:sp macro="" textlink="">
      <xdr:nvSpPr>
        <xdr:cNvPr id="89" name="テキスト ボックス 88"/>
        <xdr:cNvSpPr txBox="1"/>
      </xdr:nvSpPr>
      <xdr:spPr>
        <a:xfrm>
          <a:off x="1752111" y="557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97,202</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104739</xdr:rowOff>
    </xdr:from>
    <xdr:to>
      <xdr:col>1</xdr:col>
      <xdr:colOff>485775</xdr:colOff>
      <xdr:row>34</xdr:row>
      <xdr:rowOff>34889</xdr:rowOff>
    </xdr:to>
    <xdr:sp macro="" textlink="">
      <xdr:nvSpPr>
        <xdr:cNvPr id="90" name="円/楕円 89"/>
        <xdr:cNvSpPr/>
      </xdr:nvSpPr>
      <xdr:spPr>
        <a:xfrm>
          <a:off x="1079500" y="576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51416</xdr:rowOff>
    </xdr:from>
    <xdr:ext cx="534377" cy="259045"/>
    <xdr:sp macro="" textlink="">
      <xdr:nvSpPr>
        <xdr:cNvPr id="91" name="テキスト ボックス 90"/>
        <xdr:cNvSpPr txBox="1"/>
      </xdr:nvSpPr>
      <xdr:spPr>
        <a:xfrm>
          <a:off x="863111" y="553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99,530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135699</xdr:rowOff>
    </xdr:from>
    <xdr:to>
      <xdr:col>6</xdr:col>
      <xdr:colOff>510540</xdr:colOff>
      <xdr:row>59</xdr:row>
      <xdr:rowOff>40684</xdr:rowOff>
    </xdr:to>
    <xdr:cxnSp macro="">
      <xdr:nvCxnSpPr>
        <xdr:cNvPr id="118" name="直線コネクタ 117"/>
        <xdr:cNvCxnSpPr/>
      </xdr:nvCxnSpPr>
      <xdr:spPr>
        <a:xfrm flipV="1">
          <a:off x="4633595" y="8536749"/>
          <a:ext cx="1270" cy="1619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44511</xdr:rowOff>
    </xdr:from>
    <xdr:ext cx="534377" cy="259045"/>
    <xdr:sp macro="" textlink="">
      <xdr:nvSpPr>
        <xdr:cNvPr id="119" name="物件費最小値テキスト"/>
        <xdr:cNvSpPr txBox="1"/>
      </xdr:nvSpPr>
      <xdr:spPr>
        <a:xfrm>
          <a:off x="4686300" y="1016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43,564</a:t>
          </a:r>
          <a:endParaRPr kumimoji="1" lang="ja-JP" altLang="en-US" sz="1000" b="1">
            <a:latin typeface="ＭＳ Ｐゴシック"/>
          </a:endParaRPr>
        </a:p>
      </xdr:txBody>
    </xdr:sp>
    <xdr:clientData/>
  </xdr:oneCellAnchor>
  <xdr:twoCellAnchor>
    <xdr:from>
      <xdr:col>6</xdr:col>
      <xdr:colOff>422275</xdr:colOff>
      <xdr:row>59</xdr:row>
      <xdr:rowOff>40684</xdr:rowOff>
    </xdr:from>
    <xdr:to>
      <xdr:col>6</xdr:col>
      <xdr:colOff>600075</xdr:colOff>
      <xdr:row>59</xdr:row>
      <xdr:rowOff>40684</xdr:rowOff>
    </xdr:to>
    <xdr:cxnSp macro="">
      <xdr:nvCxnSpPr>
        <xdr:cNvPr id="120" name="直線コネクタ 119"/>
        <xdr:cNvCxnSpPr/>
      </xdr:nvCxnSpPr>
      <xdr:spPr>
        <a:xfrm>
          <a:off x="4546600" y="1015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82376</xdr:rowOff>
    </xdr:from>
    <xdr:ext cx="599010" cy="259045"/>
    <xdr:sp macro="" textlink="">
      <xdr:nvSpPr>
        <xdr:cNvPr id="121" name="物件費最大値テキスト"/>
        <xdr:cNvSpPr txBox="1"/>
      </xdr:nvSpPr>
      <xdr:spPr>
        <a:xfrm>
          <a:off x="4686300" y="831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142,745</a:t>
          </a:r>
          <a:endParaRPr kumimoji="1" lang="ja-JP" altLang="en-US" sz="1000" b="1">
            <a:latin typeface="ＭＳ Ｐゴシック"/>
          </a:endParaRPr>
        </a:p>
      </xdr:txBody>
    </xdr:sp>
    <xdr:clientData/>
  </xdr:oneCellAnchor>
  <xdr:twoCellAnchor>
    <xdr:from>
      <xdr:col>6</xdr:col>
      <xdr:colOff>422275</xdr:colOff>
      <xdr:row>49</xdr:row>
      <xdr:rowOff>135699</xdr:rowOff>
    </xdr:from>
    <xdr:to>
      <xdr:col>6</xdr:col>
      <xdr:colOff>600075</xdr:colOff>
      <xdr:row>49</xdr:row>
      <xdr:rowOff>135699</xdr:rowOff>
    </xdr:to>
    <xdr:cxnSp macro="">
      <xdr:nvCxnSpPr>
        <xdr:cNvPr id="122" name="直線コネクタ 121"/>
        <xdr:cNvCxnSpPr/>
      </xdr:nvCxnSpPr>
      <xdr:spPr>
        <a:xfrm>
          <a:off x="4546600" y="853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51526</xdr:rowOff>
    </xdr:from>
    <xdr:to>
      <xdr:col>6</xdr:col>
      <xdr:colOff>511175</xdr:colOff>
      <xdr:row>57</xdr:row>
      <xdr:rowOff>75398</xdr:rowOff>
    </xdr:to>
    <xdr:cxnSp macro="">
      <xdr:nvCxnSpPr>
        <xdr:cNvPr id="123" name="直線コネクタ 122"/>
        <xdr:cNvCxnSpPr/>
      </xdr:nvCxnSpPr>
      <xdr:spPr>
        <a:xfrm>
          <a:off x="3797300" y="9824176"/>
          <a:ext cx="838200" cy="2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35490</xdr:rowOff>
    </xdr:from>
    <xdr:ext cx="534377" cy="259045"/>
    <xdr:sp macro="" textlink="">
      <xdr:nvSpPr>
        <xdr:cNvPr id="124" name="物件費平均値テキスト"/>
        <xdr:cNvSpPr txBox="1"/>
      </xdr:nvSpPr>
      <xdr:spPr>
        <a:xfrm>
          <a:off x="4686300" y="9465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73,672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12613</xdr:rowOff>
    </xdr:from>
    <xdr:to>
      <xdr:col>6</xdr:col>
      <xdr:colOff>561975</xdr:colOff>
      <xdr:row>56</xdr:row>
      <xdr:rowOff>114213</xdr:rowOff>
    </xdr:to>
    <xdr:sp macro="" textlink="">
      <xdr:nvSpPr>
        <xdr:cNvPr id="125" name="フローチャート : 判断 124"/>
        <xdr:cNvSpPr/>
      </xdr:nvSpPr>
      <xdr:spPr>
        <a:xfrm>
          <a:off x="4584700" y="961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34282</xdr:rowOff>
    </xdr:from>
    <xdr:to>
      <xdr:col>5</xdr:col>
      <xdr:colOff>358775</xdr:colOff>
      <xdr:row>57</xdr:row>
      <xdr:rowOff>51526</xdr:rowOff>
    </xdr:to>
    <xdr:cxnSp macro="">
      <xdr:nvCxnSpPr>
        <xdr:cNvPr id="126" name="直線コネクタ 125"/>
        <xdr:cNvCxnSpPr/>
      </xdr:nvCxnSpPr>
      <xdr:spPr>
        <a:xfrm>
          <a:off x="2908300" y="9806932"/>
          <a:ext cx="889000" cy="1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66334</xdr:rowOff>
    </xdr:from>
    <xdr:to>
      <xdr:col>5</xdr:col>
      <xdr:colOff>409575</xdr:colOff>
      <xdr:row>56</xdr:row>
      <xdr:rowOff>167934</xdr:rowOff>
    </xdr:to>
    <xdr:sp macro="" textlink="">
      <xdr:nvSpPr>
        <xdr:cNvPr id="127" name="フローチャート : 判断 126"/>
        <xdr:cNvSpPr/>
      </xdr:nvSpPr>
      <xdr:spPr>
        <a:xfrm>
          <a:off x="3746500" y="966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13011</xdr:rowOff>
    </xdr:from>
    <xdr:ext cx="534377" cy="259045"/>
    <xdr:sp macro="" textlink="">
      <xdr:nvSpPr>
        <xdr:cNvPr id="128" name="テキスト ボックス 127"/>
        <xdr:cNvSpPr txBox="1"/>
      </xdr:nvSpPr>
      <xdr:spPr>
        <a:xfrm>
          <a:off x="3530111" y="944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34282</xdr:rowOff>
    </xdr:from>
    <xdr:to>
      <xdr:col>4</xdr:col>
      <xdr:colOff>155575</xdr:colOff>
      <xdr:row>57</xdr:row>
      <xdr:rowOff>129168</xdr:rowOff>
    </xdr:to>
    <xdr:cxnSp macro="">
      <xdr:nvCxnSpPr>
        <xdr:cNvPr id="129" name="直線コネクタ 128"/>
        <xdr:cNvCxnSpPr/>
      </xdr:nvCxnSpPr>
      <xdr:spPr>
        <a:xfrm flipV="1">
          <a:off x="2019300" y="9806932"/>
          <a:ext cx="889000" cy="9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63901</xdr:rowOff>
    </xdr:from>
    <xdr:to>
      <xdr:col>4</xdr:col>
      <xdr:colOff>206375</xdr:colOff>
      <xdr:row>56</xdr:row>
      <xdr:rowOff>165501</xdr:rowOff>
    </xdr:to>
    <xdr:sp macro="" textlink="">
      <xdr:nvSpPr>
        <xdr:cNvPr id="130" name="フローチャート : 判断 129"/>
        <xdr:cNvSpPr/>
      </xdr:nvSpPr>
      <xdr:spPr>
        <a:xfrm>
          <a:off x="2857500" y="966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10578</xdr:rowOff>
    </xdr:from>
    <xdr:ext cx="534377" cy="259045"/>
    <xdr:sp macro="" textlink="">
      <xdr:nvSpPr>
        <xdr:cNvPr id="131" name="テキスト ボックス 130"/>
        <xdr:cNvSpPr txBox="1"/>
      </xdr:nvSpPr>
      <xdr:spPr>
        <a:xfrm>
          <a:off x="2641111" y="944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129168</xdr:rowOff>
    </xdr:from>
    <xdr:to>
      <xdr:col>2</xdr:col>
      <xdr:colOff>638175</xdr:colOff>
      <xdr:row>57</xdr:row>
      <xdr:rowOff>144059</xdr:rowOff>
    </xdr:to>
    <xdr:cxnSp macro="">
      <xdr:nvCxnSpPr>
        <xdr:cNvPr id="132" name="直線コネクタ 131"/>
        <xdr:cNvCxnSpPr/>
      </xdr:nvCxnSpPr>
      <xdr:spPr>
        <a:xfrm flipV="1">
          <a:off x="1130300" y="9901818"/>
          <a:ext cx="889000" cy="1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72947</xdr:rowOff>
    </xdr:from>
    <xdr:to>
      <xdr:col>3</xdr:col>
      <xdr:colOff>3175</xdr:colOff>
      <xdr:row>57</xdr:row>
      <xdr:rowOff>3097</xdr:rowOff>
    </xdr:to>
    <xdr:sp macro="" textlink="">
      <xdr:nvSpPr>
        <xdr:cNvPr id="133" name="フローチャート : 判断 132"/>
        <xdr:cNvSpPr/>
      </xdr:nvSpPr>
      <xdr:spPr>
        <a:xfrm>
          <a:off x="1968500" y="967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19624</xdr:rowOff>
    </xdr:from>
    <xdr:ext cx="534377" cy="259045"/>
    <xdr:sp macro="" textlink="">
      <xdr:nvSpPr>
        <xdr:cNvPr id="134" name="テキスト ボックス 133"/>
        <xdr:cNvSpPr txBox="1"/>
      </xdr:nvSpPr>
      <xdr:spPr>
        <a:xfrm>
          <a:off x="1752111" y="944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20581</xdr:rowOff>
    </xdr:from>
    <xdr:to>
      <xdr:col>1</xdr:col>
      <xdr:colOff>485775</xdr:colOff>
      <xdr:row>57</xdr:row>
      <xdr:rowOff>122181</xdr:rowOff>
    </xdr:to>
    <xdr:sp macro="" textlink="">
      <xdr:nvSpPr>
        <xdr:cNvPr id="135" name="フローチャート : 判断 134"/>
        <xdr:cNvSpPr/>
      </xdr:nvSpPr>
      <xdr:spPr>
        <a:xfrm>
          <a:off x="1079500" y="9793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138708</xdr:rowOff>
    </xdr:from>
    <xdr:ext cx="534377" cy="259045"/>
    <xdr:sp macro="" textlink="">
      <xdr:nvSpPr>
        <xdr:cNvPr id="136" name="テキスト ボックス 135"/>
        <xdr:cNvSpPr txBox="1"/>
      </xdr:nvSpPr>
      <xdr:spPr>
        <a:xfrm>
          <a:off x="863111" y="956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24598</xdr:rowOff>
    </xdr:from>
    <xdr:to>
      <xdr:col>6</xdr:col>
      <xdr:colOff>561975</xdr:colOff>
      <xdr:row>57</xdr:row>
      <xdr:rowOff>126198</xdr:rowOff>
    </xdr:to>
    <xdr:sp macro="" textlink="">
      <xdr:nvSpPr>
        <xdr:cNvPr id="142" name="円/楕円 141"/>
        <xdr:cNvSpPr/>
      </xdr:nvSpPr>
      <xdr:spPr>
        <a:xfrm>
          <a:off x="4584700" y="979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3025</xdr:rowOff>
    </xdr:from>
    <xdr:ext cx="534377" cy="259045"/>
    <xdr:sp macro="" textlink="">
      <xdr:nvSpPr>
        <xdr:cNvPr id="143" name="物件費該当値テキスト"/>
        <xdr:cNvSpPr txBox="1"/>
      </xdr:nvSpPr>
      <xdr:spPr>
        <a:xfrm>
          <a:off x="4686300" y="977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62,438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726</xdr:rowOff>
    </xdr:from>
    <xdr:to>
      <xdr:col>5</xdr:col>
      <xdr:colOff>409575</xdr:colOff>
      <xdr:row>57</xdr:row>
      <xdr:rowOff>102326</xdr:rowOff>
    </xdr:to>
    <xdr:sp macro="" textlink="">
      <xdr:nvSpPr>
        <xdr:cNvPr id="144" name="円/楕円 143"/>
        <xdr:cNvSpPr/>
      </xdr:nvSpPr>
      <xdr:spPr>
        <a:xfrm>
          <a:off x="3746500" y="977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93453</xdr:rowOff>
    </xdr:from>
    <xdr:ext cx="534377" cy="259045"/>
    <xdr:sp macro="" textlink="">
      <xdr:nvSpPr>
        <xdr:cNvPr id="145" name="テキスト ボックス 144"/>
        <xdr:cNvSpPr txBox="1"/>
      </xdr:nvSpPr>
      <xdr:spPr>
        <a:xfrm>
          <a:off x="3530111" y="986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63,900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154932</xdr:rowOff>
    </xdr:from>
    <xdr:to>
      <xdr:col>4</xdr:col>
      <xdr:colOff>206375</xdr:colOff>
      <xdr:row>57</xdr:row>
      <xdr:rowOff>85082</xdr:rowOff>
    </xdr:to>
    <xdr:sp macro="" textlink="">
      <xdr:nvSpPr>
        <xdr:cNvPr id="146" name="円/楕円 145"/>
        <xdr:cNvSpPr/>
      </xdr:nvSpPr>
      <xdr:spPr>
        <a:xfrm>
          <a:off x="2857500" y="975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76209</xdr:rowOff>
    </xdr:from>
    <xdr:ext cx="534377" cy="259045"/>
    <xdr:sp macro="" textlink="">
      <xdr:nvSpPr>
        <xdr:cNvPr id="147" name="テキスト ボックス 146"/>
        <xdr:cNvSpPr txBox="1"/>
      </xdr:nvSpPr>
      <xdr:spPr>
        <a:xfrm>
          <a:off x="2641111" y="98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64,956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78368</xdr:rowOff>
    </xdr:from>
    <xdr:to>
      <xdr:col>3</xdr:col>
      <xdr:colOff>3175</xdr:colOff>
      <xdr:row>58</xdr:row>
      <xdr:rowOff>8518</xdr:rowOff>
    </xdr:to>
    <xdr:sp macro="" textlink="">
      <xdr:nvSpPr>
        <xdr:cNvPr id="148" name="円/楕円 147"/>
        <xdr:cNvSpPr/>
      </xdr:nvSpPr>
      <xdr:spPr>
        <a:xfrm>
          <a:off x="1968500" y="985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171095</xdr:rowOff>
    </xdr:from>
    <xdr:ext cx="534377" cy="259045"/>
    <xdr:sp macro="" textlink="">
      <xdr:nvSpPr>
        <xdr:cNvPr id="149" name="テキスト ボックス 148"/>
        <xdr:cNvSpPr txBox="1"/>
      </xdr:nvSpPr>
      <xdr:spPr>
        <a:xfrm>
          <a:off x="1752111" y="9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59,145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93259</xdr:rowOff>
    </xdr:from>
    <xdr:to>
      <xdr:col>1</xdr:col>
      <xdr:colOff>485775</xdr:colOff>
      <xdr:row>58</xdr:row>
      <xdr:rowOff>23409</xdr:rowOff>
    </xdr:to>
    <xdr:sp macro="" textlink="">
      <xdr:nvSpPr>
        <xdr:cNvPr id="150" name="円/楕円 149"/>
        <xdr:cNvSpPr/>
      </xdr:nvSpPr>
      <xdr:spPr>
        <a:xfrm>
          <a:off x="1079500" y="986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14536</xdr:rowOff>
    </xdr:from>
    <xdr:ext cx="534377" cy="259045"/>
    <xdr:sp macro="" textlink="">
      <xdr:nvSpPr>
        <xdr:cNvPr id="151" name="テキスト ボックス 150"/>
        <xdr:cNvSpPr txBox="1"/>
      </xdr:nvSpPr>
      <xdr:spPr>
        <a:xfrm>
          <a:off x="863111" y="995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58,233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93599</xdr:rowOff>
    </xdr:from>
    <xdr:to>
      <xdr:col>6</xdr:col>
      <xdr:colOff>510540</xdr:colOff>
      <xdr:row>78</xdr:row>
      <xdr:rowOff>144577</xdr:rowOff>
    </xdr:to>
    <xdr:cxnSp macro="">
      <xdr:nvCxnSpPr>
        <xdr:cNvPr id="175" name="直線コネクタ 174"/>
        <xdr:cNvCxnSpPr/>
      </xdr:nvCxnSpPr>
      <xdr:spPr>
        <a:xfrm flipV="1">
          <a:off x="4633595" y="12266549"/>
          <a:ext cx="1270" cy="1251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148404</xdr:rowOff>
    </xdr:from>
    <xdr:ext cx="469744" cy="259045"/>
    <xdr:sp macro="" textlink="">
      <xdr:nvSpPr>
        <xdr:cNvPr id="176" name="維持補修費最小値テキスト"/>
        <xdr:cNvSpPr txBox="1"/>
      </xdr:nvSpPr>
      <xdr:spPr>
        <a:xfrm>
          <a:off x="4686300" y="1352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1,872</a:t>
          </a:r>
          <a:endParaRPr kumimoji="1" lang="ja-JP" altLang="en-US" sz="1000" b="1">
            <a:latin typeface="ＭＳ Ｐゴシック"/>
          </a:endParaRPr>
        </a:p>
      </xdr:txBody>
    </xdr:sp>
    <xdr:clientData/>
  </xdr:oneCellAnchor>
  <xdr:twoCellAnchor>
    <xdr:from>
      <xdr:col>6</xdr:col>
      <xdr:colOff>422275</xdr:colOff>
      <xdr:row>78</xdr:row>
      <xdr:rowOff>144577</xdr:rowOff>
    </xdr:from>
    <xdr:to>
      <xdr:col>6</xdr:col>
      <xdr:colOff>600075</xdr:colOff>
      <xdr:row>78</xdr:row>
      <xdr:rowOff>144577</xdr:rowOff>
    </xdr:to>
    <xdr:cxnSp macro="">
      <xdr:nvCxnSpPr>
        <xdr:cNvPr id="177" name="直線コネクタ 176"/>
        <xdr:cNvCxnSpPr/>
      </xdr:nvCxnSpPr>
      <xdr:spPr>
        <a:xfrm>
          <a:off x="4546600" y="13517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40276</xdr:rowOff>
    </xdr:from>
    <xdr:ext cx="534377" cy="259045"/>
    <xdr:sp macro="" textlink="">
      <xdr:nvSpPr>
        <xdr:cNvPr id="178" name="維持補修費最大値テキスト"/>
        <xdr:cNvSpPr txBox="1"/>
      </xdr:nvSpPr>
      <xdr:spPr>
        <a:xfrm>
          <a:off x="4686300" y="1204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34,710</a:t>
          </a:r>
          <a:endParaRPr kumimoji="1" lang="ja-JP" altLang="en-US" sz="1000" b="1">
            <a:latin typeface="ＭＳ Ｐゴシック"/>
          </a:endParaRPr>
        </a:p>
      </xdr:txBody>
    </xdr:sp>
    <xdr:clientData/>
  </xdr:oneCellAnchor>
  <xdr:twoCellAnchor>
    <xdr:from>
      <xdr:col>6</xdr:col>
      <xdr:colOff>422275</xdr:colOff>
      <xdr:row>71</xdr:row>
      <xdr:rowOff>93599</xdr:rowOff>
    </xdr:from>
    <xdr:to>
      <xdr:col>6</xdr:col>
      <xdr:colOff>600075</xdr:colOff>
      <xdr:row>71</xdr:row>
      <xdr:rowOff>93599</xdr:rowOff>
    </xdr:to>
    <xdr:cxnSp macro="">
      <xdr:nvCxnSpPr>
        <xdr:cNvPr id="179" name="直線コネクタ 178"/>
        <xdr:cNvCxnSpPr/>
      </xdr:nvCxnSpPr>
      <xdr:spPr>
        <a:xfrm>
          <a:off x="4546600" y="12266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144424</xdr:rowOff>
    </xdr:from>
    <xdr:to>
      <xdr:col>6</xdr:col>
      <xdr:colOff>511175</xdr:colOff>
      <xdr:row>77</xdr:row>
      <xdr:rowOff>155054</xdr:rowOff>
    </xdr:to>
    <xdr:cxnSp macro="">
      <xdr:nvCxnSpPr>
        <xdr:cNvPr id="180" name="直線コネクタ 179"/>
        <xdr:cNvCxnSpPr/>
      </xdr:nvCxnSpPr>
      <xdr:spPr>
        <a:xfrm flipV="1">
          <a:off x="3797300" y="13346074"/>
          <a:ext cx="8382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71544</xdr:rowOff>
    </xdr:from>
    <xdr:ext cx="469744" cy="259045"/>
    <xdr:sp macro="" textlink="">
      <xdr:nvSpPr>
        <xdr:cNvPr id="181" name="維持補修費平均値テキスト"/>
        <xdr:cNvSpPr txBox="1"/>
      </xdr:nvSpPr>
      <xdr:spPr>
        <a:xfrm>
          <a:off x="4686300" y="13101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48667</xdr:rowOff>
    </xdr:from>
    <xdr:to>
      <xdr:col>6</xdr:col>
      <xdr:colOff>561975</xdr:colOff>
      <xdr:row>77</xdr:row>
      <xdr:rowOff>150267</xdr:rowOff>
    </xdr:to>
    <xdr:sp macro="" textlink="">
      <xdr:nvSpPr>
        <xdr:cNvPr id="182" name="フローチャート : 判断 181"/>
        <xdr:cNvSpPr/>
      </xdr:nvSpPr>
      <xdr:spPr>
        <a:xfrm>
          <a:off x="4584700" y="1325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146253</xdr:rowOff>
    </xdr:from>
    <xdr:to>
      <xdr:col>5</xdr:col>
      <xdr:colOff>358775</xdr:colOff>
      <xdr:row>77</xdr:row>
      <xdr:rowOff>155054</xdr:rowOff>
    </xdr:to>
    <xdr:cxnSp macro="">
      <xdr:nvCxnSpPr>
        <xdr:cNvPr id="183" name="直線コネクタ 182"/>
        <xdr:cNvCxnSpPr/>
      </xdr:nvCxnSpPr>
      <xdr:spPr>
        <a:xfrm>
          <a:off x="2908300" y="13347903"/>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74803</xdr:rowOff>
    </xdr:from>
    <xdr:to>
      <xdr:col>5</xdr:col>
      <xdr:colOff>409575</xdr:colOff>
      <xdr:row>78</xdr:row>
      <xdr:rowOff>4953</xdr:rowOff>
    </xdr:to>
    <xdr:sp macro="" textlink="">
      <xdr:nvSpPr>
        <xdr:cNvPr id="184" name="フローチャート : 判断 183"/>
        <xdr:cNvSpPr/>
      </xdr:nvSpPr>
      <xdr:spPr>
        <a:xfrm>
          <a:off x="3746500" y="1327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21480</xdr:rowOff>
    </xdr:from>
    <xdr:ext cx="469744" cy="259045"/>
    <xdr:sp macro="" textlink="">
      <xdr:nvSpPr>
        <xdr:cNvPr id="185" name="テキスト ボックス 184"/>
        <xdr:cNvSpPr txBox="1"/>
      </xdr:nvSpPr>
      <xdr:spPr>
        <a:xfrm>
          <a:off x="3562427" y="1305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146253</xdr:rowOff>
    </xdr:from>
    <xdr:to>
      <xdr:col>4</xdr:col>
      <xdr:colOff>155575</xdr:colOff>
      <xdr:row>77</xdr:row>
      <xdr:rowOff>150140</xdr:rowOff>
    </xdr:to>
    <xdr:cxnSp macro="">
      <xdr:nvCxnSpPr>
        <xdr:cNvPr id="186" name="直線コネクタ 185"/>
        <xdr:cNvCxnSpPr/>
      </xdr:nvCxnSpPr>
      <xdr:spPr>
        <a:xfrm flipV="1">
          <a:off x="2019300" y="13347903"/>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70802</xdr:rowOff>
    </xdr:from>
    <xdr:to>
      <xdr:col>4</xdr:col>
      <xdr:colOff>206375</xdr:colOff>
      <xdr:row>78</xdr:row>
      <xdr:rowOff>952</xdr:rowOff>
    </xdr:to>
    <xdr:sp macro="" textlink="">
      <xdr:nvSpPr>
        <xdr:cNvPr id="187" name="フローチャート : 判断 186"/>
        <xdr:cNvSpPr/>
      </xdr:nvSpPr>
      <xdr:spPr>
        <a:xfrm>
          <a:off x="2857500" y="1327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17479</xdr:rowOff>
    </xdr:from>
    <xdr:ext cx="469744" cy="259045"/>
    <xdr:sp macro="" textlink="">
      <xdr:nvSpPr>
        <xdr:cNvPr id="188" name="テキスト ボックス 187"/>
        <xdr:cNvSpPr txBox="1"/>
      </xdr:nvSpPr>
      <xdr:spPr>
        <a:xfrm>
          <a:off x="2673427" y="1304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129146</xdr:rowOff>
    </xdr:from>
    <xdr:to>
      <xdr:col>2</xdr:col>
      <xdr:colOff>638175</xdr:colOff>
      <xdr:row>77</xdr:row>
      <xdr:rowOff>150140</xdr:rowOff>
    </xdr:to>
    <xdr:cxnSp macro="">
      <xdr:nvCxnSpPr>
        <xdr:cNvPr id="189" name="直線コネクタ 188"/>
        <xdr:cNvCxnSpPr/>
      </xdr:nvCxnSpPr>
      <xdr:spPr>
        <a:xfrm>
          <a:off x="1130300" y="13330796"/>
          <a:ext cx="889000" cy="2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100406</xdr:rowOff>
    </xdr:from>
    <xdr:to>
      <xdr:col>3</xdr:col>
      <xdr:colOff>3175</xdr:colOff>
      <xdr:row>78</xdr:row>
      <xdr:rowOff>30556</xdr:rowOff>
    </xdr:to>
    <xdr:sp macro="" textlink="">
      <xdr:nvSpPr>
        <xdr:cNvPr id="190" name="フローチャート : 判断 189"/>
        <xdr:cNvSpPr/>
      </xdr:nvSpPr>
      <xdr:spPr>
        <a:xfrm>
          <a:off x="1968500" y="1330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21683</xdr:rowOff>
    </xdr:from>
    <xdr:ext cx="469744" cy="259045"/>
    <xdr:sp macro="" textlink="">
      <xdr:nvSpPr>
        <xdr:cNvPr id="191" name="テキスト ボックス 190"/>
        <xdr:cNvSpPr txBox="1"/>
      </xdr:nvSpPr>
      <xdr:spPr>
        <a:xfrm>
          <a:off x="1784427" y="1339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93814</xdr:rowOff>
    </xdr:from>
    <xdr:to>
      <xdr:col>1</xdr:col>
      <xdr:colOff>485775</xdr:colOff>
      <xdr:row>78</xdr:row>
      <xdr:rowOff>23964</xdr:rowOff>
    </xdr:to>
    <xdr:sp macro="" textlink="">
      <xdr:nvSpPr>
        <xdr:cNvPr id="192" name="フローチャート : 判断 191"/>
        <xdr:cNvSpPr/>
      </xdr:nvSpPr>
      <xdr:spPr>
        <a:xfrm>
          <a:off x="1079500" y="132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15091</xdr:rowOff>
    </xdr:from>
    <xdr:ext cx="469744" cy="259045"/>
    <xdr:sp macro="" textlink="">
      <xdr:nvSpPr>
        <xdr:cNvPr id="193" name="テキスト ボックス 192"/>
        <xdr:cNvSpPr txBox="1"/>
      </xdr:nvSpPr>
      <xdr:spPr>
        <a:xfrm>
          <a:off x="895427" y="1338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93624</xdr:rowOff>
    </xdr:from>
    <xdr:to>
      <xdr:col>6</xdr:col>
      <xdr:colOff>561975</xdr:colOff>
      <xdr:row>78</xdr:row>
      <xdr:rowOff>23774</xdr:rowOff>
    </xdr:to>
    <xdr:sp macro="" textlink="">
      <xdr:nvSpPr>
        <xdr:cNvPr id="199" name="円/楕円 198"/>
        <xdr:cNvSpPr/>
      </xdr:nvSpPr>
      <xdr:spPr>
        <a:xfrm>
          <a:off x="4584700" y="1329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72051</xdr:rowOff>
    </xdr:from>
    <xdr:ext cx="469744" cy="259045"/>
    <xdr:sp macro="" textlink="">
      <xdr:nvSpPr>
        <xdr:cNvPr id="200" name="維持補修費該当値テキスト"/>
        <xdr:cNvSpPr txBox="1"/>
      </xdr:nvSpPr>
      <xdr:spPr>
        <a:xfrm>
          <a:off x="4686300" y="13273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6,376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104254</xdr:rowOff>
    </xdr:from>
    <xdr:to>
      <xdr:col>5</xdr:col>
      <xdr:colOff>409575</xdr:colOff>
      <xdr:row>78</xdr:row>
      <xdr:rowOff>34404</xdr:rowOff>
    </xdr:to>
    <xdr:sp macro="" textlink="">
      <xdr:nvSpPr>
        <xdr:cNvPr id="201" name="円/楕円 200"/>
        <xdr:cNvSpPr/>
      </xdr:nvSpPr>
      <xdr:spPr>
        <a:xfrm>
          <a:off x="3746500" y="1330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25531</xdr:rowOff>
    </xdr:from>
    <xdr:ext cx="469744" cy="259045"/>
    <xdr:sp macro="" textlink="">
      <xdr:nvSpPr>
        <xdr:cNvPr id="202" name="テキスト ボックス 201"/>
        <xdr:cNvSpPr txBox="1"/>
      </xdr:nvSpPr>
      <xdr:spPr>
        <a:xfrm>
          <a:off x="3562427" y="13398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95453</xdr:rowOff>
    </xdr:from>
    <xdr:to>
      <xdr:col>4</xdr:col>
      <xdr:colOff>206375</xdr:colOff>
      <xdr:row>78</xdr:row>
      <xdr:rowOff>25603</xdr:rowOff>
    </xdr:to>
    <xdr:sp macro="" textlink="">
      <xdr:nvSpPr>
        <xdr:cNvPr id="203" name="円/楕円 202"/>
        <xdr:cNvSpPr/>
      </xdr:nvSpPr>
      <xdr:spPr>
        <a:xfrm>
          <a:off x="2857500" y="1329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16730</xdr:rowOff>
    </xdr:from>
    <xdr:ext cx="469744" cy="259045"/>
    <xdr:sp macro="" textlink="">
      <xdr:nvSpPr>
        <xdr:cNvPr id="204" name="テキスト ボックス 203"/>
        <xdr:cNvSpPr txBox="1"/>
      </xdr:nvSpPr>
      <xdr:spPr>
        <a:xfrm>
          <a:off x="2673427" y="1338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99340</xdr:rowOff>
    </xdr:from>
    <xdr:to>
      <xdr:col>3</xdr:col>
      <xdr:colOff>3175</xdr:colOff>
      <xdr:row>78</xdr:row>
      <xdr:rowOff>29490</xdr:rowOff>
    </xdr:to>
    <xdr:sp macro="" textlink="">
      <xdr:nvSpPr>
        <xdr:cNvPr id="205" name="円/楕円 204"/>
        <xdr:cNvSpPr/>
      </xdr:nvSpPr>
      <xdr:spPr>
        <a:xfrm>
          <a:off x="1968500" y="1330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46017</xdr:rowOff>
    </xdr:from>
    <xdr:ext cx="469744" cy="259045"/>
    <xdr:sp macro="" textlink="">
      <xdr:nvSpPr>
        <xdr:cNvPr id="206" name="テキスト ボックス 205"/>
        <xdr:cNvSpPr txBox="1"/>
      </xdr:nvSpPr>
      <xdr:spPr>
        <a:xfrm>
          <a:off x="1784427" y="1307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78346</xdr:rowOff>
    </xdr:from>
    <xdr:to>
      <xdr:col>1</xdr:col>
      <xdr:colOff>485775</xdr:colOff>
      <xdr:row>78</xdr:row>
      <xdr:rowOff>8496</xdr:rowOff>
    </xdr:to>
    <xdr:sp macro="" textlink="">
      <xdr:nvSpPr>
        <xdr:cNvPr id="207" name="円/楕円 206"/>
        <xdr:cNvSpPr/>
      </xdr:nvSpPr>
      <xdr:spPr>
        <a:xfrm>
          <a:off x="1079500" y="1327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25023</xdr:rowOff>
    </xdr:from>
    <xdr:ext cx="469744" cy="259045"/>
    <xdr:sp macro="" textlink="">
      <xdr:nvSpPr>
        <xdr:cNvPr id="208" name="テキスト ボックス 207"/>
        <xdr:cNvSpPr txBox="1"/>
      </xdr:nvSpPr>
      <xdr:spPr>
        <a:xfrm>
          <a:off x="895427" y="1305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127,571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20" name="直線コネクタ 219"/>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21" name="テキスト ボックス 220"/>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22" name="直線コネクタ 221"/>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23" name="テキスト ボックス 222"/>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24" name="直線コネクタ 223"/>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25" name="テキスト ボックス 224"/>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8" name="直線コネクタ 227"/>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9" name="テキスト ボックス 228"/>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30" name="直線コネクタ 229"/>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1" name="テキスト ボックス 230"/>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32" name="直線コネクタ 231"/>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3" name="テキスト ボックス 232"/>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149144</xdr:rowOff>
    </xdr:from>
    <xdr:to>
      <xdr:col>6</xdr:col>
      <xdr:colOff>510540</xdr:colOff>
      <xdr:row>98</xdr:row>
      <xdr:rowOff>105025</xdr:rowOff>
    </xdr:to>
    <xdr:cxnSp macro="">
      <xdr:nvCxnSpPr>
        <xdr:cNvPr id="237" name="直線コネクタ 236"/>
        <xdr:cNvCxnSpPr/>
      </xdr:nvCxnSpPr>
      <xdr:spPr>
        <a:xfrm flipV="1">
          <a:off x="4633595" y="15579644"/>
          <a:ext cx="1270" cy="132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108852</xdr:rowOff>
    </xdr:from>
    <xdr:ext cx="534377" cy="259045"/>
    <xdr:sp macro="" textlink="">
      <xdr:nvSpPr>
        <xdr:cNvPr id="238" name="扶助費最小値テキスト"/>
        <xdr:cNvSpPr txBox="1"/>
      </xdr:nvSpPr>
      <xdr:spPr>
        <a:xfrm>
          <a:off x="4686300" y="1691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54,427</a:t>
          </a:r>
          <a:endParaRPr kumimoji="1" lang="ja-JP" altLang="en-US" sz="1000" b="1">
            <a:latin typeface="ＭＳ Ｐゴシック"/>
          </a:endParaRPr>
        </a:p>
      </xdr:txBody>
    </xdr:sp>
    <xdr:clientData/>
  </xdr:oneCellAnchor>
  <xdr:twoCellAnchor>
    <xdr:from>
      <xdr:col>6</xdr:col>
      <xdr:colOff>422275</xdr:colOff>
      <xdr:row>98</xdr:row>
      <xdr:rowOff>105025</xdr:rowOff>
    </xdr:from>
    <xdr:to>
      <xdr:col>6</xdr:col>
      <xdr:colOff>600075</xdr:colOff>
      <xdr:row>98</xdr:row>
      <xdr:rowOff>105025</xdr:rowOff>
    </xdr:to>
    <xdr:cxnSp macro="">
      <xdr:nvCxnSpPr>
        <xdr:cNvPr id="239" name="直線コネクタ 238"/>
        <xdr:cNvCxnSpPr/>
      </xdr:nvCxnSpPr>
      <xdr:spPr>
        <a:xfrm>
          <a:off x="4546600" y="1690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95821</xdr:rowOff>
    </xdr:from>
    <xdr:ext cx="599010" cy="259045"/>
    <xdr:sp macro="" textlink="">
      <xdr:nvSpPr>
        <xdr:cNvPr id="240" name="扶助費最大値テキスト"/>
        <xdr:cNvSpPr txBox="1"/>
      </xdr:nvSpPr>
      <xdr:spPr>
        <a:xfrm>
          <a:off x="4686300" y="15354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147,339</a:t>
          </a:r>
          <a:endParaRPr kumimoji="1" lang="ja-JP" altLang="en-US" sz="1000" b="1">
            <a:latin typeface="ＭＳ Ｐゴシック"/>
          </a:endParaRPr>
        </a:p>
      </xdr:txBody>
    </xdr:sp>
    <xdr:clientData/>
  </xdr:oneCellAnchor>
  <xdr:twoCellAnchor>
    <xdr:from>
      <xdr:col>6</xdr:col>
      <xdr:colOff>422275</xdr:colOff>
      <xdr:row>90</xdr:row>
      <xdr:rowOff>149144</xdr:rowOff>
    </xdr:from>
    <xdr:to>
      <xdr:col>6</xdr:col>
      <xdr:colOff>600075</xdr:colOff>
      <xdr:row>90</xdr:row>
      <xdr:rowOff>149144</xdr:rowOff>
    </xdr:to>
    <xdr:cxnSp macro="">
      <xdr:nvCxnSpPr>
        <xdr:cNvPr id="241" name="直線コネクタ 240"/>
        <xdr:cNvCxnSpPr/>
      </xdr:nvCxnSpPr>
      <xdr:spPr>
        <a:xfrm>
          <a:off x="4546600" y="15579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65063</xdr:rowOff>
    </xdr:from>
    <xdr:to>
      <xdr:col>6</xdr:col>
      <xdr:colOff>511175</xdr:colOff>
      <xdr:row>93</xdr:row>
      <xdr:rowOff>143872</xdr:rowOff>
    </xdr:to>
    <xdr:cxnSp macro="">
      <xdr:nvCxnSpPr>
        <xdr:cNvPr id="242" name="直線コネクタ 241"/>
        <xdr:cNvCxnSpPr/>
      </xdr:nvCxnSpPr>
      <xdr:spPr>
        <a:xfrm flipV="1">
          <a:off x="3797300" y="15838463"/>
          <a:ext cx="838200" cy="25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79914</xdr:rowOff>
    </xdr:from>
    <xdr:ext cx="534377" cy="259045"/>
    <xdr:sp macro="" textlink="">
      <xdr:nvSpPr>
        <xdr:cNvPr id="243" name="扶助費平均値テキスト"/>
        <xdr:cNvSpPr txBox="1"/>
      </xdr:nvSpPr>
      <xdr:spPr>
        <a:xfrm>
          <a:off x="4686300" y="16367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87,119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101487</xdr:rowOff>
    </xdr:from>
    <xdr:to>
      <xdr:col>6</xdr:col>
      <xdr:colOff>561975</xdr:colOff>
      <xdr:row>96</xdr:row>
      <xdr:rowOff>31637</xdr:rowOff>
    </xdr:to>
    <xdr:sp macro="" textlink="">
      <xdr:nvSpPr>
        <xdr:cNvPr id="244" name="フローチャート : 判断 243"/>
        <xdr:cNvSpPr/>
      </xdr:nvSpPr>
      <xdr:spPr>
        <a:xfrm>
          <a:off x="4584700" y="16389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143872</xdr:rowOff>
    </xdr:from>
    <xdr:to>
      <xdr:col>5</xdr:col>
      <xdr:colOff>358775</xdr:colOff>
      <xdr:row>94</xdr:row>
      <xdr:rowOff>38502</xdr:rowOff>
    </xdr:to>
    <xdr:cxnSp macro="">
      <xdr:nvCxnSpPr>
        <xdr:cNvPr id="245" name="直線コネクタ 244"/>
        <xdr:cNvCxnSpPr/>
      </xdr:nvCxnSpPr>
      <xdr:spPr>
        <a:xfrm flipV="1">
          <a:off x="2908300" y="16088722"/>
          <a:ext cx="889000" cy="6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148379</xdr:rowOff>
    </xdr:from>
    <xdr:to>
      <xdr:col>5</xdr:col>
      <xdr:colOff>409575</xdr:colOff>
      <xdr:row>96</xdr:row>
      <xdr:rowOff>78529</xdr:rowOff>
    </xdr:to>
    <xdr:sp macro="" textlink="">
      <xdr:nvSpPr>
        <xdr:cNvPr id="246" name="フローチャート : 判断 245"/>
        <xdr:cNvSpPr/>
      </xdr:nvSpPr>
      <xdr:spPr>
        <a:xfrm>
          <a:off x="3746500" y="1643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69656</xdr:rowOff>
    </xdr:from>
    <xdr:ext cx="534377" cy="259045"/>
    <xdr:sp macro="" textlink="">
      <xdr:nvSpPr>
        <xdr:cNvPr id="247" name="テキスト ボックス 246"/>
        <xdr:cNvSpPr txBox="1"/>
      </xdr:nvSpPr>
      <xdr:spPr>
        <a:xfrm>
          <a:off x="3530111" y="1652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38502</xdr:rowOff>
    </xdr:from>
    <xdr:to>
      <xdr:col>4</xdr:col>
      <xdr:colOff>155575</xdr:colOff>
      <xdr:row>95</xdr:row>
      <xdr:rowOff>32229</xdr:rowOff>
    </xdr:to>
    <xdr:cxnSp macro="">
      <xdr:nvCxnSpPr>
        <xdr:cNvPr id="248" name="直線コネクタ 247"/>
        <xdr:cNvCxnSpPr/>
      </xdr:nvCxnSpPr>
      <xdr:spPr>
        <a:xfrm flipV="1">
          <a:off x="2019300" y="16154802"/>
          <a:ext cx="889000" cy="16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85128</xdr:rowOff>
    </xdr:from>
    <xdr:to>
      <xdr:col>4</xdr:col>
      <xdr:colOff>206375</xdr:colOff>
      <xdr:row>97</xdr:row>
      <xdr:rowOff>15278</xdr:rowOff>
    </xdr:to>
    <xdr:sp macro="" textlink="">
      <xdr:nvSpPr>
        <xdr:cNvPr id="249" name="フローチャート : 判断 248"/>
        <xdr:cNvSpPr/>
      </xdr:nvSpPr>
      <xdr:spPr>
        <a:xfrm>
          <a:off x="2857500" y="1654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6405</xdr:rowOff>
    </xdr:from>
    <xdr:ext cx="534377" cy="259045"/>
    <xdr:sp macro="" textlink="">
      <xdr:nvSpPr>
        <xdr:cNvPr id="250" name="テキスト ボックス 249"/>
        <xdr:cNvSpPr txBox="1"/>
      </xdr:nvSpPr>
      <xdr:spPr>
        <a:xfrm>
          <a:off x="2641111" y="1663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32229</xdr:rowOff>
    </xdr:from>
    <xdr:to>
      <xdr:col>2</xdr:col>
      <xdr:colOff>638175</xdr:colOff>
      <xdr:row>95</xdr:row>
      <xdr:rowOff>73234</xdr:rowOff>
    </xdr:to>
    <xdr:cxnSp macro="">
      <xdr:nvCxnSpPr>
        <xdr:cNvPr id="251" name="直線コネクタ 250"/>
        <xdr:cNvCxnSpPr/>
      </xdr:nvCxnSpPr>
      <xdr:spPr>
        <a:xfrm flipV="1">
          <a:off x="1130300" y="16319979"/>
          <a:ext cx="889000" cy="4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169196</xdr:rowOff>
    </xdr:from>
    <xdr:to>
      <xdr:col>3</xdr:col>
      <xdr:colOff>3175</xdr:colOff>
      <xdr:row>97</xdr:row>
      <xdr:rowOff>99346</xdr:rowOff>
    </xdr:to>
    <xdr:sp macro="" textlink="">
      <xdr:nvSpPr>
        <xdr:cNvPr id="252" name="フローチャート : 判断 251"/>
        <xdr:cNvSpPr/>
      </xdr:nvSpPr>
      <xdr:spPr>
        <a:xfrm>
          <a:off x="1968500" y="1662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90473</xdr:rowOff>
    </xdr:from>
    <xdr:ext cx="534377" cy="259045"/>
    <xdr:sp macro="" textlink="">
      <xdr:nvSpPr>
        <xdr:cNvPr id="253" name="テキスト ボックス 252"/>
        <xdr:cNvSpPr txBox="1"/>
      </xdr:nvSpPr>
      <xdr:spPr>
        <a:xfrm>
          <a:off x="1752111" y="1672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17906</xdr:rowOff>
    </xdr:from>
    <xdr:to>
      <xdr:col>1</xdr:col>
      <xdr:colOff>485775</xdr:colOff>
      <xdr:row>97</xdr:row>
      <xdr:rowOff>119506</xdr:rowOff>
    </xdr:to>
    <xdr:sp macro="" textlink="">
      <xdr:nvSpPr>
        <xdr:cNvPr id="254" name="フローチャート : 判断 253"/>
        <xdr:cNvSpPr/>
      </xdr:nvSpPr>
      <xdr:spPr>
        <a:xfrm>
          <a:off x="1079500" y="1664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110633</xdr:rowOff>
    </xdr:from>
    <xdr:ext cx="534377" cy="259045"/>
    <xdr:sp macro="" textlink="">
      <xdr:nvSpPr>
        <xdr:cNvPr id="255" name="テキスト ボックス 254"/>
        <xdr:cNvSpPr txBox="1"/>
      </xdr:nvSpPr>
      <xdr:spPr>
        <a:xfrm>
          <a:off x="863111" y="1674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14263</xdr:rowOff>
    </xdr:from>
    <xdr:to>
      <xdr:col>6</xdr:col>
      <xdr:colOff>561975</xdr:colOff>
      <xdr:row>92</xdr:row>
      <xdr:rowOff>115863</xdr:rowOff>
    </xdr:to>
    <xdr:sp macro="" textlink="">
      <xdr:nvSpPr>
        <xdr:cNvPr id="261" name="円/楕円 260"/>
        <xdr:cNvSpPr/>
      </xdr:nvSpPr>
      <xdr:spPr>
        <a:xfrm>
          <a:off x="4584700" y="1578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37140</xdr:rowOff>
    </xdr:from>
    <xdr:ext cx="599010" cy="259045"/>
    <xdr:sp macro="" textlink="">
      <xdr:nvSpPr>
        <xdr:cNvPr id="262" name="扶助費該当値テキスト"/>
        <xdr:cNvSpPr txBox="1"/>
      </xdr:nvSpPr>
      <xdr:spPr>
        <a:xfrm>
          <a:off x="4686300" y="1563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129,224</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93072</xdr:rowOff>
    </xdr:from>
    <xdr:to>
      <xdr:col>5</xdr:col>
      <xdr:colOff>409575</xdr:colOff>
      <xdr:row>94</xdr:row>
      <xdr:rowOff>23222</xdr:rowOff>
    </xdr:to>
    <xdr:sp macro="" textlink="">
      <xdr:nvSpPr>
        <xdr:cNvPr id="263" name="円/楕円 262"/>
        <xdr:cNvSpPr/>
      </xdr:nvSpPr>
      <xdr:spPr>
        <a:xfrm>
          <a:off x="3746500" y="1603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39749</xdr:rowOff>
    </xdr:from>
    <xdr:ext cx="599010" cy="259045"/>
    <xdr:sp macro="" textlink="">
      <xdr:nvSpPr>
        <xdr:cNvPr id="264" name="テキスト ボックス 263"/>
        <xdr:cNvSpPr txBox="1"/>
      </xdr:nvSpPr>
      <xdr:spPr>
        <a:xfrm>
          <a:off x="3497794" y="15813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111,708</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159152</xdr:rowOff>
    </xdr:from>
    <xdr:to>
      <xdr:col>4</xdr:col>
      <xdr:colOff>206375</xdr:colOff>
      <xdr:row>94</xdr:row>
      <xdr:rowOff>89302</xdr:rowOff>
    </xdr:to>
    <xdr:sp macro="" textlink="">
      <xdr:nvSpPr>
        <xdr:cNvPr id="265" name="円/楕円 264"/>
        <xdr:cNvSpPr/>
      </xdr:nvSpPr>
      <xdr:spPr>
        <a:xfrm>
          <a:off x="2857500" y="1610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92</xdr:row>
      <xdr:rowOff>105829</xdr:rowOff>
    </xdr:from>
    <xdr:ext cx="599010" cy="259045"/>
    <xdr:sp macro="" textlink="">
      <xdr:nvSpPr>
        <xdr:cNvPr id="266" name="テキスト ボックス 265"/>
        <xdr:cNvSpPr txBox="1"/>
      </xdr:nvSpPr>
      <xdr:spPr>
        <a:xfrm>
          <a:off x="2608794" y="1587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107,083</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152879</xdr:rowOff>
    </xdr:from>
    <xdr:to>
      <xdr:col>3</xdr:col>
      <xdr:colOff>3175</xdr:colOff>
      <xdr:row>95</xdr:row>
      <xdr:rowOff>83029</xdr:rowOff>
    </xdr:to>
    <xdr:sp macro="" textlink="">
      <xdr:nvSpPr>
        <xdr:cNvPr id="267" name="円/楕円 266"/>
        <xdr:cNvSpPr/>
      </xdr:nvSpPr>
      <xdr:spPr>
        <a:xfrm>
          <a:off x="1968500" y="1626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99556</xdr:rowOff>
    </xdr:from>
    <xdr:ext cx="534377" cy="259045"/>
    <xdr:sp macro="" textlink="">
      <xdr:nvSpPr>
        <xdr:cNvPr id="268" name="テキスト ボックス 267"/>
        <xdr:cNvSpPr txBox="1"/>
      </xdr:nvSpPr>
      <xdr:spPr>
        <a:xfrm>
          <a:off x="1752111" y="1604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95,522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22434</xdr:rowOff>
    </xdr:from>
    <xdr:to>
      <xdr:col>1</xdr:col>
      <xdr:colOff>485775</xdr:colOff>
      <xdr:row>95</xdr:row>
      <xdr:rowOff>124034</xdr:rowOff>
    </xdr:to>
    <xdr:sp macro="" textlink="">
      <xdr:nvSpPr>
        <xdr:cNvPr id="269" name="円/楕円 268"/>
        <xdr:cNvSpPr/>
      </xdr:nvSpPr>
      <xdr:spPr>
        <a:xfrm>
          <a:off x="1079500" y="1631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140561</xdr:rowOff>
    </xdr:from>
    <xdr:ext cx="534377" cy="259045"/>
    <xdr:sp macro="" textlink="">
      <xdr:nvSpPr>
        <xdr:cNvPr id="270" name="テキスト ボックス 269"/>
        <xdr:cNvSpPr txBox="1"/>
      </xdr:nvSpPr>
      <xdr:spPr>
        <a:xfrm>
          <a:off x="863111" y="16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92,652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81" name="テキスト ボックス 280"/>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82" name="直線コネクタ 28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83" name="テキスト ボックス 282"/>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4" name="直線コネクタ 28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5" name="テキスト ボックス 28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6" name="直線コネクタ 28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7" name="テキスト ボックス 28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8" name="直線コネクタ 28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9" name="テキスト ボックス 28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90" name="直線コネクタ 28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91" name="テキスト ボックス 29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3" name="テキスト ボックス 29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41802</xdr:rowOff>
    </xdr:from>
    <xdr:to>
      <xdr:col>15</xdr:col>
      <xdr:colOff>180340</xdr:colOff>
      <xdr:row>39</xdr:row>
      <xdr:rowOff>93694</xdr:rowOff>
    </xdr:to>
    <xdr:cxnSp macro="">
      <xdr:nvCxnSpPr>
        <xdr:cNvPr id="295" name="直線コネクタ 294"/>
        <xdr:cNvCxnSpPr/>
      </xdr:nvCxnSpPr>
      <xdr:spPr>
        <a:xfrm flipV="1">
          <a:off x="10475595" y="5356752"/>
          <a:ext cx="1270" cy="1423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97521</xdr:rowOff>
    </xdr:from>
    <xdr:ext cx="534377" cy="259045"/>
    <xdr:sp macro="" textlink="">
      <xdr:nvSpPr>
        <xdr:cNvPr id="296" name="補助費等最小値テキスト"/>
        <xdr:cNvSpPr txBox="1"/>
      </xdr:nvSpPr>
      <xdr:spPr>
        <a:xfrm>
          <a:off x="10528300" y="678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37,415</a:t>
          </a:r>
          <a:endParaRPr kumimoji="1" lang="ja-JP" altLang="en-US" sz="1000" b="1">
            <a:latin typeface="ＭＳ Ｐゴシック"/>
          </a:endParaRPr>
        </a:p>
      </xdr:txBody>
    </xdr:sp>
    <xdr:clientData/>
  </xdr:oneCellAnchor>
  <xdr:twoCellAnchor>
    <xdr:from>
      <xdr:col>15</xdr:col>
      <xdr:colOff>92075</xdr:colOff>
      <xdr:row>39</xdr:row>
      <xdr:rowOff>93694</xdr:rowOff>
    </xdr:from>
    <xdr:to>
      <xdr:col>15</xdr:col>
      <xdr:colOff>269875</xdr:colOff>
      <xdr:row>39</xdr:row>
      <xdr:rowOff>93694</xdr:rowOff>
    </xdr:to>
    <xdr:cxnSp macro="">
      <xdr:nvCxnSpPr>
        <xdr:cNvPr id="297" name="直線コネクタ 296"/>
        <xdr:cNvCxnSpPr/>
      </xdr:nvCxnSpPr>
      <xdr:spPr>
        <a:xfrm>
          <a:off x="10388600" y="6780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159929</xdr:rowOff>
    </xdr:from>
    <xdr:ext cx="599010" cy="259045"/>
    <xdr:sp macro="" textlink="">
      <xdr:nvSpPr>
        <xdr:cNvPr id="298" name="補助費等最大値テキスト"/>
        <xdr:cNvSpPr txBox="1"/>
      </xdr:nvSpPr>
      <xdr:spPr>
        <a:xfrm>
          <a:off x="10528300" y="513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112,139</a:t>
          </a:r>
          <a:endParaRPr kumimoji="1" lang="ja-JP" altLang="en-US" sz="1000" b="1">
            <a:latin typeface="ＭＳ Ｐゴシック"/>
          </a:endParaRPr>
        </a:p>
      </xdr:txBody>
    </xdr:sp>
    <xdr:clientData/>
  </xdr:oneCellAnchor>
  <xdr:twoCellAnchor>
    <xdr:from>
      <xdr:col>15</xdr:col>
      <xdr:colOff>92075</xdr:colOff>
      <xdr:row>31</xdr:row>
      <xdr:rowOff>41802</xdr:rowOff>
    </xdr:from>
    <xdr:to>
      <xdr:col>15</xdr:col>
      <xdr:colOff>269875</xdr:colOff>
      <xdr:row>31</xdr:row>
      <xdr:rowOff>41802</xdr:rowOff>
    </xdr:to>
    <xdr:cxnSp macro="">
      <xdr:nvCxnSpPr>
        <xdr:cNvPr id="299" name="直線コネクタ 298"/>
        <xdr:cNvCxnSpPr/>
      </xdr:nvCxnSpPr>
      <xdr:spPr>
        <a:xfrm>
          <a:off x="10388600" y="535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45460</xdr:rowOff>
    </xdr:from>
    <xdr:to>
      <xdr:col>15</xdr:col>
      <xdr:colOff>180975</xdr:colOff>
      <xdr:row>37</xdr:row>
      <xdr:rowOff>20885</xdr:rowOff>
    </xdr:to>
    <xdr:cxnSp macro="">
      <xdr:nvCxnSpPr>
        <xdr:cNvPr id="300" name="直線コネクタ 299"/>
        <xdr:cNvCxnSpPr/>
      </xdr:nvCxnSpPr>
      <xdr:spPr>
        <a:xfrm>
          <a:off x="9639300" y="6217660"/>
          <a:ext cx="838200" cy="14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69162</xdr:rowOff>
    </xdr:from>
    <xdr:ext cx="534377" cy="259045"/>
    <xdr:sp macro="" textlink="">
      <xdr:nvSpPr>
        <xdr:cNvPr id="301" name="補助費等平均値テキスト"/>
        <xdr:cNvSpPr txBox="1"/>
      </xdr:nvSpPr>
      <xdr:spPr>
        <a:xfrm>
          <a:off x="10528300" y="6069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64,237</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46285</xdr:rowOff>
    </xdr:from>
    <xdr:to>
      <xdr:col>15</xdr:col>
      <xdr:colOff>231775</xdr:colOff>
      <xdr:row>36</xdr:row>
      <xdr:rowOff>147885</xdr:rowOff>
    </xdr:to>
    <xdr:sp macro="" textlink="">
      <xdr:nvSpPr>
        <xdr:cNvPr id="302" name="フローチャート : 判断 301"/>
        <xdr:cNvSpPr/>
      </xdr:nvSpPr>
      <xdr:spPr>
        <a:xfrm>
          <a:off x="10426700" y="621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45460</xdr:rowOff>
    </xdr:from>
    <xdr:to>
      <xdr:col>14</xdr:col>
      <xdr:colOff>28575</xdr:colOff>
      <xdr:row>37</xdr:row>
      <xdr:rowOff>138233</xdr:rowOff>
    </xdr:to>
    <xdr:cxnSp macro="">
      <xdr:nvCxnSpPr>
        <xdr:cNvPr id="303" name="直線コネクタ 302"/>
        <xdr:cNvCxnSpPr/>
      </xdr:nvCxnSpPr>
      <xdr:spPr>
        <a:xfrm flipV="1">
          <a:off x="8750300" y="6217660"/>
          <a:ext cx="889000" cy="26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5385</xdr:rowOff>
    </xdr:from>
    <xdr:to>
      <xdr:col>14</xdr:col>
      <xdr:colOff>79375</xdr:colOff>
      <xdr:row>36</xdr:row>
      <xdr:rowOff>106985</xdr:rowOff>
    </xdr:to>
    <xdr:sp macro="" textlink="">
      <xdr:nvSpPr>
        <xdr:cNvPr id="304" name="フローチャート : 判断 303"/>
        <xdr:cNvSpPr/>
      </xdr:nvSpPr>
      <xdr:spPr>
        <a:xfrm>
          <a:off x="9588500" y="617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98112</xdr:rowOff>
    </xdr:from>
    <xdr:ext cx="534377" cy="259045"/>
    <xdr:sp macro="" textlink="">
      <xdr:nvSpPr>
        <xdr:cNvPr id="305" name="テキスト ボックス 304"/>
        <xdr:cNvSpPr txBox="1"/>
      </xdr:nvSpPr>
      <xdr:spPr>
        <a:xfrm>
          <a:off x="9372111" y="627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138233</xdr:rowOff>
    </xdr:from>
    <xdr:to>
      <xdr:col>12</xdr:col>
      <xdr:colOff>511175</xdr:colOff>
      <xdr:row>37</xdr:row>
      <xdr:rowOff>162408</xdr:rowOff>
    </xdr:to>
    <xdr:cxnSp macro="">
      <xdr:nvCxnSpPr>
        <xdr:cNvPr id="306" name="直線コネクタ 305"/>
        <xdr:cNvCxnSpPr/>
      </xdr:nvCxnSpPr>
      <xdr:spPr>
        <a:xfrm flipV="1">
          <a:off x="7861300" y="6481883"/>
          <a:ext cx="889000" cy="2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148660</xdr:rowOff>
    </xdr:from>
    <xdr:to>
      <xdr:col>12</xdr:col>
      <xdr:colOff>561975</xdr:colOff>
      <xdr:row>37</xdr:row>
      <xdr:rowOff>78810</xdr:rowOff>
    </xdr:to>
    <xdr:sp macro="" textlink="">
      <xdr:nvSpPr>
        <xdr:cNvPr id="307" name="フローチャート : 判断 306"/>
        <xdr:cNvSpPr/>
      </xdr:nvSpPr>
      <xdr:spPr>
        <a:xfrm>
          <a:off x="8699500" y="632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95337</xdr:rowOff>
    </xdr:from>
    <xdr:ext cx="534377" cy="259045"/>
    <xdr:sp macro="" textlink="">
      <xdr:nvSpPr>
        <xdr:cNvPr id="308" name="テキスト ボックス 307"/>
        <xdr:cNvSpPr txBox="1"/>
      </xdr:nvSpPr>
      <xdr:spPr>
        <a:xfrm>
          <a:off x="8483111" y="609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105601</xdr:rowOff>
    </xdr:from>
    <xdr:to>
      <xdr:col>11</xdr:col>
      <xdr:colOff>307975</xdr:colOff>
      <xdr:row>37</xdr:row>
      <xdr:rowOff>162408</xdr:rowOff>
    </xdr:to>
    <xdr:cxnSp macro="">
      <xdr:nvCxnSpPr>
        <xdr:cNvPr id="309" name="直線コネクタ 308"/>
        <xdr:cNvCxnSpPr/>
      </xdr:nvCxnSpPr>
      <xdr:spPr>
        <a:xfrm>
          <a:off x="6972300" y="6277801"/>
          <a:ext cx="889000" cy="22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163957</xdr:rowOff>
    </xdr:from>
    <xdr:to>
      <xdr:col>11</xdr:col>
      <xdr:colOff>358775</xdr:colOff>
      <xdr:row>37</xdr:row>
      <xdr:rowOff>94107</xdr:rowOff>
    </xdr:to>
    <xdr:sp macro="" textlink="">
      <xdr:nvSpPr>
        <xdr:cNvPr id="310" name="フローチャート : 判断 309"/>
        <xdr:cNvSpPr/>
      </xdr:nvSpPr>
      <xdr:spPr>
        <a:xfrm>
          <a:off x="78105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110634</xdr:rowOff>
    </xdr:from>
    <xdr:ext cx="534377" cy="259045"/>
    <xdr:sp macro="" textlink="">
      <xdr:nvSpPr>
        <xdr:cNvPr id="311" name="テキスト ボックス 310"/>
        <xdr:cNvSpPr txBox="1"/>
      </xdr:nvSpPr>
      <xdr:spPr>
        <a:xfrm>
          <a:off x="7594111" y="611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50228</xdr:rowOff>
    </xdr:from>
    <xdr:to>
      <xdr:col>10</xdr:col>
      <xdr:colOff>155575</xdr:colOff>
      <xdr:row>37</xdr:row>
      <xdr:rowOff>151828</xdr:rowOff>
    </xdr:to>
    <xdr:sp macro="" textlink="">
      <xdr:nvSpPr>
        <xdr:cNvPr id="312" name="フローチャート : 判断 311"/>
        <xdr:cNvSpPr/>
      </xdr:nvSpPr>
      <xdr:spPr>
        <a:xfrm>
          <a:off x="6921500" y="639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142956</xdr:rowOff>
    </xdr:from>
    <xdr:ext cx="534377" cy="259045"/>
    <xdr:sp macro="" textlink="">
      <xdr:nvSpPr>
        <xdr:cNvPr id="313" name="テキスト ボックス 312"/>
        <xdr:cNvSpPr txBox="1"/>
      </xdr:nvSpPr>
      <xdr:spPr>
        <a:xfrm>
          <a:off x="6705111" y="648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141535</xdr:rowOff>
    </xdr:from>
    <xdr:to>
      <xdr:col>15</xdr:col>
      <xdr:colOff>231775</xdr:colOff>
      <xdr:row>37</xdr:row>
      <xdr:rowOff>71685</xdr:rowOff>
    </xdr:to>
    <xdr:sp macro="" textlink="">
      <xdr:nvSpPr>
        <xdr:cNvPr id="319" name="円/楕円 318"/>
        <xdr:cNvSpPr/>
      </xdr:nvSpPr>
      <xdr:spPr>
        <a:xfrm>
          <a:off x="10426700" y="63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119962</xdr:rowOff>
    </xdr:from>
    <xdr:ext cx="534377" cy="259045"/>
    <xdr:sp macro="" textlink="">
      <xdr:nvSpPr>
        <xdr:cNvPr id="320" name="補助費等該当値テキスト"/>
        <xdr:cNvSpPr txBox="1"/>
      </xdr:nvSpPr>
      <xdr:spPr>
        <a:xfrm>
          <a:off x="10528300" y="629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59,237</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166110</xdr:rowOff>
    </xdr:from>
    <xdr:to>
      <xdr:col>14</xdr:col>
      <xdr:colOff>79375</xdr:colOff>
      <xdr:row>36</xdr:row>
      <xdr:rowOff>96260</xdr:rowOff>
    </xdr:to>
    <xdr:sp macro="" textlink="">
      <xdr:nvSpPr>
        <xdr:cNvPr id="321" name="円/楕円 320"/>
        <xdr:cNvSpPr/>
      </xdr:nvSpPr>
      <xdr:spPr>
        <a:xfrm>
          <a:off x="9588500" y="61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112787</xdr:rowOff>
    </xdr:from>
    <xdr:ext cx="534377" cy="259045"/>
    <xdr:sp macro="" textlink="">
      <xdr:nvSpPr>
        <xdr:cNvPr id="322" name="テキスト ボックス 321"/>
        <xdr:cNvSpPr txBox="1"/>
      </xdr:nvSpPr>
      <xdr:spPr>
        <a:xfrm>
          <a:off x="9372111" y="594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66,947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87433</xdr:rowOff>
    </xdr:from>
    <xdr:to>
      <xdr:col>12</xdr:col>
      <xdr:colOff>561975</xdr:colOff>
      <xdr:row>38</xdr:row>
      <xdr:rowOff>17583</xdr:rowOff>
    </xdr:to>
    <xdr:sp macro="" textlink="">
      <xdr:nvSpPr>
        <xdr:cNvPr id="323" name="円/楕円 322"/>
        <xdr:cNvSpPr/>
      </xdr:nvSpPr>
      <xdr:spPr>
        <a:xfrm>
          <a:off x="8699500" y="643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8710</xdr:rowOff>
    </xdr:from>
    <xdr:ext cx="534377" cy="259045"/>
    <xdr:sp macro="" textlink="">
      <xdr:nvSpPr>
        <xdr:cNvPr id="324" name="テキスト ボックス 323"/>
        <xdr:cNvSpPr txBox="1"/>
      </xdr:nvSpPr>
      <xdr:spPr>
        <a:xfrm>
          <a:off x="8483111" y="65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53,077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111608</xdr:rowOff>
    </xdr:from>
    <xdr:to>
      <xdr:col>11</xdr:col>
      <xdr:colOff>358775</xdr:colOff>
      <xdr:row>38</xdr:row>
      <xdr:rowOff>41757</xdr:rowOff>
    </xdr:to>
    <xdr:sp macro="" textlink="">
      <xdr:nvSpPr>
        <xdr:cNvPr id="325" name="円/楕円 324"/>
        <xdr:cNvSpPr/>
      </xdr:nvSpPr>
      <xdr:spPr>
        <a:xfrm>
          <a:off x="7810500" y="64552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32885</xdr:rowOff>
    </xdr:from>
    <xdr:ext cx="534377" cy="259045"/>
    <xdr:sp macro="" textlink="">
      <xdr:nvSpPr>
        <xdr:cNvPr id="326" name="テキスト ボックス 325"/>
        <xdr:cNvSpPr txBox="1"/>
      </xdr:nvSpPr>
      <xdr:spPr>
        <a:xfrm>
          <a:off x="7594111" y="654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51,808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54801</xdr:rowOff>
    </xdr:from>
    <xdr:to>
      <xdr:col>10</xdr:col>
      <xdr:colOff>155575</xdr:colOff>
      <xdr:row>36</xdr:row>
      <xdr:rowOff>156401</xdr:rowOff>
    </xdr:to>
    <xdr:sp macro="" textlink="">
      <xdr:nvSpPr>
        <xdr:cNvPr id="327" name="円/楕円 326"/>
        <xdr:cNvSpPr/>
      </xdr:nvSpPr>
      <xdr:spPr>
        <a:xfrm>
          <a:off x="6921500" y="622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1478</xdr:rowOff>
    </xdr:from>
    <xdr:ext cx="534377" cy="259045"/>
    <xdr:sp macro="" textlink="">
      <xdr:nvSpPr>
        <xdr:cNvPr id="328" name="テキスト ボックス 327"/>
        <xdr:cNvSpPr txBox="1"/>
      </xdr:nvSpPr>
      <xdr:spPr>
        <a:xfrm>
          <a:off x="6705111" y="600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63,790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42" name="テキスト ボックス 34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44" name="テキスト ボックス 34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6" name="テキスト ボックス 34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8" name="テキスト ボックス 347"/>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50" name="テキスト ボックス 34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52" name="テキスト ボックス 35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123631</xdr:rowOff>
    </xdr:from>
    <xdr:to>
      <xdr:col>15</xdr:col>
      <xdr:colOff>180340</xdr:colOff>
      <xdr:row>59</xdr:row>
      <xdr:rowOff>55351</xdr:rowOff>
    </xdr:to>
    <xdr:cxnSp macro="">
      <xdr:nvCxnSpPr>
        <xdr:cNvPr id="354" name="直線コネクタ 353"/>
        <xdr:cNvCxnSpPr/>
      </xdr:nvCxnSpPr>
      <xdr:spPr>
        <a:xfrm flipV="1">
          <a:off x="10475595" y="8696131"/>
          <a:ext cx="1270" cy="147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67657</xdr:rowOff>
    </xdr:from>
    <xdr:ext cx="534377" cy="259045"/>
    <xdr:sp macro="" textlink="">
      <xdr:nvSpPr>
        <xdr:cNvPr id="355" name="普通建設事業費最小値テキスト"/>
        <xdr:cNvSpPr txBox="1"/>
      </xdr:nvSpPr>
      <xdr:spPr>
        <a:xfrm>
          <a:off x="10528300" y="1018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39,986</a:t>
          </a:r>
          <a:endParaRPr kumimoji="1" lang="ja-JP" altLang="en-US" sz="1000" b="1">
            <a:latin typeface="ＭＳ Ｐゴシック"/>
          </a:endParaRPr>
        </a:p>
      </xdr:txBody>
    </xdr:sp>
    <xdr:clientData/>
  </xdr:oneCellAnchor>
  <xdr:twoCellAnchor>
    <xdr:from>
      <xdr:col>15</xdr:col>
      <xdr:colOff>92075</xdr:colOff>
      <xdr:row>59</xdr:row>
      <xdr:rowOff>55351</xdr:rowOff>
    </xdr:from>
    <xdr:to>
      <xdr:col>15</xdr:col>
      <xdr:colOff>269875</xdr:colOff>
      <xdr:row>59</xdr:row>
      <xdr:rowOff>55351</xdr:rowOff>
    </xdr:to>
    <xdr:cxnSp macro="">
      <xdr:nvCxnSpPr>
        <xdr:cNvPr id="356" name="直線コネクタ 355"/>
        <xdr:cNvCxnSpPr/>
      </xdr:nvCxnSpPr>
      <xdr:spPr>
        <a:xfrm>
          <a:off x="10388600" y="1017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70308</xdr:rowOff>
    </xdr:from>
    <xdr:ext cx="690189" cy="259045"/>
    <xdr:sp macro="" textlink="">
      <xdr:nvSpPr>
        <xdr:cNvPr id="357" name="普通建設事業費最大値テキスト"/>
        <xdr:cNvSpPr txBox="1"/>
      </xdr:nvSpPr>
      <xdr:spPr>
        <a:xfrm>
          <a:off x="10528300" y="84713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1,394,761</a:t>
          </a:r>
          <a:endParaRPr kumimoji="1" lang="ja-JP" altLang="en-US" sz="1000" b="1">
            <a:latin typeface="ＭＳ Ｐゴシック"/>
          </a:endParaRPr>
        </a:p>
      </xdr:txBody>
    </xdr:sp>
    <xdr:clientData/>
  </xdr:oneCellAnchor>
  <xdr:twoCellAnchor>
    <xdr:from>
      <xdr:col>15</xdr:col>
      <xdr:colOff>92075</xdr:colOff>
      <xdr:row>50</xdr:row>
      <xdr:rowOff>123631</xdr:rowOff>
    </xdr:from>
    <xdr:to>
      <xdr:col>15</xdr:col>
      <xdr:colOff>269875</xdr:colOff>
      <xdr:row>50</xdr:row>
      <xdr:rowOff>123631</xdr:rowOff>
    </xdr:to>
    <xdr:cxnSp macro="">
      <xdr:nvCxnSpPr>
        <xdr:cNvPr id="358" name="直線コネクタ 357"/>
        <xdr:cNvCxnSpPr/>
      </xdr:nvCxnSpPr>
      <xdr:spPr>
        <a:xfrm>
          <a:off x="10388600" y="869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29293</xdr:rowOff>
    </xdr:from>
    <xdr:to>
      <xdr:col>15</xdr:col>
      <xdr:colOff>180975</xdr:colOff>
      <xdr:row>59</xdr:row>
      <xdr:rowOff>29964</xdr:rowOff>
    </xdr:to>
    <xdr:cxnSp macro="">
      <xdr:nvCxnSpPr>
        <xdr:cNvPr id="359" name="直線コネクタ 358"/>
        <xdr:cNvCxnSpPr/>
      </xdr:nvCxnSpPr>
      <xdr:spPr>
        <a:xfrm flipV="1">
          <a:off x="9639300" y="10144843"/>
          <a:ext cx="838200" cy="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156556</xdr:rowOff>
    </xdr:from>
    <xdr:ext cx="534377" cy="259045"/>
    <xdr:sp macro="" textlink="">
      <xdr:nvSpPr>
        <xdr:cNvPr id="360" name="普通建設事業費平均値テキスト"/>
        <xdr:cNvSpPr txBox="1"/>
      </xdr:nvSpPr>
      <xdr:spPr>
        <a:xfrm>
          <a:off x="10528300" y="9929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133679</xdr:rowOff>
    </xdr:from>
    <xdr:to>
      <xdr:col>15</xdr:col>
      <xdr:colOff>231775</xdr:colOff>
      <xdr:row>59</xdr:row>
      <xdr:rowOff>63829</xdr:rowOff>
    </xdr:to>
    <xdr:sp macro="" textlink="">
      <xdr:nvSpPr>
        <xdr:cNvPr id="361" name="フローチャート : 判断 360"/>
        <xdr:cNvSpPr/>
      </xdr:nvSpPr>
      <xdr:spPr>
        <a:xfrm>
          <a:off x="10426700" y="1007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166474</xdr:rowOff>
    </xdr:from>
    <xdr:to>
      <xdr:col>14</xdr:col>
      <xdr:colOff>28575</xdr:colOff>
      <xdr:row>59</xdr:row>
      <xdr:rowOff>29964</xdr:rowOff>
    </xdr:to>
    <xdr:cxnSp macro="">
      <xdr:nvCxnSpPr>
        <xdr:cNvPr id="362" name="直線コネクタ 361"/>
        <xdr:cNvCxnSpPr/>
      </xdr:nvCxnSpPr>
      <xdr:spPr>
        <a:xfrm>
          <a:off x="8750300" y="10110574"/>
          <a:ext cx="889000" cy="3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123762</xdr:rowOff>
    </xdr:from>
    <xdr:to>
      <xdr:col>14</xdr:col>
      <xdr:colOff>79375</xdr:colOff>
      <xdr:row>59</xdr:row>
      <xdr:rowOff>53912</xdr:rowOff>
    </xdr:to>
    <xdr:sp macro="" textlink="">
      <xdr:nvSpPr>
        <xdr:cNvPr id="363" name="フローチャート : 判断 362"/>
        <xdr:cNvSpPr/>
      </xdr:nvSpPr>
      <xdr:spPr>
        <a:xfrm>
          <a:off x="9588500" y="1006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70439</xdr:rowOff>
    </xdr:from>
    <xdr:ext cx="534377" cy="259045"/>
    <xdr:sp macro="" textlink="">
      <xdr:nvSpPr>
        <xdr:cNvPr id="364" name="テキスト ボックス 363"/>
        <xdr:cNvSpPr txBox="1"/>
      </xdr:nvSpPr>
      <xdr:spPr>
        <a:xfrm>
          <a:off x="9372111" y="984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142344</xdr:rowOff>
    </xdr:from>
    <xdr:to>
      <xdr:col>12</xdr:col>
      <xdr:colOff>511175</xdr:colOff>
      <xdr:row>58</xdr:row>
      <xdr:rowOff>166474</xdr:rowOff>
    </xdr:to>
    <xdr:cxnSp macro="">
      <xdr:nvCxnSpPr>
        <xdr:cNvPr id="365" name="直線コネクタ 364"/>
        <xdr:cNvCxnSpPr/>
      </xdr:nvCxnSpPr>
      <xdr:spPr>
        <a:xfrm>
          <a:off x="7861300" y="1008644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128499</xdr:rowOff>
    </xdr:from>
    <xdr:to>
      <xdr:col>12</xdr:col>
      <xdr:colOff>561975</xdr:colOff>
      <xdr:row>59</xdr:row>
      <xdr:rowOff>58649</xdr:rowOff>
    </xdr:to>
    <xdr:sp macro="" textlink="">
      <xdr:nvSpPr>
        <xdr:cNvPr id="366" name="フローチャート : 判断 365"/>
        <xdr:cNvSpPr/>
      </xdr:nvSpPr>
      <xdr:spPr>
        <a:xfrm>
          <a:off x="8699500" y="1007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49776</xdr:rowOff>
    </xdr:from>
    <xdr:ext cx="534377" cy="259045"/>
    <xdr:sp macro="" textlink="">
      <xdr:nvSpPr>
        <xdr:cNvPr id="367" name="テキスト ボックス 366"/>
        <xdr:cNvSpPr txBox="1"/>
      </xdr:nvSpPr>
      <xdr:spPr>
        <a:xfrm>
          <a:off x="8483111" y="1016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142344</xdr:rowOff>
    </xdr:from>
    <xdr:to>
      <xdr:col>11</xdr:col>
      <xdr:colOff>307975</xdr:colOff>
      <xdr:row>59</xdr:row>
      <xdr:rowOff>4512</xdr:rowOff>
    </xdr:to>
    <xdr:cxnSp macro="">
      <xdr:nvCxnSpPr>
        <xdr:cNvPr id="368" name="直線コネクタ 367"/>
        <xdr:cNvCxnSpPr/>
      </xdr:nvCxnSpPr>
      <xdr:spPr>
        <a:xfrm flipV="1">
          <a:off x="6972300" y="10086444"/>
          <a:ext cx="889000" cy="3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127665</xdr:rowOff>
    </xdr:from>
    <xdr:to>
      <xdr:col>11</xdr:col>
      <xdr:colOff>358775</xdr:colOff>
      <xdr:row>59</xdr:row>
      <xdr:rowOff>57815</xdr:rowOff>
    </xdr:to>
    <xdr:sp macro="" textlink="">
      <xdr:nvSpPr>
        <xdr:cNvPr id="369" name="フローチャート : 判断 368"/>
        <xdr:cNvSpPr/>
      </xdr:nvSpPr>
      <xdr:spPr>
        <a:xfrm>
          <a:off x="7810500" y="1007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48942</xdr:rowOff>
    </xdr:from>
    <xdr:ext cx="534377" cy="259045"/>
    <xdr:sp macro="" textlink="">
      <xdr:nvSpPr>
        <xdr:cNvPr id="370" name="テキスト ボックス 369"/>
        <xdr:cNvSpPr txBox="1"/>
      </xdr:nvSpPr>
      <xdr:spPr>
        <a:xfrm>
          <a:off x="7594111" y="1016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142796</xdr:rowOff>
    </xdr:from>
    <xdr:to>
      <xdr:col>10</xdr:col>
      <xdr:colOff>155575</xdr:colOff>
      <xdr:row>59</xdr:row>
      <xdr:rowOff>72946</xdr:rowOff>
    </xdr:to>
    <xdr:sp macro="" textlink="">
      <xdr:nvSpPr>
        <xdr:cNvPr id="371" name="フローチャート : 判断 370"/>
        <xdr:cNvSpPr/>
      </xdr:nvSpPr>
      <xdr:spPr>
        <a:xfrm>
          <a:off x="6921500" y="1008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64073</xdr:rowOff>
    </xdr:from>
    <xdr:ext cx="534377" cy="259045"/>
    <xdr:sp macro="" textlink="">
      <xdr:nvSpPr>
        <xdr:cNvPr id="372" name="テキスト ボックス 371"/>
        <xdr:cNvSpPr txBox="1"/>
      </xdr:nvSpPr>
      <xdr:spPr>
        <a:xfrm>
          <a:off x="6705111" y="1017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149943</xdr:rowOff>
    </xdr:from>
    <xdr:to>
      <xdr:col>15</xdr:col>
      <xdr:colOff>231775</xdr:colOff>
      <xdr:row>59</xdr:row>
      <xdr:rowOff>80093</xdr:rowOff>
    </xdr:to>
    <xdr:sp macro="" textlink="">
      <xdr:nvSpPr>
        <xdr:cNvPr id="378" name="円/楕円 377"/>
        <xdr:cNvSpPr/>
      </xdr:nvSpPr>
      <xdr:spPr>
        <a:xfrm>
          <a:off x="10426700" y="1009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112107</xdr:rowOff>
    </xdr:from>
    <xdr:ext cx="534377" cy="259045"/>
    <xdr:sp macro="" textlink="">
      <xdr:nvSpPr>
        <xdr:cNvPr id="379" name="普通建設事業費該当値テキスト"/>
        <xdr:cNvSpPr txBox="1"/>
      </xdr:nvSpPr>
      <xdr:spPr>
        <a:xfrm>
          <a:off x="10528300" y="1005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63,924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150614</xdr:rowOff>
    </xdr:from>
    <xdr:to>
      <xdr:col>14</xdr:col>
      <xdr:colOff>79375</xdr:colOff>
      <xdr:row>59</xdr:row>
      <xdr:rowOff>80764</xdr:rowOff>
    </xdr:to>
    <xdr:sp macro="" textlink="">
      <xdr:nvSpPr>
        <xdr:cNvPr id="380" name="円/楕円 379"/>
        <xdr:cNvSpPr/>
      </xdr:nvSpPr>
      <xdr:spPr>
        <a:xfrm>
          <a:off x="9588500" y="1009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71891</xdr:rowOff>
    </xdr:from>
    <xdr:ext cx="534377" cy="259045"/>
    <xdr:sp macro="" textlink="">
      <xdr:nvSpPr>
        <xdr:cNvPr id="381" name="テキスト ボックス 380"/>
        <xdr:cNvSpPr txBox="1"/>
      </xdr:nvSpPr>
      <xdr:spPr>
        <a:xfrm>
          <a:off x="9372111" y="1018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63,307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115674</xdr:rowOff>
    </xdr:from>
    <xdr:to>
      <xdr:col>12</xdr:col>
      <xdr:colOff>561975</xdr:colOff>
      <xdr:row>59</xdr:row>
      <xdr:rowOff>45824</xdr:rowOff>
    </xdr:to>
    <xdr:sp macro="" textlink="">
      <xdr:nvSpPr>
        <xdr:cNvPr id="382" name="円/楕円 381"/>
        <xdr:cNvSpPr/>
      </xdr:nvSpPr>
      <xdr:spPr>
        <a:xfrm>
          <a:off x="8699500" y="1005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62351</xdr:rowOff>
    </xdr:from>
    <xdr:ext cx="534377" cy="259045"/>
    <xdr:sp macro="" textlink="">
      <xdr:nvSpPr>
        <xdr:cNvPr id="383" name="テキスト ボックス 382"/>
        <xdr:cNvSpPr txBox="1"/>
      </xdr:nvSpPr>
      <xdr:spPr>
        <a:xfrm>
          <a:off x="8483111" y="983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95,405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91544</xdr:rowOff>
    </xdr:from>
    <xdr:to>
      <xdr:col>11</xdr:col>
      <xdr:colOff>358775</xdr:colOff>
      <xdr:row>59</xdr:row>
      <xdr:rowOff>21694</xdr:rowOff>
    </xdr:to>
    <xdr:sp macro="" textlink="">
      <xdr:nvSpPr>
        <xdr:cNvPr id="384" name="円/楕円 383"/>
        <xdr:cNvSpPr/>
      </xdr:nvSpPr>
      <xdr:spPr>
        <a:xfrm>
          <a:off x="7810500" y="1003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38221</xdr:rowOff>
    </xdr:from>
    <xdr:ext cx="599010" cy="259045"/>
    <xdr:sp macro="" textlink="">
      <xdr:nvSpPr>
        <xdr:cNvPr id="385" name="テキスト ボックス 384"/>
        <xdr:cNvSpPr txBox="1"/>
      </xdr:nvSpPr>
      <xdr:spPr>
        <a:xfrm>
          <a:off x="7561794" y="9810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117,571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125162</xdr:rowOff>
    </xdr:from>
    <xdr:to>
      <xdr:col>10</xdr:col>
      <xdr:colOff>155575</xdr:colOff>
      <xdr:row>59</xdr:row>
      <xdr:rowOff>55312</xdr:rowOff>
    </xdr:to>
    <xdr:sp macro="" textlink="">
      <xdr:nvSpPr>
        <xdr:cNvPr id="386" name="円/楕円 385"/>
        <xdr:cNvSpPr/>
      </xdr:nvSpPr>
      <xdr:spPr>
        <a:xfrm>
          <a:off x="6921500" y="1006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71839</xdr:rowOff>
    </xdr:from>
    <xdr:ext cx="534377" cy="259045"/>
    <xdr:sp macro="" textlink="">
      <xdr:nvSpPr>
        <xdr:cNvPr id="387" name="テキスト ボックス 386"/>
        <xdr:cNvSpPr txBox="1"/>
      </xdr:nvSpPr>
      <xdr:spPr>
        <a:xfrm>
          <a:off x="6705111" y="984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86,688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26,794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8" name="直線コネクタ 39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9" name="テキスト ボックス 39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400" name="直線コネクタ 39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401" name="テキスト ボックス 40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402" name="直線コネクタ 40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403" name="テキスト ボックス 40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4" name="直線コネクタ 40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5" name="テキスト ボックス 40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6" name="直線コネクタ 40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7" name="テキスト ボックス 406"/>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9" name="テキスト ボックス 40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1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97809</xdr:rowOff>
    </xdr:from>
    <xdr:to>
      <xdr:col>15</xdr:col>
      <xdr:colOff>180340</xdr:colOff>
      <xdr:row>79</xdr:row>
      <xdr:rowOff>41611</xdr:rowOff>
    </xdr:to>
    <xdr:cxnSp macro="">
      <xdr:nvCxnSpPr>
        <xdr:cNvPr id="411" name="直線コネクタ 410"/>
        <xdr:cNvCxnSpPr/>
      </xdr:nvCxnSpPr>
      <xdr:spPr>
        <a:xfrm flipV="1">
          <a:off x="10475595" y="12099309"/>
          <a:ext cx="1270" cy="1486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61789</xdr:rowOff>
    </xdr:from>
    <xdr:ext cx="469744" cy="259045"/>
    <xdr:sp macro="" textlink="">
      <xdr:nvSpPr>
        <xdr:cNvPr id="412" name="普通建設事業費 （ うち新規整備　）最小値テキスト"/>
        <xdr:cNvSpPr txBox="1"/>
      </xdr:nvSpPr>
      <xdr:spPr>
        <a:xfrm>
          <a:off x="10528300" y="1360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2,235</a:t>
          </a:r>
          <a:endParaRPr kumimoji="1" lang="ja-JP" altLang="en-US" sz="1000" b="1">
            <a:latin typeface="ＭＳ Ｐゴシック"/>
          </a:endParaRPr>
        </a:p>
      </xdr:txBody>
    </xdr:sp>
    <xdr:clientData/>
  </xdr:oneCellAnchor>
  <xdr:twoCellAnchor>
    <xdr:from>
      <xdr:col>15</xdr:col>
      <xdr:colOff>92075</xdr:colOff>
      <xdr:row>79</xdr:row>
      <xdr:rowOff>41611</xdr:rowOff>
    </xdr:from>
    <xdr:to>
      <xdr:col>15</xdr:col>
      <xdr:colOff>269875</xdr:colOff>
      <xdr:row>79</xdr:row>
      <xdr:rowOff>41611</xdr:rowOff>
    </xdr:to>
    <xdr:cxnSp macro="">
      <xdr:nvCxnSpPr>
        <xdr:cNvPr id="413" name="直線コネクタ 412"/>
        <xdr:cNvCxnSpPr/>
      </xdr:nvCxnSpPr>
      <xdr:spPr>
        <a:xfrm>
          <a:off x="10388600" y="13586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44486</xdr:rowOff>
    </xdr:from>
    <xdr:ext cx="690189" cy="259045"/>
    <xdr:sp macro="" textlink="">
      <xdr:nvSpPr>
        <xdr:cNvPr id="414" name="普通建設事業費 （ うち新規整備　）最大値テキスト"/>
        <xdr:cNvSpPr txBox="1"/>
      </xdr:nvSpPr>
      <xdr:spPr>
        <a:xfrm>
          <a:off x="10528300" y="118745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1,172,985</a:t>
          </a:r>
          <a:endParaRPr kumimoji="1" lang="ja-JP" altLang="en-US" sz="1000" b="1">
            <a:latin typeface="ＭＳ Ｐゴシック"/>
          </a:endParaRPr>
        </a:p>
      </xdr:txBody>
    </xdr:sp>
    <xdr:clientData/>
  </xdr:oneCellAnchor>
  <xdr:twoCellAnchor>
    <xdr:from>
      <xdr:col>15</xdr:col>
      <xdr:colOff>92075</xdr:colOff>
      <xdr:row>70</xdr:row>
      <xdr:rowOff>97809</xdr:rowOff>
    </xdr:from>
    <xdr:to>
      <xdr:col>15</xdr:col>
      <xdr:colOff>269875</xdr:colOff>
      <xdr:row>70</xdr:row>
      <xdr:rowOff>97809</xdr:rowOff>
    </xdr:to>
    <xdr:cxnSp macro="">
      <xdr:nvCxnSpPr>
        <xdr:cNvPr id="415" name="直線コネクタ 414"/>
        <xdr:cNvCxnSpPr/>
      </xdr:nvCxnSpPr>
      <xdr:spPr>
        <a:xfrm>
          <a:off x="10388600" y="12099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6359</xdr:rowOff>
    </xdr:from>
    <xdr:to>
      <xdr:col>15</xdr:col>
      <xdr:colOff>180975</xdr:colOff>
      <xdr:row>79</xdr:row>
      <xdr:rowOff>32528</xdr:rowOff>
    </xdr:to>
    <xdr:cxnSp macro="">
      <xdr:nvCxnSpPr>
        <xdr:cNvPr id="416" name="直線コネクタ 415"/>
        <xdr:cNvCxnSpPr/>
      </xdr:nvCxnSpPr>
      <xdr:spPr>
        <a:xfrm>
          <a:off x="9639300" y="13550909"/>
          <a:ext cx="838200" cy="2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150689</xdr:rowOff>
    </xdr:from>
    <xdr:ext cx="534377" cy="259045"/>
    <xdr:sp macro="" textlink="">
      <xdr:nvSpPr>
        <xdr:cNvPr id="417" name="普通建設事業費 （ うち新規整備　）平均値テキスト"/>
        <xdr:cNvSpPr txBox="1"/>
      </xdr:nvSpPr>
      <xdr:spPr>
        <a:xfrm>
          <a:off x="10528300" y="13352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29,360</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127812</xdr:rowOff>
    </xdr:from>
    <xdr:to>
      <xdr:col>15</xdr:col>
      <xdr:colOff>231775</xdr:colOff>
      <xdr:row>79</xdr:row>
      <xdr:rowOff>57962</xdr:rowOff>
    </xdr:to>
    <xdr:sp macro="" textlink="">
      <xdr:nvSpPr>
        <xdr:cNvPr id="418" name="フローチャート : 判断 417"/>
        <xdr:cNvSpPr/>
      </xdr:nvSpPr>
      <xdr:spPr>
        <a:xfrm>
          <a:off x="10426700" y="1350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6359</xdr:rowOff>
    </xdr:from>
    <xdr:to>
      <xdr:col>14</xdr:col>
      <xdr:colOff>28575</xdr:colOff>
      <xdr:row>79</xdr:row>
      <xdr:rowOff>9342</xdr:rowOff>
    </xdr:to>
    <xdr:cxnSp macro="">
      <xdr:nvCxnSpPr>
        <xdr:cNvPr id="419" name="直線コネクタ 418"/>
        <xdr:cNvCxnSpPr/>
      </xdr:nvCxnSpPr>
      <xdr:spPr>
        <a:xfrm flipV="1">
          <a:off x="8750300" y="13550909"/>
          <a:ext cx="889000" cy="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104614</xdr:rowOff>
    </xdr:from>
    <xdr:to>
      <xdr:col>14</xdr:col>
      <xdr:colOff>79375</xdr:colOff>
      <xdr:row>79</xdr:row>
      <xdr:rowOff>34764</xdr:rowOff>
    </xdr:to>
    <xdr:sp macro="" textlink="">
      <xdr:nvSpPr>
        <xdr:cNvPr id="420" name="フローチャート : 判断 419"/>
        <xdr:cNvSpPr/>
      </xdr:nvSpPr>
      <xdr:spPr>
        <a:xfrm>
          <a:off x="9588500" y="1347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51291</xdr:rowOff>
    </xdr:from>
    <xdr:ext cx="534377" cy="259045"/>
    <xdr:sp macro="" textlink="">
      <xdr:nvSpPr>
        <xdr:cNvPr id="421" name="テキスト ボックス 420"/>
        <xdr:cNvSpPr txBox="1"/>
      </xdr:nvSpPr>
      <xdr:spPr>
        <a:xfrm>
          <a:off x="9372111" y="1325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119607</xdr:rowOff>
    </xdr:from>
    <xdr:to>
      <xdr:col>12</xdr:col>
      <xdr:colOff>561975</xdr:colOff>
      <xdr:row>79</xdr:row>
      <xdr:rowOff>49757</xdr:rowOff>
    </xdr:to>
    <xdr:sp macro="" textlink="">
      <xdr:nvSpPr>
        <xdr:cNvPr id="422" name="フローチャート : 判断 421"/>
        <xdr:cNvSpPr/>
      </xdr:nvSpPr>
      <xdr:spPr>
        <a:xfrm>
          <a:off x="8699500" y="1349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66284</xdr:rowOff>
    </xdr:from>
    <xdr:ext cx="534377" cy="259045"/>
    <xdr:sp macro="" textlink="">
      <xdr:nvSpPr>
        <xdr:cNvPr id="423" name="テキスト ボックス 422"/>
        <xdr:cNvSpPr txBox="1"/>
      </xdr:nvSpPr>
      <xdr:spPr>
        <a:xfrm>
          <a:off x="8483111" y="1326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153178</xdr:rowOff>
    </xdr:from>
    <xdr:to>
      <xdr:col>15</xdr:col>
      <xdr:colOff>231775</xdr:colOff>
      <xdr:row>79</xdr:row>
      <xdr:rowOff>83328</xdr:rowOff>
    </xdr:to>
    <xdr:sp macro="" textlink="">
      <xdr:nvSpPr>
        <xdr:cNvPr id="429" name="円/楕円 428"/>
        <xdr:cNvSpPr/>
      </xdr:nvSpPr>
      <xdr:spPr>
        <a:xfrm>
          <a:off x="10426700" y="1352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106239</xdr:rowOff>
    </xdr:from>
    <xdr:ext cx="469744" cy="259045"/>
    <xdr:sp macro="" textlink="">
      <xdr:nvSpPr>
        <xdr:cNvPr id="430" name="普通建設事業費 （ うち新規整備　）該当値テキスト"/>
        <xdr:cNvSpPr txBox="1"/>
      </xdr:nvSpPr>
      <xdr:spPr>
        <a:xfrm>
          <a:off x="10528300" y="1347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9,387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127009</xdr:rowOff>
    </xdr:from>
    <xdr:to>
      <xdr:col>14</xdr:col>
      <xdr:colOff>79375</xdr:colOff>
      <xdr:row>79</xdr:row>
      <xdr:rowOff>57159</xdr:rowOff>
    </xdr:to>
    <xdr:sp macro="" textlink="">
      <xdr:nvSpPr>
        <xdr:cNvPr id="431" name="円/楕円 430"/>
        <xdr:cNvSpPr/>
      </xdr:nvSpPr>
      <xdr:spPr>
        <a:xfrm>
          <a:off x="9588500" y="1350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48286</xdr:rowOff>
    </xdr:from>
    <xdr:ext cx="534377" cy="259045"/>
    <xdr:sp macro="" textlink="">
      <xdr:nvSpPr>
        <xdr:cNvPr id="432" name="テキスト ボックス 431"/>
        <xdr:cNvSpPr txBox="1"/>
      </xdr:nvSpPr>
      <xdr:spPr>
        <a:xfrm>
          <a:off x="9372111" y="1359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29,993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129992</xdr:rowOff>
    </xdr:from>
    <xdr:to>
      <xdr:col>12</xdr:col>
      <xdr:colOff>561975</xdr:colOff>
      <xdr:row>79</xdr:row>
      <xdr:rowOff>60142</xdr:rowOff>
    </xdr:to>
    <xdr:sp macro="" textlink="">
      <xdr:nvSpPr>
        <xdr:cNvPr id="433" name="円/楕円 432"/>
        <xdr:cNvSpPr/>
      </xdr:nvSpPr>
      <xdr:spPr>
        <a:xfrm>
          <a:off x="8699500" y="1350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51269</xdr:rowOff>
    </xdr:from>
    <xdr:ext cx="534377" cy="259045"/>
    <xdr:sp macro="" textlink="">
      <xdr:nvSpPr>
        <xdr:cNvPr id="434" name="テキスト ボックス 433"/>
        <xdr:cNvSpPr txBox="1"/>
      </xdr:nvSpPr>
      <xdr:spPr>
        <a:xfrm>
          <a:off x="8483111" y="1359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27,644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4336</xdr:rowOff>
    </xdr:from>
    <xdr:to>
      <xdr:col>15</xdr:col>
      <xdr:colOff>180340</xdr:colOff>
      <xdr:row>98</xdr:row>
      <xdr:rowOff>145252</xdr:rowOff>
    </xdr:to>
    <xdr:cxnSp macro="">
      <xdr:nvCxnSpPr>
        <xdr:cNvPr id="460" name="直線コネクタ 459"/>
        <xdr:cNvCxnSpPr/>
      </xdr:nvCxnSpPr>
      <xdr:spPr>
        <a:xfrm flipV="1">
          <a:off x="10475595" y="15606286"/>
          <a:ext cx="1270" cy="1341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149079</xdr:rowOff>
    </xdr:from>
    <xdr:ext cx="469744" cy="259045"/>
    <xdr:sp macro="" textlink="">
      <xdr:nvSpPr>
        <xdr:cNvPr id="461" name="普通建設事業費 （ うち更新整備　）最小値テキスト"/>
        <xdr:cNvSpPr txBox="1"/>
      </xdr:nvSpPr>
      <xdr:spPr>
        <a:xfrm>
          <a:off x="10528300" y="1695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7,660</a:t>
          </a:r>
          <a:endParaRPr kumimoji="1" lang="ja-JP" altLang="en-US" sz="1000" b="1">
            <a:latin typeface="ＭＳ Ｐゴシック"/>
          </a:endParaRPr>
        </a:p>
      </xdr:txBody>
    </xdr:sp>
    <xdr:clientData/>
  </xdr:oneCellAnchor>
  <xdr:twoCellAnchor>
    <xdr:from>
      <xdr:col>15</xdr:col>
      <xdr:colOff>92075</xdr:colOff>
      <xdr:row>98</xdr:row>
      <xdr:rowOff>145252</xdr:rowOff>
    </xdr:from>
    <xdr:to>
      <xdr:col>15</xdr:col>
      <xdr:colOff>269875</xdr:colOff>
      <xdr:row>98</xdr:row>
      <xdr:rowOff>145252</xdr:rowOff>
    </xdr:to>
    <xdr:cxnSp macro="">
      <xdr:nvCxnSpPr>
        <xdr:cNvPr id="462" name="直線コネクタ 461"/>
        <xdr:cNvCxnSpPr/>
      </xdr:nvCxnSpPr>
      <xdr:spPr>
        <a:xfrm>
          <a:off x="10388600" y="1694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122463</xdr:rowOff>
    </xdr:from>
    <xdr:ext cx="534377" cy="259045"/>
    <xdr:sp macro="" textlink="">
      <xdr:nvSpPr>
        <xdr:cNvPr id="463" name="普通建設事業費 （ うち更新整備　）最大値テキスト"/>
        <xdr:cNvSpPr txBox="1"/>
      </xdr:nvSpPr>
      <xdr:spPr>
        <a:xfrm>
          <a:off x="10528300" y="1538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89,790</a:t>
          </a:r>
          <a:endParaRPr kumimoji="1" lang="ja-JP" altLang="en-US" sz="1000" b="1">
            <a:latin typeface="ＭＳ Ｐゴシック"/>
          </a:endParaRPr>
        </a:p>
      </xdr:txBody>
    </xdr:sp>
    <xdr:clientData/>
  </xdr:oneCellAnchor>
  <xdr:twoCellAnchor>
    <xdr:from>
      <xdr:col>15</xdr:col>
      <xdr:colOff>92075</xdr:colOff>
      <xdr:row>91</xdr:row>
      <xdr:rowOff>4336</xdr:rowOff>
    </xdr:from>
    <xdr:to>
      <xdr:col>15</xdr:col>
      <xdr:colOff>269875</xdr:colOff>
      <xdr:row>91</xdr:row>
      <xdr:rowOff>4336</xdr:rowOff>
    </xdr:to>
    <xdr:cxnSp macro="">
      <xdr:nvCxnSpPr>
        <xdr:cNvPr id="464" name="直線コネクタ 463"/>
        <xdr:cNvCxnSpPr/>
      </xdr:nvCxnSpPr>
      <xdr:spPr>
        <a:xfrm>
          <a:off x="10388600" y="1560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66810</xdr:rowOff>
    </xdr:from>
    <xdr:to>
      <xdr:col>15</xdr:col>
      <xdr:colOff>180975</xdr:colOff>
      <xdr:row>98</xdr:row>
      <xdr:rowOff>14802</xdr:rowOff>
    </xdr:to>
    <xdr:cxnSp macro="">
      <xdr:nvCxnSpPr>
        <xdr:cNvPr id="465" name="直線コネクタ 464"/>
        <xdr:cNvCxnSpPr/>
      </xdr:nvCxnSpPr>
      <xdr:spPr>
        <a:xfrm flipV="1">
          <a:off x="9639300" y="16526010"/>
          <a:ext cx="838200" cy="29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34903</xdr:rowOff>
    </xdr:from>
    <xdr:ext cx="534377" cy="259045"/>
    <xdr:sp macro="" textlink="">
      <xdr:nvSpPr>
        <xdr:cNvPr id="466" name="普通建設事業費 （ うち更新整備　）平均値テキスト"/>
        <xdr:cNvSpPr txBox="1"/>
      </xdr:nvSpPr>
      <xdr:spPr>
        <a:xfrm>
          <a:off x="10528300" y="16322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33,708</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12026</xdr:rowOff>
    </xdr:from>
    <xdr:to>
      <xdr:col>15</xdr:col>
      <xdr:colOff>231775</xdr:colOff>
      <xdr:row>96</xdr:row>
      <xdr:rowOff>113626</xdr:rowOff>
    </xdr:to>
    <xdr:sp macro="" textlink="">
      <xdr:nvSpPr>
        <xdr:cNvPr id="467" name="フローチャート : 判断 466"/>
        <xdr:cNvSpPr/>
      </xdr:nvSpPr>
      <xdr:spPr>
        <a:xfrm>
          <a:off x="10426700" y="1647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57</xdr:rowOff>
    </xdr:from>
    <xdr:to>
      <xdr:col>14</xdr:col>
      <xdr:colOff>28575</xdr:colOff>
      <xdr:row>98</xdr:row>
      <xdr:rowOff>14802</xdr:rowOff>
    </xdr:to>
    <xdr:cxnSp macro="">
      <xdr:nvCxnSpPr>
        <xdr:cNvPr id="468" name="直線コネクタ 467"/>
        <xdr:cNvCxnSpPr/>
      </xdr:nvCxnSpPr>
      <xdr:spPr>
        <a:xfrm>
          <a:off x="8750300" y="16287807"/>
          <a:ext cx="889000" cy="52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169628</xdr:rowOff>
    </xdr:from>
    <xdr:to>
      <xdr:col>14</xdr:col>
      <xdr:colOff>79375</xdr:colOff>
      <xdr:row>97</xdr:row>
      <xdr:rowOff>99778</xdr:rowOff>
    </xdr:to>
    <xdr:sp macro="" textlink="">
      <xdr:nvSpPr>
        <xdr:cNvPr id="469" name="フローチャート : 判断 468"/>
        <xdr:cNvSpPr/>
      </xdr:nvSpPr>
      <xdr:spPr>
        <a:xfrm>
          <a:off x="95885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116305</xdr:rowOff>
    </xdr:from>
    <xdr:ext cx="534377" cy="259045"/>
    <xdr:sp macro="" textlink="">
      <xdr:nvSpPr>
        <xdr:cNvPr id="470" name="テキスト ボックス 469"/>
        <xdr:cNvSpPr txBox="1"/>
      </xdr:nvSpPr>
      <xdr:spPr>
        <a:xfrm>
          <a:off x="9372111" y="1640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11339</xdr:rowOff>
    </xdr:from>
    <xdr:to>
      <xdr:col>12</xdr:col>
      <xdr:colOff>561975</xdr:colOff>
      <xdr:row>96</xdr:row>
      <xdr:rowOff>112939</xdr:rowOff>
    </xdr:to>
    <xdr:sp macro="" textlink="">
      <xdr:nvSpPr>
        <xdr:cNvPr id="471" name="フローチャート : 判断 470"/>
        <xdr:cNvSpPr/>
      </xdr:nvSpPr>
      <xdr:spPr>
        <a:xfrm>
          <a:off x="8699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104066</xdr:rowOff>
    </xdr:from>
    <xdr:ext cx="534377" cy="259045"/>
    <xdr:sp macro="" textlink="">
      <xdr:nvSpPr>
        <xdr:cNvPr id="472" name="テキスト ボックス 471"/>
        <xdr:cNvSpPr txBox="1"/>
      </xdr:nvSpPr>
      <xdr:spPr>
        <a:xfrm>
          <a:off x="8483111" y="1656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16010</xdr:rowOff>
    </xdr:from>
    <xdr:to>
      <xdr:col>15</xdr:col>
      <xdr:colOff>231775</xdr:colOff>
      <xdr:row>96</xdr:row>
      <xdr:rowOff>117610</xdr:rowOff>
    </xdr:to>
    <xdr:sp macro="" textlink="">
      <xdr:nvSpPr>
        <xdr:cNvPr id="478" name="円/楕円 477"/>
        <xdr:cNvSpPr/>
      </xdr:nvSpPr>
      <xdr:spPr>
        <a:xfrm>
          <a:off x="10426700" y="1647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165887</xdr:rowOff>
    </xdr:from>
    <xdr:ext cx="534377" cy="259045"/>
    <xdr:sp macro="" textlink="">
      <xdr:nvSpPr>
        <xdr:cNvPr id="479" name="普通建設事業費 （ うち更新整備　）該当値テキスト"/>
        <xdr:cNvSpPr txBox="1"/>
      </xdr:nvSpPr>
      <xdr:spPr>
        <a:xfrm>
          <a:off x="10528300" y="1645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33,464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135452</xdr:rowOff>
    </xdr:from>
    <xdr:to>
      <xdr:col>14</xdr:col>
      <xdr:colOff>79375</xdr:colOff>
      <xdr:row>98</xdr:row>
      <xdr:rowOff>65602</xdr:rowOff>
    </xdr:to>
    <xdr:sp macro="" textlink="">
      <xdr:nvSpPr>
        <xdr:cNvPr id="480" name="円/楕円 479"/>
        <xdr:cNvSpPr/>
      </xdr:nvSpPr>
      <xdr:spPr>
        <a:xfrm>
          <a:off x="9588500" y="1676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56729</xdr:rowOff>
    </xdr:from>
    <xdr:ext cx="534377" cy="259045"/>
    <xdr:sp macro="" textlink="">
      <xdr:nvSpPr>
        <xdr:cNvPr id="481" name="テキスト ボックス 480"/>
        <xdr:cNvSpPr txBox="1"/>
      </xdr:nvSpPr>
      <xdr:spPr>
        <a:xfrm>
          <a:off x="9372111" y="1685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15,649</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120707</xdr:rowOff>
    </xdr:from>
    <xdr:to>
      <xdr:col>12</xdr:col>
      <xdr:colOff>561975</xdr:colOff>
      <xdr:row>95</xdr:row>
      <xdr:rowOff>50857</xdr:rowOff>
    </xdr:to>
    <xdr:sp macro="" textlink="">
      <xdr:nvSpPr>
        <xdr:cNvPr id="482" name="円/楕円 481"/>
        <xdr:cNvSpPr/>
      </xdr:nvSpPr>
      <xdr:spPr>
        <a:xfrm>
          <a:off x="8699500" y="1623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67384</xdr:rowOff>
    </xdr:from>
    <xdr:ext cx="534377" cy="259045"/>
    <xdr:sp macro="" textlink="">
      <xdr:nvSpPr>
        <xdr:cNvPr id="483" name="テキスト ボックス 482"/>
        <xdr:cNvSpPr txBox="1"/>
      </xdr:nvSpPr>
      <xdr:spPr>
        <a:xfrm>
          <a:off x="8483111" y="1601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48,052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20988</xdr:rowOff>
    </xdr:from>
    <xdr:to>
      <xdr:col>23</xdr:col>
      <xdr:colOff>516889</xdr:colOff>
      <xdr:row>38</xdr:row>
      <xdr:rowOff>139700</xdr:rowOff>
    </xdr:to>
    <xdr:cxnSp macro="">
      <xdr:nvCxnSpPr>
        <xdr:cNvPr id="505" name="直線コネクタ 504"/>
        <xdr:cNvCxnSpPr/>
      </xdr:nvCxnSpPr>
      <xdr:spPr>
        <a:xfrm flipV="1">
          <a:off x="16317595" y="5335938"/>
          <a:ext cx="1269" cy="131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17990</xdr:rowOff>
    </xdr:from>
    <xdr:ext cx="249299" cy="259045"/>
    <xdr:sp macro="" textlink="">
      <xdr:nvSpPr>
        <xdr:cNvPr id="506" name="災害復旧事業費最小値テキスト"/>
        <xdr:cNvSpPr txBox="1"/>
      </xdr:nvSpPr>
      <xdr:spPr>
        <a:xfrm>
          <a:off x="16370300" y="67045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139115</xdr:rowOff>
    </xdr:from>
    <xdr:ext cx="599010" cy="259045"/>
    <xdr:sp macro="" textlink="">
      <xdr:nvSpPr>
        <xdr:cNvPr id="508" name="災害復旧事業費最大値テキスト"/>
        <xdr:cNvSpPr txBox="1"/>
      </xdr:nvSpPr>
      <xdr:spPr>
        <a:xfrm>
          <a:off x="16370300" y="5111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576,930</a:t>
          </a:r>
          <a:endParaRPr kumimoji="1" lang="ja-JP" altLang="en-US" sz="1000" b="1">
            <a:latin typeface="ＭＳ Ｐゴシック"/>
          </a:endParaRPr>
        </a:p>
      </xdr:txBody>
    </xdr:sp>
    <xdr:clientData/>
  </xdr:oneCellAnchor>
  <xdr:twoCellAnchor>
    <xdr:from>
      <xdr:col>23</xdr:col>
      <xdr:colOff>428625</xdr:colOff>
      <xdr:row>31</xdr:row>
      <xdr:rowOff>20988</xdr:rowOff>
    </xdr:from>
    <xdr:to>
      <xdr:col>23</xdr:col>
      <xdr:colOff>606425</xdr:colOff>
      <xdr:row>31</xdr:row>
      <xdr:rowOff>20988</xdr:rowOff>
    </xdr:to>
    <xdr:cxnSp macro="">
      <xdr:nvCxnSpPr>
        <xdr:cNvPr id="509" name="直線コネクタ 508"/>
        <xdr:cNvCxnSpPr/>
      </xdr:nvCxnSpPr>
      <xdr:spPr>
        <a:xfrm>
          <a:off x="16230600" y="5335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118765</xdr:rowOff>
    </xdr:from>
    <xdr:to>
      <xdr:col>23</xdr:col>
      <xdr:colOff>517525</xdr:colOff>
      <xdr:row>38</xdr:row>
      <xdr:rowOff>132426</xdr:rowOff>
    </xdr:to>
    <xdr:cxnSp macro="">
      <xdr:nvCxnSpPr>
        <xdr:cNvPr id="510" name="直線コネクタ 509"/>
        <xdr:cNvCxnSpPr/>
      </xdr:nvCxnSpPr>
      <xdr:spPr>
        <a:xfrm flipV="1">
          <a:off x="15481300" y="6633865"/>
          <a:ext cx="838200" cy="1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62440</xdr:rowOff>
    </xdr:from>
    <xdr:ext cx="469744" cy="259045"/>
    <xdr:sp macro="" textlink="">
      <xdr:nvSpPr>
        <xdr:cNvPr id="511" name="災害復旧事業費平均値テキスト"/>
        <xdr:cNvSpPr txBox="1"/>
      </xdr:nvSpPr>
      <xdr:spPr>
        <a:xfrm>
          <a:off x="16370300" y="65775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84013</xdr:rowOff>
    </xdr:from>
    <xdr:to>
      <xdr:col>23</xdr:col>
      <xdr:colOff>568325</xdr:colOff>
      <xdr:row>39</xdr:row>
      <xdr:rowOff>14163</xdr:rowOff>
    </xdr:to>
    <xdr:sp macro="" textlink="">
      <xdr:nvSpPr>
        <xdr:cNvPr id="512" name="フローチャート : 判断 511"/>
        <xdr:cNvSpPr/>
      </xdr:nvSpPr>
      <xdr:spPr>
        <a:xfrm>
          <a:off x="162687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132426</xdr:rowOff>
    </xdr:from>
    <xdr:to>
      <xdr:col>22</xdr:col>
      <xdr:colOff>365125</xdr:colOff>
      <xdr:row>38</xdr:row>
      <xdr:rowOff>138207</xdr:rowOff>
    </xdr:to>
    <xdr:cxnSp macro="">
      <xdr:nvCxnSpPr>
        <xdr:cNvPr id="513" name="直線コネクタ 512"/>
        <xdr:cNvCxnSpPr/>
      </xdr:nvCxnSpPr>
      <xdr:spPr>
        <a:xfrm flipV="1">
          <a:off x="14592300" y="6647526"/>
          <a:ext cx="889000" cy="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83245</xdr:rowOff>
    </xdr:from>
    <xdr:to>
      <xdr:col>22</xdr:col>
      <xdr:colOff>415925</xdr:colOff>
      <xdr:row>39</xdr:row>
      <xdr:rowOff>13395</xdr:rowOff>
    </xdr:to>
    <xdr:sp macro="" textlink="">
      <xdr:nvSpPr>
        <xdr:cNvPr id="514" name="フローチャート : 判断 513"/>
        <xdr:cNvSpPr/>
      </xdr:nvSpPr>
      <xdr:spPr>
        <a:xfrm>
          <a:off x="15430500" y="659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4522</xdr:rowOff>
    </xdr:from>
    <xdr:ext cx="469744" cy="259045"/>
    <xdr:sp macro="" textlink="">
      <xdr:nvSpPr>
        <xdr:cNvPr id="515" name="テキスト ボックス 514"/>
        <xdr:cNvSpPr txBox="1"/>
      </xdr:nvSpPr>
      <xdr:spPr>
        <a:xfrm>
          <a:off x="15246427" y="669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138207</xdr:rowOff>
    </xdr:from>
    <xdr:to>
      <xdr:col>21</xdr:col>
      <xdr:colOff>161925</xdr:colOff>
      <xdr:row>38</xdr:row>
      <xdr:rowOff>139488</xdr:rowOff>
    </xdr:to>
    <xdr:cxnSp macro="">
      <xdr:nvCxnSpPr>
        <xdr:cNvPr id="516" name="直線コネクタ 515"/>
        <xdr:cNvCxnSpPr/>
      </xdr:nvCxnSpPr>
      <xdr:spPr>
        <a:xfrm flipV="1">
          <a:off x="13703300" y="6653307"/>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78698</xdr:rowOff>
    </xdr:from>
    <xdr:to>
      <xdr:col>21</xdr:col>
      <xdr:colOff>212725</xdr:colOff>
      <xdr:row>39</xdr:row>
      <xdr:rowOff>8848</xdr:rowOff>
    </xdr:to>
    <xdr:sp macro="" textlink="">
      <xdr:nvSpPr>
        <xdr:cNvPr id="517" name="フローチャート : 判断 516"/>
        <xdr:cNvSpPr/>
      </xdr:nvSpPr>
      <xdr:spPr>
        <a:xfrm>
          <a:off x="14541500" y="65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25375</xdr:rowOff>
    </xdr:from>
    <xdr:ext cx="469744" cy="259045"/>
    <xdr:sp macro="" textlink="">
      <xdr:nvSpPr>
        <xdr:cNvPr id="518" name="テキスト ボックス 517"/>
        <xdr:cNvSpPr txBox="1"/>
      </xdr:nvSpPr>
      <xdr:spPr>
        <a:xfrm>
          <a:off x="14357427" y="636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138194</xdr:rowOff>
    </xdr:from>
    <xdr:to>
      <xdr:col>19</xdr:col>
      <xdr:colOff>644525</xdr:colOff>
      <xdr:row>38</xdr:row>
      <xdr:rowOff>139488</xdr:rowOff>
    </xdr:to>
    <xdr:cxnSp macro="">
      <xdr:nvCxnSpPr>
        <xdr:cNvPr id="519" name="直線コネクタ 518"/>
        <xdr:cNvCxnSpPr/>
      </xdr:nvCxnSpPr>
      <xdr:spPr>
        <a:xfrm>
          <a:off x="12814300" y="6653294"/>
          <a:ext cx="889000" cy="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73001</xdr:rowOff>
    </xdr:from>
    <xdr:to>
      <xdr:col>20</xdr:col>
      <xdr:colOff>9525</xdr:colOff>
      <xdr:row>39</xdr:row>
      <xdr:rowOff>3151</xdr:rowOff>
    </xdr:to>
    <xdr:sp macro="" textlink="">
      <xdr:nvSpPr>
        <xdr:cNvPr id="520" name="フローチャート : 判断 519"/>
        <xdr:cNvSpPr/>
      </xdr:nvSpPr>
      <xdr:spPr>
        <a:xfrm>
          <a:off x="13652500" y="65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19678</xdr:rowOff>
    </xdr:from>
    <xdr:ext cx="469744" cy="259045"/>
    <xdr:sp macro="" textlink="">
      <xdr:nvSpPr>
        <xdr:cNvPr id="521" name="テキスト ボックス 520"/>
        <xdr:cNvSpPr txBox="1"/>
      </xdr:nvSpPr>
      <xdr:spPr>
        <a:xfrm>
          <a:off x="13468427" y="636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70352</xdr:rowOff>
    </xdr:from>
    <xdr:to>
      <xdr:col>18</xdr:col>
      <xdr:colOff>492125</xdr:colOff>
      <xdr:row>39</xdr:row>
      <xdr:rowOff>502</xdr:rowOff>
    </xdr:to>
    <xdr:sp macro="" textlink="">
      <xdr:nvSpPr>
        <xdr:cNvPr id="522" name="フローチャート : 判断 521"/>
        <xdr:cNvSpPr/>
      </xdr:nvSpPr>
      <xdr:spPr>
        <a:xfrm>
          <a:off x="12763500" y="658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17029</xdr:rowOff>
    </xdr:from>
    <xdr:ext cx="469744" cy="259045"/>
    <xdr:sp macro="" textlink="">
      <xdr:nvSpPr>
        <xdr:cNvPr id="523" name="テキスト ボックス 522"/>
        <xdr:cNvSpPr txBox="1"/>
      </xdr:nvSpPr>
      <xdr:spPr>
        <a:xfrm>
          <a:off x="12579427" y="636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67965</xdr:rowOff>
    </xdr:from>
    <xdr:to>
      <xdr:col>23</xdr:col>
      <xdr:colOff>568325</xdr:colOff>
      <xdr:row>38</xdr:row>
      <xdr:rowOff>169565</xdr:rowOff>
    </xdr:to>
    <xdr:sp macro="" textlink="">
      <xdr:nvSpPr>
        <xdr:cNvPr id="529" name="円/楕円 528"/>
        <xdr:cNvSpPr/>
      </xdr:nvSpPr>
      <xdr:spPr>
        <a:xfrm>
          <a:off x="16268700" y="658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27342</xdr:rowOff>
    </xdr:from>
    <xdr:ext cx="469744" cy="259045"/>
    <xdr:sp macro="" textlink="">
      <xdr:nvSpPr>
        <xdr:cNvPr id="530" name="災害復旧事業費該当値テキスト"/>
        <xdr:cNvSpPr txBox="1"/>
      </xdr:nvSpPr>
      <xdr:spPr>
        <a:xfrm>
          <a:off x="16370300" y="637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9,158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81626</xdr:rowOff>
    </xdr:from>
    <xdr:to>
      <xdr:col>22</xdr:col>
      <xdr:colOff>415925</xdr:colOff>
      <xdr:row>39</xdr:row>
      <xdr:rowOff>11776</xdr:rowOff>
    </xdr:to>
    <xdr:sp macro="" textlink="">
      <xdr:nvSpPr>
        <xdr:cNvPr id="531" name="円/楕円 530"/>
        <xdr:cNvSpPr/>
      </xdr:nvSpPr>
      <xdr:spPr>
        <a:xfrm>
          <a:off x="15430500" y="659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28303</xdr:rowOff>
    </xdr:from>
    <xdr:ext cx="469744" cy="259045"/>
    <xdr:sp macro="" textlink="">
      <xdr:nvSpPr>
        <xdr:cNvPr id="532" name="テキスト ボックス 531"/>
        <xdr:cNvSpPr txBox="1"/>
      </xdr:nvSpPr>
      <xdr:spPr>
        <a:xfrm>
          <a:off x="15246427" y="637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87407</xdr:rowOff>
    </xdr:from>
    <xdr:to>
      <xdr:col>21</xdr:col>
      <xdr:colOff>212725</xdr:colOff>
      <xdr:row>39</xdr:row>
      <xdr:rowOff>17557</xdr:rowOff>
    </xdr:to>
    <xdr:sp macro="" textlink="">
      <xdr:nvSpPr>
        <xdr:cNvPr id="533" name="円/楕円 532"/>
        <xdr:cNvSpPr/>
      </xdr:nvSpPr>
      <xdr:spPr>
        <a:xfrm>
          <a:off x="14541500" y="660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8684</xdr:rowOff>
    </xdr:from>
    <xdr:ext cx="378565" cy="259045"/>
    <xdr:sp macro="" textlink="">
      <xdr:nvSpPr>
        <xdr:cNvPr id="534" name="テキスト ボックス 533"/>
        <xdr:cNvSpPr txBox="1"/>
      </xdr:nvSpPr>
      <xdr:spPr>
        <a:xfrm>
          <a:off x="14403017" y="669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88688</xdr:rowOff>
    </xdr:from>
    <xdr:to>
      <xdr:col>20</xdr:col>
      <xdr:colOff>9525</xdr:colOff>
      <xdr:row>39</xdr:row>
      <xdr:rowOff>18838</xdr:rowOff>
    </xdr:to>
    <xdr:sp macro="" textlink="">
      <xdr:nvSpPr>
        <xdr:cNvPr id="535" name="円/楕円 534"/>
        <xdr:cNvSpPr/>
      </xdr:nvSpPr>
      <xdr:spPr>
        <a:xfrm>
          <a:off x="13652500" y="660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9965</xdr:rowOff>
    </xdr:from>
    <xdr:ext cx="313932" cy="259045"/>
    <xdr:sp macro="" textlink="">
      <xdr:nvSpPr>
        <xdr:cNvPr id="536" name="テキスト ボックス 535"/>
        <xdr:cNvSpPr txBox="1"/>
      </xdr:nvSpPr>
      <xdr:spPr>
        <a:xfrm>
          <a:off x="13546333" y="66965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87394</xdr:rowOff>
    </xdr:from>
    <xdr:to>
      <xdr:col>18</xdr:col>
      <xdr:colOff>492125</xdr:colOff>
      <xdr:row>39</xdr:row>
      <xdr:rowOff>17544</xdr:rowOff>
    </xdr:to>
    <xdr:sp macro="" textlink="">
      <xdr:nvSpPr>
        <xdr:cNvPr id="537" name="円/楕円 536"/>
        <xdr:cNvSpPr/>
      </xdr:nvSpPr>
      <xdr:spPr>
        <a:xfrm>
          <a:off x="12763500" y="660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8671</xdr:rowOff>
    </xdr:from>
    <xdr:ext cx="378565" cy="259045"/>
    <xdr:sp macro="" textlink="">
      <xdr:nvSpPr>
        <xdr:cNvPr id="538" name="テキスト ボックス 537"/>
        <xdr:cNvSpPr txBox="1"/>
      </xdr:nvSpPr>
      <xdr:spPr>
        <a:xfrm>
          <a:off x="12625017" y="6695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フローチャート :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63" name="フローチャート :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64" name="テキスト ボックス 56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6" name="フローチャート :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7" name="テキスト ボックス 56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9" name="フローチャート :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70" name="テキスト ボックス 56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フローチャート :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72" name="テキスト ボックス 57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8" name="円/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80" name="円/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81" name="テキスト ボックス 58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82" name="円/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83" name="テキスト ボックス 58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84" name="円/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5" name="テキスト ボックス 58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6" name="円/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7" name="テキスト ボックス 58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1" name="テキスト ボックス 60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03" name="テキスト ボックス 60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05" name="テキスト ボックス 60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152806</xdr:rowOff>
    </xdr:from>
    <xdr:to>
      <xdr:col>23</xdr:col>
      <xdr:colOff>516889</xdr:colOff>
      <xdr:row>78</xdr:row>
      <xdr:rowOff>54648</xdr:rowOff>
    </xdr:to>
    <xdr:cxnSp macro="">
      <xdr:nvCxnSpPr>
        <xdr:cNvPr id="611" name="直線コネクタ 610"/>
        <xdr:cNvCxnSpPr/>
      </xdr:nvCxnSpPr>
      <xdr:spPr>
        <a:xfrm flipV="1">
          <a:off x="16317595" y="12154306"/>
          <a:ext cx="1269" cy="127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58475</xdr:rowOff>
    </xdr:from>
    <xdr:ext cx="534377" cy="259045"/>
    <xdr:sp macro="" textlink="">
      <xdr:nvSpPr>
        <xdr:cNvPr id="612" name="公債費最小値テキスト"/>
        <xdr:cNvSpPr txBox="1"/>
      </xdr:nvSpPr>
      <xdr:spPr>
        <a:xfrm>
          <a:off x="16370300" y="1343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12,697</a:t>
          </a:r>
          <a:endParaRPr kumimoji="1" lang="ja-JP" altLang="en-US" sz="1000" b="1">
            <a:latin typeface="ＭＳ Ｐゴシック"/>
          </a:endParaRPr>
        </a:p>
      </xdr:txBody>
    </xdr:sp>
    <xdr:clientData/>
  </xdr:oneCellAnchor>
  <xdr:twoCellAnchor>
    <xdr:from>
      <xdr:col>23</xdr:col>
      <xdr:colOff>428625</xdr:colOff>
      <xdr:row>78</xdr:row>
      <xdr:rowOff>54648</xdr:rowOff>
    </xdr:from>
    <xdr:to>
      <xdr:col>23</xdr:col>
      <xdr:colOff>606425</xdr:colOff>
      <xdr:row>78</xdr:row>
      <xdr:rowOff>54648</xdr:rowOff>
    </xdr:to>
    <xdr:cxnSp macro="">
      <xdr:nvCxnSpPr>
        <xdr:cNvPr id="613" name="直線コネクタ 612"/>
        <xdr:cNvCxnSpPr/>
      </xdr:nvCxnSpPr>
      <xdr:spPr>
        <a:xfrm>
          <a:off x="16230600" y="1342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99483</xdr:rowOff>
    </xdr:from>
    <xdr:ext cx="599010" cy="259045"/>
    <xdr:sp macro="" textlink="">
      <xdr:nvSpPr>
        <xdr:cNvPr id="614" name="公債費最大値テキスト"/>
        <xdr:cNvSpPr txBox="1"/>
      </xdr:nvSpPr>
      <xdr:spPr>
        <a:xfrm>
          <a:off x="16370300" y="11929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112,968</a:t>
          </a:r>
          <a:endParaRPr kumimoji="1" lang="ja-JP" altLang="en-US" sz="1000" b="1">
            <a:latin typeface="ＭＳ Ｐゴシック"/>
          </a:endParaRPr>
        </a:p>
      </xdr:txBody>
    </xdr:sp>
    <xdr:clientData/>
  </xdr:oneCellAnchor>
  <xdr:twoCellAnchor>
    <xdr:from>
      <xdr:col>23</xdr:col>
      <xdr:colOff>428625</xdr:colOff>
      <xdr:row>70</xdr:row>
      <xdr:rowOff>152806</xdr:rowOff>
    </xdr:from>
    <xdr:to>
      <xdr:col>23</xdr:col>
      <xdr:colOff>606425</xdr:colOff>
      <xdr:row>70</xdr:row>
      <xdr:rowOff>152806</xdr:rowOff>
    </xdr:to>
    <xdr:cxnSp macro="">
      <xdr:nvCxnSpPr>
        <xdr:cNvPr id="615" name="直線コネクタ 614"/>
        <xdr:cNvCxnSpPr/>
      </xdr:nvCxnSpPr>
      <xdr:spPr>
        <a:xfrm>
          <a:off x="16230600" y="121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50241</xdr:rowOff>
    </xdr:from>
    <xdr:to>
      <xdr:col>23</xdr:col>
      <xdr:colOff>517525</xdr:colOff>
      <xdr:row>74</xdr:row>
      <xdr:rowOff>104610</xdr:rowOff>
    </xdr:to>
    <xdr:cxnSp macro="">
      <xdr:nvCxnSpPr>
        <xdr:cNvPr id="616" name="直線コネクタ 615"/>
        <xdr:cNvCxnSpPr/>
      </xdr:nvCxnSpPr>
      <xdr:spPr>
        <a:xfrm flipV="1">
          <a:off x="15481300" y="12737541"/>
          <a:ext cx="838200" cy="5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168432</xdr:rowOff>
    </xdr:from>
    <xdr:ext cx="534377" cy="259045"/>
    <xdr:sp macro="" textlink="">
      <xdr:nvSpPr>
        <xdr:cNvPr id="617" name="公債費平均値テキスト"/>
        <xdr:cNvSpPr txBox="1"/>
      </xdr:nvSpPr>
      <xdr:spPr>
        <a:xfrm>
          <a:off x="16370300" y="12684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65,539</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18555</xdr:rowOff>
    </xdr:from>
    <xdr:to>
      <xdr:col>23</xdr:col>
      <xdr:colOff>568325</xdr:colOff>
      <xdr:row>74</xdr:row>
      <xdr:rowOff>120155</xdr:rowOff>
    </xdr:to>
    <xdr:sp macro="" textlink="">
      <xdr:nvSpPr>
        <xdr:cNvPr id="618" name="フローチャート : 判断 617"/>
        <xdr:cNvSpPr/>
      </xdr:nvSpPr>
      <xdr:spPr>
        <a:xfrm>
          <a:off x="16268700" y="127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104610</xdr:rowOff>
    </xdr:from>
    <xdr:to>
      <xdr:col>22</xdr:col>
      <xdr:colOff>365125</xdr:colOff>
      <xdr:row>74</xdr:row>
      <xdr:rowOff>106325</xdr:rowOff>
    </xdr:to>
    <xdr:cxnSp macro="">
      <xdr:nvCxnSpPr>
        <xdr:cNvPr id="619" name="直線コネクタ 618"/>
        <xdr:cNvCxnSpPr/>
      </xdr:nvCxnSpPr>
      <xdr:spPr>
        <a:xfrm flipV="1">
          <a:off x="14592300" y="12791910"/>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11354</xdr:rowOff>
    </xdr:from>
    <xdr:to>
      <xdr:col>22</xdr:col>
      <xdr:colOff>415925</xdr:colOff>
      <xdr:row>74</xdr:row>
      <xdr:rowOff>112954</xdr:rowOff>
    </xdr:to>
    <xdr:sp macro="" textlink="">
      <xdr:nvSpPr>
        <xdr:cNvPr id="620" name="フローチャート : 判断 619"/>
        <xdr:cNvSpPr/>
      </xdr:nvSpPr>
      <xdr:spPr>
        <a:xfrm>
          <a:off x="15430500" y="1269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129481</xdr:rowOff>
    </xdr:from>
    <xdr:ext cx="534377" cy="259045"/>
    <xdr:sp macro="" textlink="">
      <xdr:nvSpPr>
        <xdr:cNvPr id="621" name="テキスト ボックス 620"/>
        <xdr:cNvSpPr txBox="1"/>
      </xdr:nvSpPr>
      <xdr:spPr>
        <a:xfrm>
          <a:off x="15214111" y="1247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106325</xdr:rowOff>
    </xdr:from>
    <xdr:to>
      <xdr:col>21</xdr:col>
      <xdr:colOff>161925</xdr:colOff>
      <xdr:row>74</xdr:row>
      <xdr:rowOff>131585</xdr:rowOff>
    </xdr:to>
    <xdr:cxnSp macro="">
      <xdr:nvCxnSpPr>
        <xdr:cNvPr id="622" name="直線コネクタ 621"/>
        <xdr:cNvCxnSpPr/>
      </xdr:nvCxnSpPr>
      <xdr:spPr>
        <a:xfrm flipV="1">
          <a:off x="13703300" y="12793625"/>
          <a:ext cx="889000" cy="2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30023</xdr:rowOff>
    </xdr:from>
    <xdr:to>
      <xdr:col>21</xdr:col>
      <xdr:colOff>212725</xdr:colOff>
      <xdr:row>74</xdr:row>
      <xdr:rowOff>131623</xdr:rowOff>
    </xdr:to>
    <xdr:sp macro="" textlink="">
      <xdr:nvSpPr>
        <xdr:cNvPr id="623" name="フローチャート : 判断 622"/>
        <xdr:cNvSpPr/>
      </xdr:nvSpPr>
      <xdr:spPr>
        <a:xfrm>
          <a:off x="14541500" y="1271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148150</xdr:rowOff>
    </xdr:from>
    <xdr:ext cx="534377" cy="259045"/>
    <xdr:sp macro="" textlink="">
      <xdr:nvSpPr>
        <xdr:cNvPr id="624" name="テキスト ボックス 623"/>
        <xdr:cNvSpPr txBox="1"/>
      </xdr:nvSpPr>
      <xdr:spPr>
        <a:xfrm>
          <a:off x="14325111" y="1249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131585</xdr:rowOff>
    </xdr:from>
    <xdr:to>
      <xdr:col>19</xdr:col>
      <xdr:colOff>644525</xdr:colOff>
      <xdr:row>74</xdr:row>
      <xdr:rowOff>136779</xdr:rowOff>
    </xdr:to>
    <xdr:cxnSp macro="">
      <xdr:nvCxnSpPr>
        <xdr:cNvPr id="625" name="直線コネクタ 624"/>
        <xdr:cNvCxnSpPr/>
      </xdr:nvCxnSpPr>
      <xdr:spPr>
        <a:xfrm flipV="1">
          <a:off x="12814300" y="12818885"/>
          <a:ext cx="889000" cy="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37249</xdr:rowOff>
    </xdr:from>
    <xdr:to>
      <xdr:col>20</xdr:col>
      <xdr:colOff>9525</xdr:colOff>
      <xdr:row>74</xdr:row>
      <xdr:rowOff>138849</xdr:rowOff>
    </xdr:to>
    <xdr:sp macro="" textlink="">
      <xdr:nvSpPr>
        <xdr:cNvPr id="626" name="フローチャート : 判断 625"/>
        <xdr:cNvSpPr/>
      </xdr:nvSpPr>
      <xdr:spPr>
        <a:xfrm>
          <a:off x="13652500" y="1272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155376</xdr:rowOff>
    </xdr:from>
    <xdr:ext cx="534377" cy="259045"/>
    <xdr:sp macro="" textlink="">
      <xdr:nvSpPr>
        <xdr:cNvPr id="627" name="テキスト ボックス 626"/>
        <xdr:cNvSpPr txBox="1"/>
      </xdr:nvSpPr>
      <xdr:spPr>
        <a:xfrm>
          <a:off x="13436111" y="1249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32779</xdr:rowOff>
    </xdr:from>
    <xdr:to>
      <xdr:col>18</xdr:col>
      <xdr:colOff>492125</xdr:colOff>
      <xdr:row>74</xdr:row>
      <xdr:rowOff>134379</xdr:rowOff>
    </xdr:to>
    <xdr:sp macro="" textlink="">
      <xdr:nvSpPr>
        <xdr:cNvPr id="628" name="フローチャート : 判断 627"/>
        <xdr:cNvSpPr/>
      </xdr:nvSpPr>
      <xdr:spPr>
        <a:xfrm>
          <a:off x="12763500" y="127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150906</xdr:rowOff>
    </xdr:from>
    <xdr:ext cx="534377" cy="259045"/>
    <xdr:sp macro="" textlink="">
      <xdr:nvSpPr>
        <xdr:cNvPr id="629" name="テキスト ボックス 628"/>
        <xdr:cNvSpPr txBox="1"/>
      </xdr:nvSpPr>
      <xdr:spPr>
        <a:xfrm>
          <a:off x="12547111" y="1249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170891</xdr:rowOff>
    </xdr:from>
    <xdr:to>
      <xdr:col>23</xdr:col>
      <xdr:colOff>568325</xdr:colOff>
      <xdr:row>74</xdr:row>
      <xdr:rowOff>101041</xdr:rowOff>
    </xdr:to>
    <xdr:sp macro="" textlink="">
      <xdr:nvSpPr>
        <xdr:cNvPr id="635" name="円/楕円 634"/>
        <xdr:cNvSpPr/>
      </xdr:nvSpPr>
      <xdr:spPr>
        <a:xfrm>
          <a:off x="16268700" y="1268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22318</xdr:rowOff>
    </xdr:from>
    <xdr:ext cx="534377" cy="259045"/>
    <xdr:sp macro="" textlink="">
      <xdr:nvSpPr>
        <xdr:cNvPr id="636" name="公債費該当値テキスト"/>
        <xdr:cNvSpPr txBox="1"/>
      </xdr:nvSpPr>
      <xdr:spPr>
        <a:xfrm>
          <a:off x="16370300" y="1253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67,044</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53810</xdr:rowOff>
    </xdr:from>
    <xdr:to>
      <xdr:col>22</xdr:col>
      <xdr:colOff>415925</xdr:colOff>
      <xdr:row>74</xdr:row>
      <xdr:rowOff>155410</xdr:rowOff>
    </xdr:to>
    <xdr:sp macro="" textlink="">
      <xdr:nvSpPr>
        <xdr:cNvPr id="637" name="円/楕円 636"/>
        <xdr:cNvSpPr/>
      </xdr:nvSpPr>
      <xdr:spPr>
        <a:xfrm>
          <a:off x="15430500" y="127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146537</xdr:rowOff>
    </xdr:from>
    <xdr:ext cx="534377" cy="259045"/>
    <xdr:sp macro="" textlink="">
      <xdr:nvSpPr>
        <xdr:cNvPr id="638" name="テキスト ボックス 637"/>
        <xdr:cNvSpPr txBox="1"/>
      </xdr:nvSpPr>
      <xdr:spPr>
        <a:xfrm>
          <a:off x="15214111" y="1283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62,763</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55525</xdr:rowOff>
    </xdr:from>
    <xdr:to>
      <xdr:col>21</xdr:col>
      <xdr:colOff>212725</xdr:colOff>
      <xdr:row>74</xdr:row>
      <xdr:rowOff>157125</xdr:rowOff>
    </xdr:to>
    <xdr:sp macro="" textlink="">
      <xdr:nvSpPr>
        <xdr:cNvPr id="639" name="円/楕円 638"/>
        <xdr:cNvSpPr/>
      </xdr:nvSpPr>
      <xdr:spPr>
        <a:xfrm>
          <a:off x="14541500" y="1274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148252</xdr:rowOff>
    </xdr:from>
    <xdr:ext cx="534377" cy="259045"/>
    <xdr:sp macro="" textlink="">
      <xdr:nvSpPr>
        <xdr:cNvPr id="640" name="テキスト ボックス 639"/>
        <xdr:cNvSpPr txBox="1"/>
      </xdr:nvSpPr>
      <xdr:spPr>
        <a:xfrm>
          <a:off x="14325111" y="1283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62,628</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80785</xdr:rowOff>
    </xdr:from>
    <xdr:to>
      <xdr:col>20</xdr:col>
      <xdr:colOff>9525</xdr:colOff>
      <xdr:row>75</xdr:row>
      <xdr:rowOff>10935</xdr:rowOff>
    </xdr:to>
    <xdr:sp macro="" textlink="">
      <xdr:nvSpPr>
        <xdr:cNvPr id="641" name="円/楕円 640"/>
        <xdr:cNvSpPr/>
      </xdr:nvSpPr>
      <xdr:spPr>
        <a:xfrm>
          <a:off x="13652500" y="1276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2062</xdr:rowOff>
    </xdr:from>
    <xdr:ext cx="534377" cy="259045"/>
    <xdr:sp macro="" textlink="">
      <xdr:nvSpPr>
        <xdr:cNvPr id="642" name="テキスト ボックス 641"/>
        <xdr:cNvSpPr txBox="1"/>
      </xdr:nvSpPr>
      <xdr:spPr>
        <a:xfrm>
          <a:off x="13436111" y="1286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60,639</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85979</xdr:rowOff>
    </xdr:from>
    <xdr:to>
      <xdr:col>18</xdr:col>
      <xdr:colOff>492125</xdr:colOff>
      <xdr:row>75</xdr:row>
      <xdr:rowOff>16129</xdr:rowOff>
    </xdr:to>
    <xdr:sp macro="" textlink="">
      <xdr:nvSpPr>
        <xdr:cNvPr id="643" name="円/楕円 642"/>
        <xdr:cNvSpPr/>
      </xdr:nvSpPr>
      <xdr:spPr>
        <a:xfrm>
          <a:off x="12763500" y="1277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7256</xdr:rowOff>
    </xdr:from>
    <xdr:ext cx="534377" cy="259045"/>
    <xdr:sp macro="" textlink="">
      <xdr:nvSpPr>
        <xdr:cNvPr id="644" name="テキスト ボックス 643"/>
        <xdr:cNvSpPr txBox="1"/>
      </xdr:nvSpPr>
      <xdr:spPr>
        <a:xfrm>
          <a:off x="12547111" y="1286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60,230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5" name="直線コネクタ 65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6" name="テキスト ボックス 65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7" name="直線コネクタ 65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8" name="テキスト ボックス 65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9" name="直線コネクタ 65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0" name="テキスト ボックス 65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1" name="直線コネクタ 66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2" name="テキスト ボックス 66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3" name="直線コネクタ 66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64" name="テキスト ボックス 66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22152</xdr:rowOff>
    </xdr:from>
    <xdr:to>
      <xdr:col>23</xdr:col>
      <xdr:colOff>516889</xdr:colOff>
      <xdr:row>99</xdr:row>
      <xdr:rowOff>43261</xdr:rowOff>
    </xdr:to>
    <xdr:cxnSp macro="">
      <xdr:nvCxnSpPr>
        <xdr:cNvPr id="668" name="直線コネクタ 667"/>
        <xdr:cNvCxnSpPr/>
      </xdr:nvCxnSpPr>
      <xdr:spPr>
        <a:xfrm flipV="1">
          <a:off x="16317595" y="15452652"/>
          <a:ext cx="1269" cy="1564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64371</xdr:rowOff>
    </xdr:from>
    <xdr:ext cx="378565" cy="259045"/>
    <xdr:sp macro="" textlink="">
      <xdr:nvSpPr>
        <xdr:cNvPr id="669" name="積立金最小値テキスト"/>
        <xdr:cNvSpPr txBox="1"/>
      </xdr:nvSpPr>
      <xdr:spPr>
        <a:xfrm>
          <a:off x="16370300" y="17037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23</xdr:col>
      <xdr:colOff>428625</xdr:colOff>
      <xdr:row>99</xdr:row>
      <xdr:rowOff>43261</xdr:rowOff>
    </xdr:from>
    <xdr:to>
      <xdr:col>23</xdr:col>
      <xdr:colOff>606425</xdr:colOff>
      <xdr:row>99</xdr:row>
      <xdr:rowOff>43261</xdr:rowOff>
    </xdr:to>
    <xdr:cxnSp macro="">
      <xdr:nvCxnSpPr>
        <xdr:cNvPr id="670" name="直線コネクタ 669"/>
        <xdr:cNvCxnSpPr/>
      </xdr:nvCxnSpPr>
      <xdr:spPr>
        <a:xfrm>
          <a:off x="16230600" y="17016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140279</xdr:rowOff>
    </xdr:from>
    <xdr:ext cx="690189" cy="259045"/>
    <xdr:sp macro="" textlink="">
      <xdr:nvSpPr>
        <xdr:cNvPr id="671" name="積立金最大値テキスト"/>
        <xdr:cNvSpPr txBox="1"/>
      </xdr:nvSpPr>
      <xdr:spPr>
        <a:xfrm>
          <a:off x="16370300" y="152278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1,232,557</a:t>
          </a:r>
          <a:endParaRPr kumimoji="1" lang="ja-JP" altLang="en-US" sz="1000" b="1">
            <a:latin typeface="ＭＳ Ｐゴシック"/>
          </a:endParaRPr>
        </a:p>
      </xdr:txBody>
    </xdr:sp>
    <xdr:clientData/>
  </xdr:oneCellAnchor>
  <xdr:twoCellAnchor>
    <xdr:from>
      <xdr:col>23</xdr:col>
      <xdr:colOff>428625</xdr:colOff>
      <xdr:row>90</xdr:row>
      <xdr:rowOff>22152</xdr:rowOff>
    </xdr:from>
    <xdr:to>
      <xdr:col>23</xdr:col>
      <xdr:colOff>606425</xdr:colOff>
      <xdr:row>90</xdr:row>
      <xdr:rowOff>22152</xdr:rowOff>
    </xdr:to>
    <xdr:cxnSp macro="">
      <xdr:nvCxnSpPr>
        <xdr:cNvPr id="672" name="直線コネクタ 671"/>
        <xdr:cNvCxnSpPr/>
      </xdr:nvCxnSpPr>
      <xdr:spPr>
        <a:xfrm>
          <a:off x="16230600" y="154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37292</xdr:rowOff>
    </xdr:from>
    <xdr:to>
      <xdr:col>23</xdr:col>
      <xdr:colOff>517525</xdr:colOff>
      <xdr:row>99</xdr:row>
      <xdr:rowOff>37481</xdr:rowOff>
    </xdr:to>
    <xdr:cxnSp macro="">
      <xdr:nvCxnSpPr>
        <xdr:cNvPr id="673" name="直線コネクタ 672"/>
        <xdr:cNvCxnSpPr/>
      </xdr:nvCxnSpPr>
      <xdr:spPr>
        <a:xfrm>
          <a:off x="15481300" y="17010842"/>
          <a:ext cx="838200" cy="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153272</xdr:rowOff>
    </xdr:from>
    <xdr:ext cx="534377" cy="259045"/>
    <xdr:sp macro="" textlink="">
      <xdr:nvSpPr>
        <xdr:cNvPr id="674" name="積立金平均値テキスト"/>
        <xdr:cNvSpPr txBox="1"/>
      </xdr:nvSpPr>
      <xdr:spPr>
        <a:xfrm>
          <a:off x="16370300" y="16783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27,327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130395</xdr:rowOff>
    </xdr:from>
    <xdr:to>
      <xdr:col>23</xdr:col>
      <xdr:colOff>568325</xdr:colOff>
      <xdr:row>99</xdr:row>
      <xdr:rowOff>60545</xdr:rowOff>
    </xdr:to>
    <xdr:sp macro="" textlink="">
      <xdr:nvSpPr>
        <xdr:cNvPr id="675" name="フローチャート : 判断 674"/>
        <xdr:cNvSpPr/>
      </xdr:nvSpPr>
      <xdr:spPr>
        <a:xfrm>
          <a:off x="16268700" y="1693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37292</xdr:rowOff>
    </xdr:from>
    <xdr:to>
      <xdr:col>22</xdr:col>
      <xdr:colOff>365125</xdr:colOff>
      <xdr:row>99</xdr:row>
      <xdr:rowOff>39632</xdr:rowOff>
    </xdr:to>
    <xdr:cxnSp macro="">
      <xdr:nvCxnSpPr>
        <xdr:cNvPr id="676" name="直線コネクタ 675"/>
        <xdr:cNvCxnSpPr/>
      </xdr:nvCxnSpPr>
      <xdr:spPr>
        <a:xfrm flipV="1">
          <a:off x="14592300" y="17010842"/>
          <a:ext cx="889000" cy="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136274</xdr:rowOff>
    </xdr:from>
    <xdr:to>
      <xdr:col>22</xdr:col>
      <xdr:colOff>415925</xdr:colOff>
      <xdr:row>99</xdr:row>
      <xdr:rowOff>66424</xdr:rowOff>
    </xdr:to>
    <xdr:sp macro="" textlink="">
      <xdr:nvSpPr>
        <xdr:cNvPr id="677" name="フローチャート : 判断 676"/>
        <xdr:cNvSpPr/>
      </xdr:nvSpPr>
      <xdr:spPr>
        <a:xfrm>
          <a:off x="15430500" y="1693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82951</xdr:rowOff>
    </xdr:from>
    <xdr:ext cx="534377" cy="259045"/>
    <xdr:sp macro="" textlink="">
      <xdr:nvSpPr>
        <xdr:cNvPr id="678" name="テキスト ボックス 677"/>
        <xdr:cNvSpPr txBox="1"/>
      </xdr:nvSpPr>
      <xdr:spPr>
        <a:xfrm>
          <a:off x="15214111" y="1671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19405</xdr:rowOff>
    </xdr:from>
    <xdr:to>
      <xdr:col>21</xdr:col>
      <xdr:colOff>161925</xdr:colOff>
      <xdr:row>99</xdr:row>
      <xdr:rowOff>39632</xdr:rowOff>
    </xdr:to>
    <xdr:cxnSp macro="">
      <xdr:nvCxnSpPr>
        <xdr:cNvPr id="679" name="直線コネクタ 678"/>
        <xdr:cNvCxnSpPr/>
      </xdr:nvCxnSpPr>
      <xdr:spPr>
        <a:xfrm>
          <a:off x="13703300" y="16992955"/>
          <a:ext cx="889000" cy="2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147988</xdr:rowOff>
    </xdr:from>
    <xdr:to>
      <xdr:col>21</xdr:col>
      <xdr:colOff>212725</xdr:colOff>
      <xdr:row>99</xdr:row>
      <xdr:rowOff>78138</xdr:rowOff>
    </xdr:to>
    <xdr:sp macro="" textlink="">
      <xdr:nvSpPr>
        <xdr:cNvPr id="680" name="フローチャート : 判断 679"/>
        <xdr:cNvSpPr/>
      </xdr:nvSpPr>
      <xdr:spPr>
        <a:xfrm>
          <a:off x="14541500" y="1695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94665</xdr:rowOff>
    </xdr:from>
    <xdr:ext cx="534377" cy="259045"/>
    <xdr:sp macro="" textlink="">
      <xdr:nvSpPr>
        <xdr:cNvPr id="681" name="テキスト ボックス 680"/>
        <xdr:cNvSpPr txBox="1"/>
      </xdr:nvSpPr>
      <xdr:spPr>
        <a:xfrm>
          <a:off x="14325111" y="1672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19405</xdr:rowOff>
    </xdr:from>
    <xdr:to>
      <xdr:col>19</xdr:col>
      <xdr:colOff>644525</xdr:colOff>
      <xdr:row>99</xdr:row>
      <xdr:rowOff>34506</xdr:rowOff>
    </xdr:to>
    <xdr:cxnSp macro="">
      <xdr:nvCxnSpPr>
        <xdr:cNvPr id="682" name="直線コネクタ 681"/>
        <xdr:cNvCxnSpPr/>
      </xdr:nvCxnSpPr>
      <xdr:spPr>
        <a:xfrm flipV="1">
          <a:off x="12814300" y="16992955"/>
          <a:ext cx="889000" cy="1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136009</xdr:rowOff>
    </xdr:from>
    <xdr:to>
      <xdr:col>20</xdr:col>
      <xdr:colOff>9525</xdr:colOff>
      <xdr:row>99</xdr:row>
      <xdr:rowOff>66159</xdr:rowOff>
    </xdr:to>
    <xdr:sp macro="" textlink="">
      <xdr:nvSpPr>
        <xdr:cNvPr id="683" name="フローチャート : 判断 682"/>
        <xdr:cNvSpPr/>
      </xdr:nvSpPr>
      <xdr:spPr>
        <a:xfrm>
          <a:off x="13652500" y="16938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82686</xdr:rowOff>
    </xdr:from>
    <xdr:ext cx="534377" cy="259045"/>
    <xdr:sp macro="" textlink="">
      <xdr:nvSpPr>
        <xdr:cNvPr id="684" name="テキスト ボックス 683"/>
        <xdr:cNvSpPr txBox="1"/>
      </xdr:nvSpPr>
      <xdr:spPr>
        <a:xfrm>
          <a:off x="13436111" y="1671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128074</xdr:rowOff>
    </xdr:from>
    <xdr:to>
      <xdr:col>18</xdr:col>
      <xdr:colOff>492125</xdr:colOff>
      <xdr:row>99</xdr:row>
      <xdr:rowOff>58224</xdr:rowOff>
    </xdr:to>
    <xdr:sp macro="" textlink="">
      <xdr:nvSpPr>
        <xdr:cNvPr id="685" name="フローチャート : 判断 684"/>
        <xdr:cNvSpPr/>
      </xdr:nvSpPr>
      <xdr:spPr>
        <a:xfrm>
          <a:off x="12763500" y="1693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74751</xdr:rowOff>
    </xdr:from>
    <xdr:ext cx="534377" cy="259045"/>
    <xdr:sp macro="" textlink="">
      <xdr:nvSpPr>
        <xdr:cNvPr id="686" name="テキスト ボックス 685"/>
        <xdr:cNvSpPr txBox="1"/>
      </xdr:nvSpPr>
      <xdr:spPr>
        <a:xfrm>
          <a:off x="12547111" y="1670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158131</xdr:rowOff>
    </xdr:from>
    <xdr:to>
      <xdr:col>23</xdr:col>
      <xdr:colOff>568325</xdr:colOff>
      <xdr:row>99</xdr:row>
      <xdr:rowOff>88281</xdr:rowOff>
    </xdr:to>
    <xdr:sp macro="" textlink="">
      <xdr:nvSpPr>
        <xdr:cNvPr id="692" name="円/楕円 691"/>
        <xdr:cNvSpPr/>
      </xdr:nvSpPr>
      <xdr:spPr>
        <a:xfrm>
          <a:off x="16268700" y="1696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108821</xdr:rowOff>
    </xdr:from>
    <xdr:ext cx="469744" cy="259045"/>
    <xdr:sp macro="" textlink="">
      <xdr:nvSpPr>
        <xdr:cNvPr id="693" name="積立金該当値テキスト"/>
        <xdr:cNvSpPr txBox="1"/>
      </xdr:nvSpPr>
      <xdr:spPr>
        <a:xfrm>
          <a:off x="16370300" y="16910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157942</xdr:rowOff>
    </xdr:from>
    <xdr:to>
      <xdr:col>22</xdr:col>
      <xdr:colOff>415925</xdr:colOff>
      <xdr:row>99</xdr:row>
      <xdr:rowOff>88092</xdr:rowOff>
    </xdr:to>
    <xdr:sp macro="" textlink="">
      <xdr:nvSpPr>
        <xdr:cNvPr id="694" name="円/楕円 693"/>
        <xdr:cNvSpPr/>
      </xdr:nvSpPr>
      <xdr:spPr>
        <a:xfrm>
          <a:off x="15430500" y="1696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79219</xdr:rowOff>
    </xdr:from>
    <xdr:ext cx="469744" cy="259045"/>
    <xdr:sp macro="" textlink="">
      <xdr:nvSpPr>
        <xdr:cNvPr id="695" name="テキスト ボックス 694"/>
        <xdr:cNvSpPr txBox="1"/>
      </xdr:nvSpPr>
      <xdr:spPr>
        <a:xfrm>
          <a:off x="15246427" y="1705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160282</xdr:rowOff>
    </xdr:from>
    <xdr:to>
      <xdr:col>21</xdr:col>
      <xdr:colOff>212725</xdr:colOff>
      <xdr:row>99</xdr:row>
      <xdr:rowOff>90432</xdr:rowOff>
    </xdr:to>
    <xdr:sp macro="" textlink="">
      <xdr:nvSpPr>
        <xdr:cNvPr id="696" name="円/楕円 695"/>
        <xdr:cNvSpPr/>
      </xdr:nvSpPr>
      <xdr:spPr>
        <a:xfrm>
          <a:off x="14541500" y="1696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81559</xdr:rowOff>
    </xdr:from>
    <xdr:ext cx="469744" cy="259045"/>
    <xdr:sp macro="" textlink="">
      <xdr:nvSpPr>
        <xdr:cNvPr id="697" name="テキスト ボックス 696"/>
        <xdr:cNvSpPr txBox="1"/>
      </xdr:nvSpPr>
      <xdr:spPr>
        <a:xfrm>
          <a:off x="14357427" y="1705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140055</xdr:rowOff>
    </xdr:from>
    <xdr:to>
      <xdr:col>20</xdr:col>
      <xdr:colOff>9525</xdr:colOff>
      <xdr:row>99</xdr:row>
      <xdr:rowOff>70205</xdr:rowOff>
    </xdr:to>
    <xdr:sp macro="" textlink="">
      <xdr:nvSpPr>
        <xdr:cNvPr id="698" name="円/楕円 697"/>
        <xdr:cNvSpPr/>
      </xdr:nvSpPr>
      <xdr:spPr>
        <a:xfrm>
          <a:off x="13652500" y="1694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61332</xdr:rowOff>
    </xdr:from>
    <xdr:ext cx="534377" cy="259045"/>
    <xdr:sp macro="" textlink="">
      <xdr:nvSpPr>
        <xdr:cNvPr id="699" name="テキスト ボックス 698"/>
        <xdr:cNvSpPr txBox="1"/>
      </xdr:nvSpPr>
      <xdr:spPr>
        <a:xfrm>
          <a:off x="13436111" y="1703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19,721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155156</xdr:rowOff>
    </xdr:from>
    <xdr:to>
      <xdr:col>18</xdr:col>
      <xdr:colOff>492125</xdr:colOff>
      <xdr:row>99</xdr:row>
      <xdr:rowOff>85306</xdr:rowOff>
    </xdr:to>
    <xdr:sp macro="" textlink="">
      <xdr:nvSpPr>
        <xdr:cNvPr id="700" name="円/楕円 699"/>
        <xdr:cNvSpPr/>
      </xdr:nvSpPr>
      <xdr:spPr>
        <a:xfrm>
          <a:off x="12763500" y="1695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76433</xdr:rowOff>
    </xdr:from>
    <xdr:ext cx="469744" cy="259045"/>
    <xdr:sp macro="" textlink="">
      <xdr:nvSpPr>
        <xdr:cNvPr id="701" name="テキスト ボックス 700"/>
        <xdr:cNvSpPr txBox="1"/>
      </xdr:nvSpPr>
      <xdr:spPr>
        <a:xfrm>
          <a:off x="12579427" y="1704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2" name="直線コネクタ 71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3" name="テキスト ボックス 71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4" name="直線コネクタ 71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15" name="テキスト ボックス 71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6" name="直線コネクタ 71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7" name="テキスト ボックス 71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8" name="直線コネクタ 71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9" name="テキスト ボックス 71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81041</xdr:rowOff>
    </xdr:from>
    <xdr:to>
      <xdr:col>32</xdr:col>
      <xdr:colOff>186689</xdr:colOff>
      <xdr:row>38</xdr:row>
      <xdr:rowOff>139700</xdr:rowOff>
    </xdr:to>
    <xdr:cxnSp macro="">
      <xdr:nvCxnSpPr>
        <xdr:cNvPr id="723" name="直線コネクタ 722"/>
        <xdr:cNvCxnSpPr/>
      </xdr:nvCxnSpPr>
      <xdr:spPr>
        <a:xfrm flipV="1">
          <a:off x="22159595" y="5395991"/>
          <a:ext cx="1269" cy="1258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5" name="直線コネクタ 72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27718</xdr:rowOff>
    </xdr:from>
    <xdr:ext cx="534377" cy="259045"/>
    <xdr:sp macro="" textlink="">
      <xdr:nvSpPr>
        <xdr:cNvPr id="726" name="投資及び出資金最大値テキスト"/>
        <xdr:cNvSpPr txBox="1"/>
      </xdr:nvSpPr>
      <xdr:spPr>
        <a:xfrm>
          <a:off x="22212300" y="517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27,533</a:t>
          </a:r>
          <a:endParaRPr kumimoji="1" lang="ja-JP" altLang="en-US" sz="1000" b="1">
            <a:latin typeface="ＭＳ Ｐゴシック"/>
          </a:endParaRPr>
        </a:p>
      </xdr:txBody>
    </xdr:sp>
    <xdr:clientData/>
  </xdr:oneCellAnchor>
  <xdr:twoCellAnchor>
    <xdr:from>
      <xdr:col>32</xdr:col>
      <xdr:colOff>98425</xdr:colOff>
      <xdr:row>31</xdr:row>
      <xdr:rowOff>81041</xdr:rowOff>
    </xdr:from>
    <xdr:to>
      <xdr:col>32</xdr:col>
      <xdr:colOff>276225</xdr:colOff>
      <xdr:row>31</xdr:row>
      <xdr:rowOff>81041</xdr:rowOff>
    </xdr:to>
    <xdr:cxnSp macro="">
      <xdr:nvCxnSpPr>
        <xdr:cNvPr id="727" name="直線コネクタ 726"/>
        <xdr:cNvCxnSpPr/>
      </xdr:nvCxnSpPr>
      <xdr:spPr>
        <a:xfrm>
          <a:off x="22072600" y="5395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139563</xdr:rowOff>
    </xdr:from>
    <xdr:to>
      <xdr:col>32</xdr:col>
      <xdr:colOff>187325</xdr:colOff>
      <xdr:row>38</xdr:row>
      <xdr:rowOff>139563</xdr:rowOff>
    </xdr:to>
    <xdr:cxnSp macro="">
      <xdr:nvCxnSpPr>
        <xdr:cNvPr id="728" name="直線コネクタ 727"/>
        <xdr:cNvCxnSpPr/>
      </xdr:nvCxnSpPr>
      <xdr:spPr>
        <a:xfrm>
          <a:off x="21323300" y="66546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124807</xdr:rowOff>
    </xdr:from>
    <xdr:ext cx="469744" cy="259045"/>
    <xdr:sp macro="" textlink="">
      <xdr:nvSpPr>
        <xdr:cNvPr id="729" name="投資及び出資金平均値テキスト"/>
        <xdr:cNvSpPr txBox="1"/>
      </xdr:nvSpPr>
      <xdr:spPr>
        <a:xfrm>
          <a:off x="22212300" y="6297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101930</xdr:rowOff>
    </xdr:from>
    <xdr:to>
      <xdr:col>32</xdr:col>
      <xdr:colOff>238125</xdr:colOff>
      <xdr:row>38</xdr:row>
      <xdr:rowOff>32080</xdr:rowOff>
    </xdr:to>
    <xdr:sp macro="" textlink="">
      <xdr:nvSpPr>
        <xdr:cNvPr id="730" name="フローチャート : 判断 729"/>
        <xdr:cNvSpPr/>
      </xdr:nvSpPr>
      <xdr:spPr>
        <a:xfrm>
          <a:off x="221107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139563</xdr:rowOff>
    </xdr:from>
    <xdr:to>
      <xdr:col>31</xdr:col>
      <xdr:colOff>34925</xdr:colOff>
      <xdr:row>38</xdr:row>
      <xdr:rowOff>139563</xdr:rowOff>
    </xdr:to>
    <xdr:cxnSp macro="">
      <xdr:nvCxnSpPr>
        <xdr:cNvPr id="731" name="直線コネクタ 730"/>
        <xdr:cNvCxnSpPr/>
      </xdr:nvCxnSpPr>
      <xdr:spPr>
        <a:xfrm>
          <a:off x="20434300" y="66546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130825</xdr:rowOff>
    </xdr:from>
    <xdr:to>
      <xdr:col>31</xdr:col>
      <xdr:colOff>85725</xdr:colOff>
      <xdr:row>38</xdr:row>
      <xdr:rowOff>60975</xdr:rowOff>
    </xdr:to>
    <xdr:sp macro="" textlink="">
      <xdr:nvSpPr>
        <xdr:cNvPr id="732" name="フローチャート : 判断 731"/>
        <xdr:cNvSpPr/>
      </xdr:nvSpPr>
      <xdr:spPr>
        <a:xfrm>
          <a:off x="21272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77502</xdr:rowOff>
    </xdr:from>
    <xdr:ext cx="469744" cy="259045"/>
    <xdr:sp macro="" textlink="">
      <xdr:nvSpPr>
        <xdr:cNvPr id="733" name="テキスト ボックス 732"/>
        <xdr:cNvSpPr txBox="1"/>
      </xdr:nvSpPr>
      <xdr:spPr>
        <a:xfrm>
          <a:off x="21088427" y="62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137688</xdr:rowOff>
    </xdr:from>
    <xdr:to>
      <xdr:col>29</xdr:col>
      <xdr:colOff>517525</xdr:colOff>
      <xdr:row>38</xdr:row>
      <xdr:rowOff>139563</xdr:rowOff>
    </xdr:to>
    <xdr:cxnSp macro="">
      <xdr:nvCxnSpPr>
        <xdr:cNvPr id="734" name="直線コネクタ 733"/>
        <xdr:cNvCxnSpPr/>
      </xdr:nvCxnSpPr>
      <xdr:spPr>
        <a:xfrm>
          <a:off x="19545300" y="6652788"/>
          <a:ext cx="889000" cy="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132562</xdr:rowOff>
    </xdr:from>
    <xdr:to>
      <xdr:col>29</xdr:col>
      <xdr:colOff>568325</xdr:colOff>
      <xdr:row>38</xdr:row>
      <xdr:rowOff>62712</xdr:rowOff>
    </xdr:to>
    <xdr:sp macro="" textlink="">
      <xdr:nvSpPr>
        <xdr:cNvPr id="735" name="フローチャート : 判断 734"/>
        <xdr:cNvSpPr/>
      </xdr:nvSpPr>
      <xdr:spPr>
        <a:xfrm>
          <a:off x="20383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79239</xdr:rowOff>
    </xdr:from>
    <xdr:ext cx="469744" cy="259045"/>
    <xdr:sp macro="" textlink="">
      <xdr:nvSpPr>
        <xdr:cNvPr id="736" name="テキスト ボックス 735"/>
        <xdr:cNvSpPr txBox="1"/>
      </xdr:nvSpPr>
      <xdr:spPr>
        <a:xfrm>
          <a:off x="20199427"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137688</xdr:rowOff>
    </xdr:from>
    <xdr:to>
      <xdr:col>28</xdr:col>
      <xdr:colOff>314325</xdr:colOff>
      <xdr:row>38</xdr:row>
      <xdr:rowOff>139563</xdr:rowOff>
    </xdr:to>
    <xdr:cxnSp macro="">
      <xdr:nvCxnSpPr>
        <xdr:cNvPr id="737" name="直線コネクタ 736"/>
        <xdr:cNvCxnSpPr/>
      </xdr:nvCxnSpPr>
      <xdr:spPr>
        <a:xfrm flipV="1">
          <a:off x="18656300" y="6652788"/>
          <a:ext cx="889000" cy="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158714</xdr:rowOff>
    </xdr:from>
    <xdr:to>
      <xdr:col>28</xdr:col>
      <xdr:colOff>365125</xdr:colOff>
      <xdr:row>38</xdr:row>
      <xdr:rowOff>88864</xdr:rowOff>
    </xdr:to>
    <xdr:sp macro="" textlink="">
      <xdr:nvSpPr>
        <xdr:cNvPr id="738" name="フローチャート : 判断 737"/>
        <xdr:cNvSpPr/>
      </xdr:nvSpPr>
      <xdr:spPr>
        <a:xfrm>
          <a:off x="19494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105391</xdr:rowOff>
    </xdr:from>
    <xdr:ext cx="469744" cy="259045"/>
    <xdr:sp macro="" textlink="">
      <xdr:nvSpPr>
        <xdr:cNvPr id="739" name="テキスト ボックス 738"/>
        <xdr:cNvSpPr txBox="1"/>
      </xdr:nvSpPr>
      <xdr:spPr>
        <a:xfrm>
          <a:off x="19310427" y="627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2535</xdr:rowOff>
    </xdr:from>
    <xdr:to>
      <xdr:col>27</xdr:col>
      <xdr:colOff>161925</xdr:colOff>
      <xdr:row>38</xdr:row>
      <xdr:rowOff>104135</xdr:rowOff>
    </xdr:to>
    <xdr:sp macro="" textlink="">
      <xdr:nvSpPr>
        <xdr:cNvPr id="740" name="フローチャート : 判断 739"/>
        <xdr:cNvSpPr/>
      </xdr:nvSpPr>
      <xdr:spPr>
        <a:xfrm>
          <a:off x="18605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120662</xdr:rowOff>
    </xdr:from>
    <xdr:ext cx="469744" cy="259045"/>
    <xdr:sp macro="" textlink="">
      <xdr:nvSpPr>
        <xdr:cNvPr id="741" name="テキスト ボックス 740"/>
        <xdr:cNvSpPr txBox="1"/>
      </xdr:nvSpPr>
      <xdr:spPr>
        <a:xfrm>
          <a:off x="18421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88763</xdr:rowOff>
    </xdr:from>
    <xdr:to>
      <xdr:col>32</xdr:col>
      <xdr:colOff>238125</xdr:colOff>
      <xdr:row>39</xdr:row>
      <xdr:rowOff>18913</xdr:rowOff>
    </xdr:to>
    <xdr:sp macro="" textlink="">
      <xdr:nvSpPr>
        <xdr:cNvPr id="747" name="円/楕円 746"/>
        <xdr:cNvSpPr/>
      </xdr:nvSpPr>
      <xdr:spPr>
        <a:xfrm>
          <a:off x="22110700" y="66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3690</xdr:rowOff>
    </xdr:from>
    <xdr:ext cx="249299" cy="259045"/>
    <xdr:sp macro="" textlink="">
      <xdr:nvSpPr>
        <xdr:cNvPr id="748" name="投資及び出資金該当値テキスト"/>
        <xdr:cNvSpPr txBox="1"/>
      </xdr:nvSpPr>
      <xdr:spPr>
        <a:xfrm>
          <a:off x="22212300" y="65187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88763</xdr:rowOff>
    </xdr:from>
    <xdr:to>
      <xdr:col>31</xdr:col>
      <xdr:colOff>85725</xdr:colOff>
      <xdr:row>39</xdr:row>
      <xdr:rowOff>18913</xdr:rowOff>
    </xdr:to>
    <xdr:sp macro="" textlink="">
      <xdr:nvSpPr>
        <xdr:cNvPr id="749" name="円/楕円 748"/>
        <xdr:cNvSpPr/>
      </xdr:nvSpPr>
      <xdr:spPr>
        <a:xfrm>
          <a:off x="21272500" y="66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10040</xdr:rowOff>
    </xdr:from>
    <xdr:ext cx="249299" cy="259045"/>
    <xdr:sp macro="" textlink="">
      <xdr:nvSpPr>
        <xdr:cNvPr id="750" name="テキスト ボックス 749"/>
        <xdr:cNvSpPr txBox="1"/>
      </xdr:nvSpPr>
      <xdr:spPr>
        <a:xfrm>
          <a:off x="21198649" y="669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88763</xdr:rowOff>
    </xdr:from>
    <xdr:to>
      <xdr:col>29</xdr:col>
      <xdr:colOff>568325</xdr:colOff>
      <xdr:row>39</xdr:row>
      <xdr:rowOff>18913</xdr:rowOff>
    </xdr:to>
    <xdr:sp macro="" textlink="">
      <xdr:nvSpPr>
        <xdr:cNvPr id="751" name="円/楕円 750"/>
        <xdr:cNvSpPr/>
      </xdr:nvSpPr>
      <xdr:spPr>
        <a:xfrm>
          <a:off x="20383500" y="66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10040</xdr:rowOff>
    </xdr:from>
    <xdr:ext cx="249299" cy="259045"/>
    <xdr:sp macro="" textlink="">
      <xdr:nvSpPr>
        <xdr:cNvPr id="752" name="テキスト ボックス 751"/>
        <xdr:cNvSpPr txBox="1"/>
      </xdr:nvSpPr>
      <xdr:spPr>
        <a:xfrm>
          <a:off x="20309649" y="669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86888</xdr:rowOff>
    </xdr:from>
    <xdr:to>
      <xdr:col>28</xdr:col>
      <xdr:colOff>365125</xdr:colOff>
      <xdr:row>39</xdr:row>
      <xdr:rowOff>17038</xdr:rowOff>
    </xdr:to>
    <xdr:sp macro="" textlink="">
      <xdr:nvSpPr>
        <xdr:cNvPr id="753" name="円/楕円 752"/>
        <xdr:cNvSpPr/>
      </xdr:nvSpPr>
      <xdr:spPr>
        <a:xfrm>
          <a:off x="19494500" y="660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8165</xdr:rowOff>
    </xdr:from>
    <xdr:ext cx="313932" cy="259045"/>
    <xdr:sp macro="" textlink="">
      <xdr:nvSpPr>
        <xdr:cNvPr id="754" name="テキスト ボックス 753"/>
        <xdr:cNvSpPr txBox="1"/>
      </xdr:nvSpPr>
      <xdr:spPr>
        <a:xfrm>
          <a:off x="19388333" y="66947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88763</xdr:rowOff>
    </xdr:from>
    <xdr:to>
      <xdr:col>27</xdr:col>
      <xdr:colOff>161925</xdr:colOff>
      <xdr:row>39</xdr:row>
      <xdr:rowOff>18913</xdr:rowOff>
    </xdr:to>
    <xdr:sp macro="" textlink="">
      <xdr:nvSpPr>
        <xdr:cNvPr id="755" name="円/楕円 754"/>
        <xdr:cNvSpPr/>
      </xdr:nvSpPr>
      <xdr:spPr>
        <a:xfrm>
          <a:off x="18605500" y="66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10040</xdr:rowOff>
    </xdr:from>
    <xdr:ext cx="249299" cy="259045"/>
    <xdr:sp macro="" textlink="">
      <xdr:nvSpPr>
        <xdr:cNvPr id="756" name="テキスト ボックス 755"/>
        <xdr:cNvSpPr txBox="1"/>
      </xdr:nvSpPr>
      <xdr:spPr>
        <a:xfrm>
          <a:off x="18531649" y="669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70" name="テキスト ボックス 76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8" name="テキスト ボックス 77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85579</xdr:rowOff>
    </xdr:from>
    <xdr:to>
      <xdr:col>32</xdr:col>
      <xdr:colOff>186689</xdr:colOff>
      <xdr:row>59</xdr:row>
      <xdr:rowOff>44450</xdr:rowOff>
    </xdr:to>
    <xdr:cxnSp macro="">
      <xdr:nvCxnSpPr>
        <xdr:cNvPr id="780" name="直線コネクタ 779"/>
        <xdr:cNvCxnSpPr/>
      </xdr:nvCxnSpPr>
      <xdr:spPr>
        <a:xfrm flipV="1">
          <a:off x="22159595" y="8658079"/>
          <a:ext cx="1269" cy="1501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32256</xdr:rowOff>
    </xdr:from>
    <xdr:ext cx="534377" cy="259045"/>
    <xdr:sp macro="" textlink="">
      <xdr:nvSpPr>
        <xdr:cNvPr id="783" name="貸付金最大値テキスト"/>
        <xdr:cNvSpPr txBox="1"/>
      </xdr:nvSpPr>
      <xdr:spPr>
        <a:xfrm>
          <a:off x="22212300" y="843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78,841</a:t>
          </a:r>
          <a:endParaRPr kumimoji="1" lang="ja-JP" altLang="en-US" sz="1000" b="1">
            <a:latin typeface="ＭＳ Ｐゴシック"/>
          </a:endParaRPr>
        </a:p>
      </xdr:txBody>
    </xdr:sp>
    <xdr:clientData/>
  </xdr:oneCellAnchor>
  <xdr:twoCellAnchor>
    <xdr:from>
      <xdr:col>32</xdr:col>
      <xdr:colOff>98425</xdr:colOff>
      <xdr:row>50</xdr:row>
      <xdr:rowOff>85579</xdr:rowOff>
    </xdr:from>
    <xdr:to>
      <xdr:col>32</xdr:col>
      <xdr:colOff>276225</xdr:colOff>
      <xdr:row>50</xdr:row>
      <xdr:rowOff>85579</xdr:rowOff>
    </xdr:to>
    <xdr:cxnSp macro="">
      <xdr:nvCxnSpPr>
        <xdr:cNvPr id="784" name="直線コネクタ 783"/>
        <xdr:cNvCxnSpPr/>
      </xdr:nvCxnSpPr>
      <xdr:spPr>
        <a:xfrm>
          <a:off x="22072600" y="8658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43155</xdr:rowOff>
    </xdr:from>
    <xdr:to>
      <xdr:col>32</xdr:col>
      <xdr:colOff>187325</xdr:colOff>
      <xdr:row>59</xdr:row>
      <xdr:rowOff>43193</xdr:rowOff>
    </xdr:to>
    <xdr:cxnSp macro="">
      <xdr:nvCxnSpPr>
        <xdr:cNvPr id="785" name="直線コネクタ 784"/>
        <xdr:cNvCxnSpPr/>
      </xdr:nvCxnSpPr>
      <xdr:spPr>
        <a:xfrm flipV="1">
          <a:off x="21323300" y="10158705"/>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106081</xdr:rowOff>
    </xdr:from>
    <xdr:ext cx="469744" cy="259045"/>
    <xdr:sp macro="" textlink="">
      <xdr:nvSpPr>
        <xdr:cNvPr id="786" name="貸付金平均値テキスト"/>
        <xdr:cNvSpPr txBox="1"/>
      </xdr:nvSpPr>
      <xdr:spPr>
        <a:xfrm>
          <a:off x="22212300" y="98787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83204</xdr:rowOff>
    </xdr:from>
    <xdr:to>
      <xdr:col>32</xdr:col>
      <xdr:colOff>238125</xdr:colOff>
      <xdr:row>59</xdr:row>
      <xdr:rowOff>13354</xdr:rowOff>
    </xdr:to>
    <xdr:sp macro="" textlink="">
      <xdr:nvSpPr>
        <xdr:cNvPr id="787" name="フローチャート : 判断 786"/>
        <xdr:cNvSpPr/>
      </xdr:nvSpPr>
      <xdr:spPr>
        <a:xfrm>
          <a:off x="22110700" y="1002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43193</xdr:rowOff>
    </xdr:from>
    <xdr:to>
      <xdr:col>31</xdr:col>
      <xdr:colOff>34925</xdr:colOff>
      <xdr:row>59</xdr:row>
      <xdr:rowOff>43326</xdr:rowOff>
    </xdr:to>
    <xdr:cxnSp macro="">
      <xdr:nvCxnSpPr>
        <xdr:cNvPr id="788" name="直線コネクタ 787"/>
        <xdr:cNvCxnSpPr/>
      </xdr:nvCxnSpPr>
      <xdr:spPr>
        <a:xfrm flipV="1">
          <a:off x="20434300" y="10158743"/>
          <a:ext cx="8890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79051</xdr:rowOff>
    </xdr:from>
    <xdr:to>
      <xdr:col>31</xdr:col>
      <xdr:colOff>85725</xdr:colOff>
      <xdr:row>59</xdr:row>
      <xdr:rowOff>9201</xdr:rowOff>
    </xdr:to>
    <xdr:sp macro="" textlink="">
      <xdr:nvSpPr>
        <xdr:cNvPr id="789" name="フローチャート : 判断 788"/>
        <xdr:cNvSpPr/>
      </xdr:nvSpPr>
      <xdr:spPr>
        <a:xfrm>
          <a:off x="21272500" y="1002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25728</xdr:rowOff>
    </xdr:from>
    <xdr:ext cx="469744" cy="259045"/>
    <xdr:sp macro="" textlink="">
      <xdr:nvSpPr>
        <xdr:cNvPr id="790" name="テキスト ボックス 789"/>
        <xdr:cNvSpPr txBox="1"/>
      </xdr:nvSpPr>
      <xdr:spPr>
        <a:xfrm>
          <a:off x="21088427" y="979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43326</xdr:rowOff>
    </xdr:from>
    <xdr:to>
      <xdr:col>29</xdr:col>
      <xdr:colOff>517525</xdr:colOff>
      <xdr:row>59</xdr:row>
      <xdr:rowOff>44145</xdr:rowOff>
    </xdr:to>
    <xdr:cxnSp macro="">
      <xdr:nvCxnSpPr>
        <xdr:cNvPr id="791" name="直線コネクタ 790"/>
        <xdr:cNvCxnSpPr/>
      </xdr:nvCxnSpPr>
      <xdr:spPr>
        <a:xfrm flipV="1">
          <a:off x="19545300" y="10158876"/>
          <a:ext cx="8890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59010</xdr:rowOff>
    </xdr:from>
    <xdr:to>
      <xdr:col>29</xdr:col>
      <xdr:colOff>568325</xdr:colOff>
      <xdr:row>58</xdr:row>
      <xdr:rowOff>160610</xdr:rowOff>
    </xdr:to>
    <xdr:sp macro="" textlink="">
      <xdr:nvSpPr>
        <xdr:cNvPr id="792" name="フローチャート : 判断 791"/>
        <xdr:cNvSpPr/>
      </xdr:nvSpPr>
      <xdr:spPr>
        <a:xfrm>
          <a:off x="20383500" y="100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5687</xdr:rowOff>
    </xdr:from>
    <xdr:ext cx="469744" cy="259045"/>
    <xdr:sp macro="" textlink="">
      <xdr:nvSpPr>
        <xdr:cNvPr id="793" name="テキスト ボックス 792"/>
        <xdr:cNvSpPr txBox="1"/>
      </xdr:nvSpPr>
      <xdr:spPr>
        <a:xfrm>
          <a:off x="20199427" y="977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44145</xdr:rowOff>
    </xdr:from>
    <xdr:to>
      <xdr:col>28</xdr:col>
      <xdr:colOff>314325</xdr:colOff>
      <xdr:row>59</xdr:row>
      <xdr:rowOff>44183</xdr:rowOff>
    </xdr:to>
    <xdr:cxnSp macro="">
      <xdr:nvCxnSpPr>
        <xdr:cNvPr id="794" name="直線コネクタ 793"/>
        <xdr:cNvCxnSpPr/>
      </xdr:nvCxnSpPr>
      <xdr:spPr>
        <a:xfrm flipV="1">
          <a:off x="18656300" y="10159695"/>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50914</xdr:rowOff>
    </xdr:from>
    <xdr:to>
      <xdr:col>28</xdr:col>
      <xdr:colOff>365125</xdr:colOff>
      <xdr:row>58</xdr:row>
      <xdr:rowOff>152514</xdr:rowOff>
    </xdr:to>
    <xdr:sp macro="" textlink="">
      <xdr:nvSpPr>
        <xdr:cNvPr id="795" name="フローチャート : 判断 794"/>
        <xdr:cNvSpPr/>
      </xdr:nvSpPr>
      <xdr:spPr>
        <a:xfrm>
          <a:off x="19494500" y="999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169041</xdr:rowOff>
    </xdr:from>
    <xdr:ext cx="469744" cy="259045"/>
    <xdr:sp macro="" textlink="">
      <xdr:nvSpPr>
        <xdr:cNvPr id="796" name="テキスト ボックス 795"/>
        <xdr:cNvSpPr txBox="1"/>
      </xdr:nvSpPr>
      <xdr:spPr>
        <a:xfrm>
          <a:off x="19310427" y="9770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50953</xdr:rowOff>
    </xdr:from>
    <xdr:to>
      <xdr:col>27</xdr:col>
      <xdr:colOff>161925</xdr:colOff>
      <xdr:row>58</xdr:row>
      <xdr:rowOff>152553</xdr:rowOff>
    </xdr:to>
    <xdr:sp macro="" textlink="">
      <xdr:nvSpPr>
        <xdr:cNvPr id="797" name="フローチャート : 判断 796"/>
        <xdr:cNvSpPr/>
      </xdr:nvSpPr>
      <xdr:spPr>
        <a:xfrm>
          <a:off x="18605500" y="999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169080</xdr:rowOff>
    </xdr:from>
    <xdr:ext cx="469744" cy="259045"/>
    <xdr:sp macro="" textlink="">
      <xdr:nvSpPr>
        <xdr:cNvPr id="798" name="テキスト ボックス 797"/>
        <xdr:cNvSpPr txBox="1"/>
      </xdr:nvSpPr>
      <xdr:spPr>
        <a:xfrm>
          <a:off x="18421427" y="9770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163805</xdr:rowOff>
    </xdr:from>
    <xdr:to>
      <xdr:col>32</xdr:col>
      <xdr:colOff>238125</xdr:colOff>
      <xdr:row>59</xdr:row>
      <xdr:rowOff>93955</xdr:rowOff>
    </xdr:to>
    <xdr:sp macro="" textlink="">
      <xdr:nvSpPr>
        <xdr:cNvPr id="804" name="円/楕円 803"/>
        <xdr:cNvSpPr/>
      </xdr:nvSpPr>
      <xdr:spPr>
        <a:xfrm>
          <a:off x="22110700" y="1010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78732</xdr:rowOff>
    </xdr:from>
    <xdr:ext cx="313932" cy="259045"/>
    <xdr:sp macro="" textlink="">
      <xdr:nvSpPr>
        <xdr:cNvPr id="805" name="貸付金該当値テキスト"/>
        <xdr:cNvSpPr txBox="1"/>
      </xdr:nvSpPr>
      <xdr:spPr>
        <a:xfrm>
          <a:off x="22212300" y="100228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163843</xdr:rowOff>
    </xdr:from>
    <xdr:to>
      <xdr:col>31</xdr:col>
      <xdr:colOff>85725</xdr:colOff>
      <xdr:row>59</xdr:row>
      <xdr:rowOff>93993</xdr:rowOff>
    </xdr:to>
    <xdr:sp macro="" textlink="">
      <xdr:nvSpPr>
        <xdr:cNvPr id="806" name="円/楕円 805"/>
        <xdr:cNvSpPr/>
      </xdr:nvSpPr>
      <xdr:spPr>
        <a:xfrm>
          <a:off x="21272500" y="1010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85120</xdr:rowOff>
    </xdr:from>
    <xdr:ext cx="313932" cy="259045"/>
    <xdr:sp macro="" textlink="">
      <xdr:nvSpPr>
        <xdr:cNvPr id="807" name="テキスト ボックス 806"/>
        <xdr:cNvSpPr txBox="1"/>
      </xdr:nvSpPr>
      <xdr:spPr>
        <a:xfrm>
          <a:off x="21166333" y="102006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163976</xdr:rowOff>
    </xdr:from>
    <xdr:to>
      <xdr:col>29</xdr:col>
      <xdr:colOff>568325</xdr:colOff>
      <xdr:row>59</xdr:row>
      <xdr:rowOff>94126</xdr:rowOff>
    </xdr:to>
    <xdr:sp macro="" textlink="">
      <xdr:nvSpPr>
        <xdr:cNvPr id="808" name="円/楕円 807"/>
        <xdr:cNvSpPr/>
      </xdr:nvSpPr>
      <xdr:spPr>
        <a:xfrm>
          <a:off x="20383500" y="1010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85253</xdr:rowOff>
    </xdr:from>
    <xdr:ext cx="313932" cy="259045"/>
    <xdr:sp macro="" textlink="">
      <xdr:nvSpPr>
        <xdr:cNvPr id="809" name="テキスト ボックス 808"/>
        <xdr:cNvSpPr txBox="1"/>
      </xdr:nvSpPr>
      <xdr:spPr>
        <a:xfrm>
          <a:off x="20277333" y="10200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164795</xdr:rowOff>
    </xdr:from>
    <xdr:to>
      <xdr:col>28</xdr:col>
      <xdr:colOff>365125</xdr:colOff>
      <xdr:row>59</xdr:row>
      <xdr:rowOff>94945</xdr:rowOff>
    </xdr:to>
    <xdr:sp macro="" textlink="">
      <xdr:nvSpPr>
        <xdr:cNvPr id="810" name="円/楕円 809"/>
        <xdr:cNvSpPr/>
      </xdr:nvSpPr>
      <xdr:spPr>
        <a:xfrm>
          <a:off x="19494500" y="101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86072</xdr:rowOff>
    </xdr:from>
    <xdr:ext cx="313932" cy="259045"/>
    <xdr:sp macro="" textlink="">
      <xdr:nvSpPr>
        <xdr:cNvPr id="811" name="テキスト ボックス 810"/>
        <xdr:cNvSpPr txBox="1"/>
      </xdr:nvSpPr>
      <xdr:spPr>
        <a:xfrm>
          <a:off x="19388333" y="102016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164833</xdr:rowOff>
    </xdr:from>
    <xdr:to>
      <xdr:col>27</xdr:col>
      <xdr:colOff>161925</xdr:colOff>
      <xdr:row>59</xdr:row>
      <xdr:rowOff>94983</xdr:rowOff>
    </xdr:to>
    <xdr:sp macro="" textlink="">
      <xdr:nvSpPr>
        <xdr:cNvPr id="812" name="円/楕円 811"/>
        <xdr:cNvSpPr/>
      </xdr:nvSpPr>
      <xdr:spPr>
        <a:xfrm>
          <a:off x="18605500" y="1010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86110</xdr:rowOff>
    </xdr:from>
    <xdr:ext cx="313932" cy="259045"/>
    <xdr:sp macro="" textlink="">
      <xdr:nvSpPr>
        <xdr:cNvPr id="813" name="テキスト ボックス 812"/>
        <xdr:cNvSpPr txBox="1"/>
      </xdr:nvSpPr>
      <xdr:spPr>
        <a:xfrm>
          <a:off x="18499333" y="102016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52,199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137147</xdr:rowOff>
    </xdr:from>
    <xdr:to>
      <xdr:col>32</xdr:col>
      <xdr:colOff>186689</xdr:colOff>
      <xdr:row>77</xdr:row>
      <xdr:rowOff>144044</xdr:rowOff>
    </xdr:to>
    <xdr:cxnSp macro="">
      <xdr:nvCxnSpPr>
        <xdr:cNvPr id="838" name="直線コネクタ 837"/>
        <xdr:cNvCxnSpPr/>
      </xdr:nvCxnSpPr>
      <xdr:spPr>
        <a:xfrm flipV="1">
          <a:off x="22159595" y="12310097"/>
          <a:ext cx="1269" cy="1035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147871</xdr:rowOff>
    </xdr:from>
    <xdr:ext cx="534377" cy="259045"/>
    <xdr:sp macro="" textlink="">
      <xdr:nvSpPr>
        <xdr:cNvPr id="839" name="繰出金最小値テキスト"/>
        <xdr:cNvSpPr txBox="1"/>
      </xdr:nvSpPr>
      <xdr:spPr>
        <a:xfrm>
          <a:off x="22212300" y="1334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32,772</a:t>
          </a:r>
          <a:endParaRPr kumimoji="1" lang="ja-JP" altLang="en-US" sz="1000" b="1">
            <a:latin typeface="ＭＳ Ｐゴシック"/>
          </a:endParaRPr>
        </a:p>
      </xdr:txBody>
    </xdr:sp>
    <xdr:clientData/>
  </xdr:oneCellAnchor>
  <xdr:twoCellAnchor>
    <xdr:from>
      <xdr:col>32</xdr:col>
      <xdr:colOff>98425</xdr:colOff>
      <xdr:row>77</xdr:row>
      <xdr:rowOff>144044</xdr:rowOff>
    </xdr:from>
    <xdr:to>
      <xdr:col>32</xdr:col>
      <xdr:colOff>276225</xdr:colOff>
      <xdr:row>77</xdr:row>
      <xdr:rowOff>144044</xdr:rowOff>
    </xdr:to>
    <xdr:cxnSp macro="">
      <xdr:nvCxnSpPr>
        <xdr:cNvPr id="840" name="直線コネクタ 839"/>
        <xdr:cNvCxnSpPr/>
      </xdr:nvCxnSpPr>
      <xdr:spPr>
        <a:xfrm>
          <a:off x="22072600" y="1334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83824</xdr:rowOff>
    </xdr:from>
    <xdr:ext cx="534377" cy="259045"/>
    <xdr:sp macro="" textlink="">
      <xdr:nvSpPr>
        <xdr:cNvPr id="841" name="繰出金最大値テキスト"/>
        <xdr:cNvSpPr txBox="1"/>
      </xdr:nvSpPr>
      <xdr:spPr>
        <a:xfrm>
          <a:off x="22212300" y="1208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87,134</a:t>
          </a:r>
          <a:endParaRPr kumimoji="1" lang="ja-JP" altLang="en-US" sz="1000" b="1">
            <a:latin typeface="ＭＳ Ｐゴシック"/>
          </a:endParaRPr>
        </a:p>
      </xdr:txBody>
    </xdr:sp>
    <xdr:clientData/>
  </xdr:oneCellAnchor>
  <xdr:twoCellAnchor>
    <xdr:from>
      <xdr:col>32</xdr:col>
      <xdr:colOff>98425</xdr:colOff>
      <xdr:row>71</xdr:row>
      <xdr:rowOff>137147</xdr:rowOff>
    </xdr:from>
    <xdr:to>
      <xdr:col>32</xdr:col>
      <xdr:colOff>276225</xdr:colOff>
      <xdr:row>71</xdr:row>
      <xdr:rowOff>137147</xdr:rowOff>
    </xdr:to>
    <xdr:cxnSp macro="">
      <xdr:nvCxnSpPr>
        <xdr:cNvPr id="842" name="直線コネクタ 841"/>
        <xdr:cNvCxnSpPr/>
      </xdr:nvCxnSpPr>
      <xdr:spPr>
        <a:xfrm>
          <a:off x="22072600" y="1231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57004</xdr:rowOff>
    </xdr:from>
    <xdr:to>
      <xdr:col>32</xdr:col>
      <xdr:colOff>187325</xdr:colOff>
      <xdr:row>73</xdr:row>
      <xdr:rowOff>96685</xdr:rowOff>
    </xdr:to>
    <xdr:cxnSp macro="">
      <xdr:nvCxnSpPr>
        <xdr:cNvPr id="843" name="直線コネクタ 842"/>
        <xdr:cNvCxnSpPr/>
      </xdr:nvCxnSpPr>
      <xdr:spPr>
        <a:xfrm>
          <a:off x="21323300" y="12572854"/>
          <a:ext cx="838200" cy="39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139051</xdr:rowOff>
    </xdr:from>
    <xdr:ext cx="534377" cy="259045"/>
    <xdr:sp macro="" textlink="">
      <xdr:nvSpPr>
        <xdr:cNvPr id="844" name="繰出金平均値テキスト"/>
        <xdr:cNvSpPr txBox="1"/>
      </xdr:nvSpPr>
      <xdr:spPr>
        <a:xfrm>
          <a:off x="22212300" y="12826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56,235</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160624</xdr:rowOff>
    </xdr:from>
    <xdr:to>
      <xdr:col>32</xdr:col>
      <xdr:colOff>238125</xdr:colOff>
      <xdr:row>75</xdr:row>
      <xdr:rowOff>90774</xdr:rowOff>
    </xdr:to>
    <xdr:sp macro="" textlink="">
      <xdr:nvSpPr>
        <xdr:cNvPr id="845" name="フローチャート : 判断 844"/>
        <xdr:cNvSpPr/>
      </xdr:nvSpPr>
      <xdr:spPr>
        <a:xfrm>
          <a:off x="221107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57004</xdr:rowOff>
    </xdr:from>
    <xdr:to>
      <xdr:col>31</xdr:col>
      <xdr:colOff>34925</xdr:colOff>
      <xdr:row>73</xdr:row>
      <xdr:rowOff>110649</xdr:rowOff>
    </xdr:to>
    <xdr:cxnSp macro="">
      <xdr:nvCxnSpPr>
        <xdr:cNvPr id="846" name="直線コネクタ 845"/>
        <xdr:cNvCxnSpPr/>
      </xdr:nvCxnSpPr>
      <xdr:spPr>
        <a:xfrm flipV="1">
          <a:off x="20434300" y="12572854"/>
          <a:ext cx="889000" cy="5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80708</xdr:rowOff>
    </xdr:from>
    <xdr:to>
      <xdr:col>31</xdr:col>
      <xdr:colOff>85725</xdr:colOff>
      <xdr:row>75</xdr:row>
      <xdr:rowOff>10858</xdr:rowOff>
    </xdr:to>
    <xdr:sp macro="" textlink="">
      <xdr:nvSpPr>
        <xdr:cNvPr id="847" name="フローチャート : 判断 846"/>
        <xdr:cNvSpPr/>
      </xdr:nvSpPr>
      <xdr:spPr>
        <a:xfrm>
          <a:off x="21272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1985</xdr:rowOff>
    </xdr:from>
    <xdr:ext cx="534377" cy="259045"/>
    <xdr:sp macro="" textlink="">
      <xdr:nvSpPr>
        <xdr:cNvPr id="848" name="テキスト ボックス 847"/>
        <xdr:cNvSpPr txBox="1"/>
      </xdr:nvSpPr>
      <xdr:spPr>
        <a:xfrm>
          <a:off x="21056111" y="1286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110649</xdr:rowOff>
    </xdr:from>
    <xdr:to>
      <xdr:col>29</xdr:col>
      <xdr:colOff>517525</xdr:colOff>
      <xdr:row>74</xdr:row>
      <xdr:rowOff>47689</xdr:rowOff>
    </xdr:to>
    <xdr:cxnSp macro="">
      <xdr:nvCxnSpPr>
        <xdr:cNvPr id="849" name="直線コネクタ 848"/>
        <xdr:cNvCxnSpPr/>
      </xdr:nvCxnSpPr>
      <xdr:spPr>
        <a:xfrm flipV="1">
          <a:off x="19545300" y="12626499"/>
          <a:ext cx="889000" cy="10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16567</xdr:rowOff>
    </xdr:from>
    <xdr:to>
      <xdr:col>29</xdr:col>
      <xdr:colOff>568325</xdr:colOff>
      <xdr:row>75</xdr:row>
      <xdr:rowOff>118167</xdr:rowOff>
    </xdr:to>
    <xdr:sp macro="" textlink="">
      <xdr:nvSpPr>
        <xdr:cNvPr id="850" name="フローチャート : 判断 849"/>
        <xdr:cNvSpPr/>
      </xdr:nvSpPr>
      <xdr:spPr>
        <a:xfrm>
          <a:off x="20383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109294</xdr:rowOff>
    </xdr:from>
    <xdr:ext cx="534377" cy="259045"/>
    <xdr:sp macro="" textlink="">
      <xdr:nvSpPr>
        <xdr:cNvPr id="851" name="テキスト ボックス 850"/>
        <xdr:cNvSpPr txBox="1"/>
      </xdr:nvSpPr>
      <xdr:spPr>
        <a:xfrm>
          <a:off x="20167111" y="1296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47689</xdr:rowOff>
    </xdr:from>
    <xdr:to>
      <xdr:col>28</xdr:col>
      <xdr:colOff>314325</xdr:colOff>
      <xdr:row>74</xdr:row>
      <xdr:rowOff>73578</xdr:rowOff>
    </xdr:to>
    <xdr:cxnSp macro="">
      <xdr:nvCxnSpPr>
        <xdr:cNvPr id="852" name="直線コネクタ 851"/>
        <xdr:cNvCxnSpPr/>
      </xdr:nvCxnSpPr>
      <xdr:spPr>
        <a:xfrm flipV="1">
          <a:off x="18656300" y="12734989"/>
          <a:ext cx="889000" cy="2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42018</xdr:rowOff>
    </xdr:from>
    <xdr:to>
      <xdr:col>28</xdr:col>
      <xdr:colOff>365125</xdr:colOff>
      <xdr:row>75</xdr:row>
      <xdr:rowOff>143618</xdr:rowOff>
    </xdr:to>
    <xdr:sp macro="" textlink="">
      <xdr:nvSpPr>
        <xdr:cNvPr id="853" name="フローチャート : 判断 852"/>
        <xdr:cNvSpPr/>
      </xdr:nvSpPr>
      <xdr:spPr>
        <a:xfrm>
          <a:off x="19494500" y="129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134745</xdr:rowOff>
    </xdr:from>
    <xdr:ext cx="534377" cy="259045"/>
    <xdr:sp macro="" textlink="">
      <xdr:nvSpPr>
        <xdr:cNvPr id="854" name="テキスト ボックス 853"/>
        <xdr:cNvSpPr txBox="1"/>
      </xdr:nvSpPr>
      <xdr:spPr>
        <a:xfrm>
          <a:off x="19278111" y="1299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64021</xdr:rowOff>
    </xdr:from>
    <xdr:to>
      <xdr:col>27</xdr:col>
      <xdr:colOff>161925</xdr:colOff>
      <xdr:row>75</xdr:row>
      <xdr:rowOff>165621</xdr:rowOff>
    </xdr:to>
    <xdr:sp macro="" textlink="">
      <xdr:nvSpPr>
        <xdr:cNvPr id="855" name="フローチャート : 判断 854"/>
        <xdr:cNvSpPr/>
      </xdr:nvSpPr>
      <xdr:spPr>
        <a:xfrm>
          <a:off x="18605500" y="1292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156748</xdr:rowOff>
    </xdr:from>
    <xdr:ext cx="534377" cy="259045"/>
    <xdr:sp macro="" textlink="">
      <xdr:nvSpPr>
        <xdr:cNvPr id="856" name="テキスト ボックス 855"/>
        <xdr:cNvSpPr txBox="1"/>
      </xdr:nvSpPr>
      <xdr:spPr>
        <a:xfrm>
          <a:off x="18389111" y="1301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45885</xdr:rowOff>
    </xdr:from>
    <xdr:to>
      <xdr:col>32</xdr:col>
      <xdr:colOff>238125</xdr:colOff>
      <xdr:row>73</xdr:row>
      <xdr:rowOff>147485</xdr:rowOff>
    </xdr:to>
    <xdr:sp macro="" textlink="">
      <xdr:nvSpPr>
        <xdr:cNvPr id="862" name="円/楕円 861"/>
        <xdr:cNvSpPr/>
      </xdr:nvSpPr>
      <xdr:spPr>
        <a:xfrm>
          <a:off x="22110700" y="1256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68762</xdr:rowOff>
    </xdr:from>
    <xdr:ext cx="534377" cy="259045"/>
    <xdr:sp macro="" textlink="">
      <xdr:nvSpPr>
        <xdr:cNvPr id="863" name="繰出金該当値テキスト"/>
        <xdr:cNvSpPr txBox="1"/>
      </xdr:nvSpPr>
      <xdr:spPr>
        <a:xfrm>
          <a:off x="22212300" y="1241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71,258</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6204</xdr:rowOff>
    </xdr:from>
    <xdr:to>
      <xdr:col>31</xdr:col>
      <xdr:colOff>85725</xdr:colOff>
      <xdr:row>73</xdr:row>
      <xdr:rowOff>107804</xdr:rowOff>
    </xdr:to>
    <xdr:sp macro="" textlink="">
      <xdr:nvSpPr>
        <xdr:cNvPr id="864" name="円/楕円 863"/>
        <xdr:cNvSpPr/>
      </xdr:nvSpPr>
      <xdr:spPr>
        <a:xfrm>
          <a:off x="21272500" y="1252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124331</xdr:rowOff>
    </xdr:from>
    <xdr:ext cx="534377" cy="259045"/>
    <xdr:sp macro="" textlink="">
      <xdr:nvSpPr>
        <xdr:cNvPr id="865" name="テキスト ボックス 864"/>
        <xdr:cNvSpPr txBox="1"/>
      </xdr:nvSpPr>
      <xdr:spPr>
        <a:xfrm>
          <a:off x="21056111" y="1229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73,341</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59849</xdr:rowOff>
    </xdr:from>
    <xdr:to>
      <xdr:col>29</xdr:col>
      <xdr:colOff>568325</xdr:colOff>
      <xdr:row>73</xdr:row>
      <xdr:rowOff>161449</xdr:rowOff>
    </xdr:to>
    <xdr:sp macro="" textlink="">
      <xdr:nvSpPr>
        <xdr:cNvPr id="866" name="円/楕円 865"/>
        <xdr:cNvSpPr/>
      </xdr:nvSpPr>
      <xdr:spPr>
        <a:xfrm>
          <a:off x="20383500" y="1257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6526</xdr:rowOff>
    </xdr:from>
    <xdr:ext cx="534377" cy="259045"/>
    <xdr:sp macro="" textlink="">
      <xdr:nvSpPr>
        <xdr:cNvPr id="867" name="テキスト ボックス 866"/>
        <xdr:cNvSpPr txBox="1"/>
      </xdr:nvSpPr>
      <xdr:spPr>
        <a:xfrm>
          <a:off x="20167111" y="1235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70,525</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168339</xdr:rowOff>
    </xdr:from>
    <xdr:to>
      <xdr:col>28</xdr:col>
      <xdr:colOff>365125</xdr:colOff>
      <xdr:row>74</xdr:row>
      <xdr:rowOff>98489</xdr:rowOff>
    </xdr:to>
    <xdr:sp macro="" textlink="">
      <xdr:nvSpPr>
        <xdr:cNvPr id="868" name="円/楕円 867"/>
        <xdr:cNvSpPr/>
      </xdr:nvSpPr>
      <xdr:spPr>
        <a:xfrm>
          <a:off x="19494500" y="1268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115016</xdr:rowOff>
    </xdr:from>
    <xdr:ext cx="534377" cy="259045"/>
    <xdr:sp macro="" textlink="">
      <xdr:nvSpPr>
        <xdr:cNvPr id="869" name="テキスト ボックス 868"/>
        <xdr:cNvSpPr txBox="1"/>
      </xdr:nvSpPr>
      <xdr:spPr>
        <a:xfrm>
          <a:off x="19278111" y="1245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64,830</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22778</xdr:rowOff>
    </xdr:from>
    <xdr:to>
      <xdr:col>27</xdr:col>
      <xdr:colOff>161925</xdr:colOff>
      <xdr:row>74</xdr:row>
      <xdr:rowOff>124378</xdr:rowOff>
    </xdr:to>
    <xdr:sp macro="" textlink="">
      <xdr:nvSpPr>
        <xdr:cNvPr id="870" name="円/楕円 869"/>
        <xdr:cNvSpPr/>
      </xdr:nvSpPr>
      <xdr:spPr>
        <a:xfrm>
          <a:off x="18605500" y="1271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140905</xdr:rowOff>
    </xdr:from>
    <xdr:ext cx="534377" cy="259045"/>
    <xdr:sp macro="" textlink="">
      <xdr:nvSpPr>
        <xdr:cNvPr id="871" name="テキスト ボックス 870"/>
        <xdr:cNvSpPr txBox="1"/>
      </xdr:nvSpPr>
      <xdr:spPr>
        <a:xfrm>
          <a:off x="18389111" y="1248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63,471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類似団体と比較して一人当たりのコストが高くなっているのは，</a:t>
          </a:r>
          <a:r>
            <a:rPr kumimoji="1" lang="ja-JP" altLang="ja-JP" sz="1100">
              <a:solidFill>
                <a:schemeClr val="dk1"/>
              </a:solidFill>
              <a:effectLst/>
              <a:latin typeface="+mn-lt"/>
              <a:ea typeface="+mn-ea"/>
              <a:cs typeface="+mn-cs"/>
            </a:rPr>
            <a:t>人件費</a:t>
          </a:r>
          <a:r>
            <a:rPr kumimoji="1" lang="ja-JP" altLang="en-US" sz="1100">
              <a:solidFill>
                <a:schemeClr val="dk1"/>
              </a:solidFill>
              <a:effectLst/>
              <a:latin typeface="+mn-lt"/>
              <a:ea typeface="+mn-ea"/>
              <a:cs typeface="+mn-cs"/>
            </a:rPr>
            <a:t>，扶助費，繰出金である。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人件費は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月の合併以後，類似団体よりも各年度大幅に高いコストがかかっている。</a:t>
          </a:r>
          <a:r>
            <a:rPr lang="ja-JP" altLang="ja-JP" sz="1100">
              <a:solidFill>
                <a:schemeClr val="dk1"/>
              </a:solidFill>
              <a:effectLst/>
              <a:latin typeface="+mn-lt"/>
              <a:ea typeface="+mn-ea"/>
              <a:cs typeface="+mn-cs"/>
            </a:rPr>
            <a:t>南九州市定員適正化計画を策定し，職員数の削減や民間移管等を進めてきているが，現在でも類似団体よりも</a:t>
          </a:r>
          <a:r>
            <a:rPr lang="ja-JP" altLang="en-US" sz="1100">
              <a:solidFill>
                <a:schemeClr val="dk1"/>
              </a:solidFill>
              <a:effectLst/>
              <a:latin typeface="+mn-lt"/>
              <a:ea typeface="+mn-ea"/>
              <a:cs typeface="+mn-cs"/>
            </a:rPr>
            <a:t>多い状況にある</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年度には，南九州市定員適正化計画の見直しが予定されており，さらなる職員数の見直しを図ることとしている。</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　扶助費は，平成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年度では類似団体よりも</a:t>
          </a:r>
          <a:r>
            <a:rPr kumimoji="1" lang="en-US" altLang="ja-JP" sz="1100">
              <a:solidFill>
                <a:schemeClr val="dk1"/>
              </a:solidFill>
              <a:effectLst/>
              <a:latin typeface="+mn-lt"/>
              <a:ea typeface="+mn-ea"/>
              <a:cs typeface="+mn-cs"/>
            </a:rPr>
            <a:t>42,105</a:t>
          </a:r>
          <a:r>
            <a:rPr kumimoji="1" lang="ja-JP" altLang="ja-JP" sz="1100">
              <a:solidFill>
                <a:schemeClr val="dk1"/>
              </a:solidFill>
              <a:effectLst/>
              <a:latin typeface="+mn-lt"/>
              <a:ea typeface="+mn-ea"/>
              <a:cs typeface="+mn-cs"/>
            </a:rPr>
            <a:t>円も高いコストがかかっており，毎年度高水準で推移している。</a:t>
          </a:r>
          <a:r>
            <a:rPr lang="ja-JP" altLang="ja-JP" sz="1100" b="0" i="0" baseline="0">
              <a:solidFill>
                <a:schemeClr val="dk1"/>
              </a:solidFill>
              <a:effectLst/>
              <a:latin typeface="+mn-lt"/>
              <a:ea typeface="+mn-ea"/>
              <a:cs typeface="+mn-cs"/>
            </a:rPr>
            <a:t>今後も少子高齢化に伴い，上昇が予想されることから，高齢者の健康増進や予防の施策等を進めることで，</a:t>
          </a:r>
          <a:r>
            <a:rPr lang="ja-JP" altLang="en-US" sz="1100" b="0" i="0" baseline="0">
              <a:solidFill>
                <a:schemeClr val="dk1"/>
              </a:solidFill>
              <a:effectLst/>
              <a:latin typeface="+mn-lt"/>
              <a:ea typeface="+mn-ea"/>
              <a:cs typeface="+mn-cs"/>
            </a:rPr>
            <a:t>扶助費の増加抑制に努める。</a:t>
          </a:r>
          <a:endParaRPr lang="ja-JP" altLang="ja-JP" sz="1400">
            <a:effectLst/>
          </a:endParaRPr>
        </a:p>
        <a:p>
          <a:pPr rtl="0"/>
          <a:r>
            <a:rPr kumimoji="1" lang="ja-JP" altLang="ja-JP" sz="1100">
              <a:solidFill>
                <a:schemeClr val="dk1"/>
              </a:solidFill>
              <a:effectLst/>
              <a:latin typeface="+mn-lt"/>
              <a:ea typeface="+mn-ea"/>
              <a:cs typeface="+mn-cs"/>
            </a:rPr>
            <a:t>　また，繰出金については，平成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から国保の法定外繰出金の上限額を設定し，抑制を図っている</a:t>
          </a:r>
          <a:r>
            <a:rPr kumimoji="1" lang="ja-JP" altLang="ja-JP" sz="110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国保・介護・後期高齢者特別会計への今後の負担増が予想されるため，独立採算の原則に基づき受益者負担の適正化を図りながら，基準外の繰出しの見直しを進める</a:t>
          </a:r>
          <a:r>
            <a:rPr lang="ja-JP" altLang="en-US"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鹿児島県南九州市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36,605
36,363
357.91
21,858,511
21,092,816
606,348
12,905,462
22,114,889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24.0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104077</xdr:rowOff>
    </xdr:from>
    <xdr:to>
      <xdr:col>6</xdr:col>
      <xdr:colOff>510540</xdr:colOff>
      <xdr:row>38</xdr:row>
      <xdr:rowOff>34734</xdr:rowOff>
    </xdr:to>
    <xdr:cxnSp macro="">
      <xdr:nvCxnSpPr>
        <xdr:cNvPr id="56" name="直線コネクタ 55"/>
        <xdr:cNvCxnSpPr/>
      </xdr:nvCxnSpPr>
      <xdr:spPr>
        <a:xfrm flipV="1">
          <a:off x="4633595" y="5419027"/>
          <a:ext cx="1270" cy="1130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38561</xdr:rowOff>
    </xdr:from>
    <xdr:ext cx="469744" cy="259045"/>
    <xdr:sp macro="" textlink="">
      <xdr:nvSpPr>
        <xdr:cNvPr id="57" name="議会費最小値テキスト"/>
        <xdr:cNvSpPr txBox="1"/>
      </xdr:nvSpPr>
      <xdr:spPr>
        <a:xfrm>
          <a:off x="4686300"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2,951</a:t>
          </a:r>
          <a:endParaRPr kumimoji="1" lang="ja-JP" altLang="en-US" sz="1000" b="1">
            <a:latin typeface="ＭＳ Ｐゴシック"/>
          </a:endParaRPr>
        </a:p>
      </xdr:txBody>
    </xdr:sp>
    <xdr:clientData/>
  </xdr:oneCellAnchor>
  <xdr:twoCellAnchor>
    <xdr:from>
      <xdr:col>6</xdr:col>
      <xdr:colOff>422275</xdr:colOff>
      <xdr:row>38</xdr:row>
      <xdr:rowOff>34734</xdr:rowOff>
    </xdr:from>
    <xdr:to>
      <xdr:col>6</xdr:col>
      <xdr:colOff>600075</xdr:colOff>
      <xdr:row>38</xdr:row>
      <xdr:rowOff>34734</xdr:rowOff>
    </xdr:to>
    <xdr:cxnSp macro="">
      <xdr:nvCxnSpPr>
        <xdr:cNvPr id="58" name="直線コネクタ 57"/>
        <xdr:cNvCxnSpPr/>
      </xdr:nvCxnSpPr>
      <xdr:spPr>
        <a:xfrm>
          <a:off x="4546600" y="654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50754</xdr:rowOff>
    </xdr:from>
    <xdr:ext cx="469744" cy="259045"/>
    <xdr:sp macro="" textlink="">
      <xdr:nvSpPr>
        <xdr:cNvPr id="59" name="議会費最大値テキスト"/>
        <xdr:cNvSpPr txBox="1"/>
      </xdr:nvSpPr>
      <xdr:spPr>
        <a:xfrm>
          <a:off x="4686300" y="5194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8,887</a:t>
          </a:r>
          <a:endParaRPr kumimoji="1" lang="ja-JP" altLang="en-US" sz="1000" b="1">
            <a:latin typeface="ＭＳ Ｐゴシック"/>
          </a:endParaRPr>
        </a:p>
      </xdr:txBody>
    </xdr:sp>
    <xdr:clientData/>
  </xdr:oneCellAnchor>
  <xdr:twoCellAnchor>
    <xdr:from>
      <xdr:col>6</xdr:col>
      <xdr:colOff>422275</xdr:colOff>
      <xdr:row>31</xdr:row>
      <xdr:rowOff>104077</xdr:rowOff>
    </xdr:from>
    <xdr:to>
      <xdr:col>6</xdr:col>
      <xdr:colOff>600075</xdr:colOff>
      <xdr:row>31</xdr:row>
      <xdr:rowOff>104077</xdr:rowOff>
    </xdr:to>
    <xdr:cxnSp macro="">
      <xdr:nvCxnSpPr>
        <xdr:cNvPr id="60" name="直線コネクタ 59"/>
        <xdr:cNvCxnSpPr/>
      </xdr:nvCxnSpPr>
      <xdr:spPr>
        <a:xfrm>
          <a:off x="4546600" y="5419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826</xdr:rowOff>
    </xdr:from>
    <xdr:to>
      <xdr:col>6</xdr:col>
      <xdr:colOff>511175</xdr:colOff>
      <xdr:row>36</xdr:row>
      <xdr:rowOff>41211</xdr:rowOff>
    </xdr:to>
    <xdr:cxnSp macro="">
      <xdr:nvCxnSpPr>
        <xdr:cNvPr id="61" name="直線コネクタ 60"/>
        <xdr:cNvCxnSpPr/>
      </xdr:nvCxnSpPr>
      <xdr:spPr>
        <a:xfrm>
          <a:off x="3797300" y="6173026"/>
          <a:ext cx="838200" cy="4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162450</xdr:rowOff>
    </xdr:from>
    <xdr:ext cx="469744" cy="259045"/>
    <xdr:sp macro="" textlink="">
      <xdr:nvSpPr>
        <xdr:cNvPr id="62" name="議会費平均値テキスト"/>
        <xdr:cNvSpPr txBox="1"/>
      </xdr:nvSpPr>
      <xdr:spPr>
        <a:xfrm>
          <a:off x="4686300" y="5991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139573</xdr:rowOff>
    </xdr:from>
    <xdr:to>
      <xdr:col>6</xdr:col>
      <xdr:colOff>561975</xdr:colOff>
      <xdr:row>36</xdr:row>
      <xdr:rowOff>69723</xdr:rowOff>
    </xdr:to>
    <xdr:sp macro="" textlink="">
      <xdr:nvSpPr>
        <xdr:cNvPr id="63" name="フローチャート : 判断 62"/>
        <xdr:cNvSpPr/>
      </xdr:nvSpPr>
      <xdr:spPr>
        <a:xfrm>
          <a:off x="45847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164274</xdr:rowOff>
    </xdr:from>
    <xdr:to>
      <xdr:col>5</xdr:col>
      <xdr:colOff>358775</xdr:colOff>
      <xdr:row>36</xdr:row>
      <xdr:rowOff>826</xdr:rowOff>
    </xdr:to>
    <xdr:cxnSp macro="">
      <xdr:nvCxnSpPr>
        <xdr:cNvPr id="64" name="直線コネクタ 63"/>
        <xdr:cNvCxnSpPr/>
      </xdr:nvCxnSpPr>
      <xdr:spPr>
        <a:xfrm>
          <a:off x="2908300" y="6165024"/>
          <a:ext cx="889000" cy="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67183</xdr:rowOff>
    </xdr:from>
    <xdr:to>
      <xdr:col>5</xdr:col>
      <xdr:colOff>409575</xdr:colOff>
      <xdr:row>35</xdr:row>
      <xdr:rowOff>168783</xdr:rowOff>
    </xdr:to>
    <xdr:sp macro="" textlink="">
      <xdr:nvSpPr>
        <xdr:cNvPr id="65" name="フローチャート : 判断 64"/>
        <xdr:cNvSpPr/>
      </xdr:nvSpPr>
      <xdr:spPr>
        <a:xfrm>
          <a:off x="3746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13860</xdr:rowOff>
    </xdr:from>
    <xdr:ext cx="469744" cy="259045"/>
    <xdr:sp macro="" textlink="">
      <xdr:nvSpPr>
        <xdr:cNvPr id="66" name="テキスト ボックス 65"/>
        <xdr:cNvSpPr txBox="1"/>
      </xdr:nvSpPr>
      <xdr:spPr>
        <a:xfrm>
          <a:off x="3562427"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164274</xdr:rowOff>
    </xdr:from>
    <xdr:to>
      <xdr:col>4</xdr:col>
      <xdr:colOff>155575</xdr:colOff>
      <xdr:row>36</xdr:row>
      <xdr:rowOff>21590</xdr:rowOff>
    </xdr:to>
    <xdr:cxnSp macro="">
      <xdr:nvCxnSpPr>
        <xdr:cNvPr id="67" name="直線コネクタ 66"/>
        <xdr:cNvCxnSpPr/>
      </xdr:nvCxnSpPr>
      <xdr:spPr>
        <a:xfrm flipV="1">
          <a:off x="2019300" y="6165024"/>
          <a:ext cx="8890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118237</xdr:rowOff>
    </xdr:from>
    <xdr:to>
      <xdr:col>4</xdr:col>
      <xdr:colOff>206375</xdr:colOff>
      <xdr:row>36</xdr:row>
      <xdr:rowOff>48387</xdr:rowOff>
    </xdr:to>
    <xdr:sp macro="" textlink="">
      <xdr:nvSpPr>
        <xdr:cNvPr id="68" name="フローチャート : 判断 67"/>
        <xdr:cNvSpPr/>
      </xdr:nvSpPr>
      <xdr:spPr>
        <a:xfrm>
          <a:off x="2857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39514</xdr:rowOff>
    </xdr:from>
    <xdr:ext cx="469744" cy="259045"/>
    <xdr:sp macro="" textlink="">
      <xdr:nvSpPr>
        <xdr:cNvPr id="69" name="テキスト ボックス 68"/>
        <xdr:cNvSpPr txBox="1"/>
      </xdr:nvSpPr>
      <xdr:spPr>
        <a:xfrm>
          <a:off x="2673427"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10351</xdr:rowOff>
    </xdr:from>
    <xdr:to>
      <xdr:col>2</xdr:col>
      <xdr:colOff>638175</xdr:colOff>
      <xdr:row>36</xdr:row>
      <xdr:rowOff>21590</xdr:rowOff>
    </xdr:to>
    <xdr:cxnSp macro="">
      <xdr:nvCxnSpPr>
        <xdr:cNvPr id="70" name="直線コネクタ 69"/>
        <xdr:cNvCxnSpPr/>
      </xdr:nvCxnSpPr>
      <xdr:spPr>
        <a:xfrm>
          <a:off x="1130300" y="6182551"/>
          <a:ext cx="889000" cy="1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129286</xdr:rowOff>
    </xdr:from>
    <xdr:to>
      <xdr:col>3</xdr:col>
      <xdr:colOff>3175</xdr:colOff>
      <xdr:row>36</xdr:row>
      <xdr:rowOff>59436</xdr:rowOff>
    </xdr:to>
    <xdr:sp macro="" textlink="">
      <xdr:nvSpPr>
        <xdr:cNvPr id="71" name="フローチャート : 判断 70"/>
        <xdr:cNvSpPr/>
      </xdr:nvSpPr>
      <xdr:spPr>
        <a:xfrm>
          <a:off x="1968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75963</xdr:rowOff>
    </xdr:from>
    <xdr:ext cx="469744" cy="259045"/>
    <xdr:sp macro="" textlink="">
      <xdr:nvSpPr>
        <xdr:cNvPr id="72" name="テキスト ボックス 71"/>
        <xdr:cNvSpPr txBox="1"/>
      </xdr:nvSpPr>
      <xdr:spPr>
        <a:xfrm>
          <a:off x="1784427" y="590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89662</xdr:rowOff>
    </xdr:from>
    <xdr:to>
      <xdr:col>1</xdr:col>
      <xdr:colOff>485775</xdr:colOff>
      <xdr:row>36</xdr:row>
      <xdr:rowOff>19812</xdr:rowOff>
    </xdr:to>
    <xdr:sp macro="" textlink="">
      <xdr:nvSpPr>
        <xdr:cNvPr id="73" name="フローチャート : 判断 72"/>
        <xdr:cNvSpPr/>
      </xdr:nvSpPr>
      <xdr:spPr>
        <a:xfrm>
          <a:off x="1079500" y="609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36339</xdr:rowOff>
    </xdr:from>
    <xdr:ext cx="469744" cy="259045"/>
    <xdr:sp macro="" textlink="">
      <xdr:nvSpPr>
        <xdr:cNvPr id="74" name="テキスト ボックス 73"/>
        <xdr:cNvSpPr txBox="1"/>
      </xdr:nvSpPr>
      <xdr:spPr>
        <a:xfrm>
          <a:off x="895427" y="586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161861</xdr:rowOff>
    </xdr:from>
    <xdr:to>
      <xdr:col>6</xdr:col>
      <xdr:colOff>561975</xdr:colOff>
      <xdr:row>36</xdr:row>
      <xdr:rowOff>92011</xdr:rowOff>
    </xdr:to>
    <xdr:sp macro="" textlink="">
      <xdr:nvSpPr>
        <xdr:cNvPr id="80" name="円/楕円 79"/>
        <xdr:cNvSpPr/>
      </xdr:nvSpPr>
      <xdr:spPr>
        <a:xfrm>
          <a:off x="4584700" y="61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140288</xdr:rowOff>
    </xdr:from>
    <xdr:ext cx="469744" cy="259045"/>
    <xdr:sp macro="" textlink="">
      <xdr:nvSpPr>
        <xdr:cNvPr id="81" name="議会費該当値テキスト"/>
        <xdr:cNvSpPr txBox="1"/>
      </xdr:nvSpPr>
      <xdr:spPr>
        <a:xfrm>
          <a:off x="4686300" y="6141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121476</xdr:rowOff>
    </xdr:from>
    <xdr:to>
      <xdr:col>5</xdr:col>
      <xdr:colOff>409575</xdr:colOff>
      <xdr:row>36</xdr:row>
      <xdr:rowOff>51626</xdr:rowOff>
    </xdr:to>
    <xdr:sp macro="" textlink="">
      <xdr:nvSpPr>
        <xdr:cNvPr id="82" name="円/楕円 81"/>
        <xdr:cNvSpPr/>
      </xdr:nvSpPr>
      <xdr:spPr>
        <a:xfrm>
          <a:off x="3746500" y="612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42753</xdr:rowOff>
    </xdr:from>
    <xdr:ext cx="469744" cy="259045"/>
    <xdr:sp macro="" textlink="">
      <xdr:nvSpPr>
        <xdr:cNvPr id="83" name="テキスト ボックス 82"/>
        <xdr:cNvSpPr txBox="1"/>
      </xdr:nvSpPr>
      <xdr:spPr>
        <a:xfrm>
          <a:off x="3562427" y="6214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113474</xdr:rowOff>
    </xdr:from>
    <xdr:to>
      <xdr:col>4</xdr:col>
      <xdr:colOff>206375</xdr:colOff>
      <xdr:row>36</xdr:row>
      <xdr:rowOff>43624</xdr:rowOff>
    </xdr:to>
    <xdr:sp macro="" textlink="">
      <xdr:nvSpPr>
        <xdr:cNvPr id="84" name="円/楕円 83"/>
        <xdr:cNvSpPr/>
      </xdr:nvSpPr>
      <xdr:spPr>
        <a:xfrm>
          <a:off x="2857500" y="611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60151</xdr:rowOff>
    </xdr:from>
    <xdr:ext cx="469744" cy="259045"/>
    <xdr:sp macro="" textlink="">
      <xdr:nvSpPr>
        <xdr:cNvPr id="85" name="テキスト ボックス 84"/>
        <xdr:cNvSpPr txBox="1"/>
      </xdr:nvSpPr>
      <xdr:spPr>
        <a:xfrm>
          <a:off x="2673427" y="588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142240</xdr:rowOff>
    </xdr:from>
    <xdr:to>
      <xdr:col>3</xdr:col>
      <xdr:colOff>3175</xdr:colOff>
      <xdr:row>36</xdr:row>
      <xdr:rowOff>72390</xdr:rowOff>
    </xdr:to>
    <xdr:sp macro="" textlink="">
      <xdr:nvSpPr>
        <xdr:cNvPr id="86" name="円/楕円 85"/>
        <xdr:cNvSpPr/>
      </xdr:nvSpPr>
      <xdr:spPr>
        <a:xfrm>
          <a:off x="1968500" y="61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63517</xdr:rowOff>
    </xdr:from>
    <xdr:ext cx="469744" cy="259045"/>
    <xdr:sp macro="" textlink="">
      <xdr:nvSpPr>
        <xdr:cNvPr id="87" name="テキスト ボックス 86"/>
        <xdr:cNvSpPr txBox="1"/>
      </xdr:nvSpPr>
      <xdr:spPr>
        <a:xfrm>
          <a:off x="1784427" y="62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131001</xdr:rowOff>
    </xdr:from>
    <xdr:to>
      <xdr:col>1</xdr:col>
      <xdr:colOff>485775</xdr:colOff>
      <xdr:row>36</xdr:row>
      <xdr:rowOff>61151</xdr:rowOff>
    </xdr:to>
    <xdr:sp macro="" textlink="">
      <xdr:nvSpPr>
        <xdr:cNvPr id="88" name="円/楕円 87"/>
        <xdr:cNvSpPr/>
      </xdr:nvSpPr>
      <xdr:spPr>
        <a:xfrm>
          <a:off x="1079500" y="613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52278</xdr:rowOff>
    </xdr:from>
    <xdr:ext cx="469744" cy="259045"/>
    <xdr:sp macro="" textlink="">
      <xdr:nvSpPr>
        <xdr:cNvPr id="89" name="テキスト ボックス 88"/>
        <xdr:cNvSpPr txBox="1"/>
      </xdr:nvSpPr>
      <xdr:spPr>
        <a:xfrm>
          <a:off x="895427" y="6224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79,614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55956</xdr:rowOff>
    </xdr:from>
    <xdr:to>
      <xdr:col>6</xdr:col>
      <xdr:colOff>510540</xdr:colOff>
      <xdr:row>59</xdr:row>
      <xdr:rowOff>52895</xdr:rowOff>
    </xdr:to>
    <xdr:cxnSp macro="">
      <xdr:nvCxnSpPr>
        <xdr:cNvPr id="115" name="直線コネクタ 114"/>
        <xdr:cNvCxnSpPr/>
      </xdr:nvCxnSpPr>
      <xdr:spPr>
        <a:xfrm flipV="1">
          <a:off x="4633595" y="8628456"/>
          <a:ext cx="1270" cy="1539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58354</xdr:rowOff>
    </xdr:from>
    <xdr:ext cx="534377" cy="259045"/>
    <xdr:sp macro="" textlink="">
      <xdr:nvSpPr>
        <xdr:cNvPr id="116" name="総務費最小値テキスト"/>
        <xdr:cNvSpPr txBox="1"/>
      </xdr:nvSpPr>
      <xdr:spPr>
        <a:xfrm>
          <a:off x="4686300" y="1017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42,242</a:t>
          </a:r>
          <a:endParaRPr kumimoji="1" lang="ja-JP" altLang="en-US" sz="1000" b="1">
            <a:latin typeface="ＭＳ Ｐゴシック"/>
          </a:endParaRPr>
        </a:p>
      </xdr:txBody>
    </xdr:sp>
    <xdr:clientData/>
  </xdr:oneCellAnchor>
  <xdr:twoCellAnchor>
    <xdr:from>
      <xdr:col>6</xdr:col>
      <xdr:colOff>422275</xdr:colOff>
      <xdr:row>59</xdr:row>
      <xdr:rowOff>52895</xdr:rowOff>
    </xdr:from>
    <xdr:to>
      <xdr:col>6</xdr:col>
      <xdr:colOff>600075</xdr:colOff>
      <xdr:row>59</xdr:row>
      <xdr:rowOff>52895</xdr:rowOff>
    </xdr:to>
    <xdr:cxnSp macro="">
      <xdr:nvCxnSpPr>
        <xdr:cNvPr id="117" name="直線コネクタ 116"/>
        <xdr:cNvCxnSpPr/>
      </xdr:nvCxnSpPr>
      <xdr:spPr>
        <a:xfrm>
          <a:off x="4546600" y="1016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2633</xdr:rowOff>
    </xdr:from>
    <xdr:ext cx="690189" cy="259045"/>
    <xdr:sp macro="" textlink="">
      <xdr:nvSpPr>
        <xdr:cNvPr id="118" name="総務費最大値テキスト"/>
        <xdr:cNvSpPr txBox="1"/>
      </xdr:nvSpPr>
      <xdr:spPr>
        <a:xfrm>
          <a:off x="4686300" y="840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1,456,930</a:t>
          </a:r>
          <a:endParaRPr kumimoji="1" lang="ja-JP" altLang="en-US" sz="1000" b="1">
            <a:latin typeface="ＭＳ Ｐゴシック"/>
          </a:endParaRPr>
        </a:p>
      </xdr:txBody>
    </xdr:sp>
    <xdr:clientData/>
  </xdr:oneCellAnchor>
  <xdr:twoCellAnchor>
    <xdr:from>
      <xdr:col>6</xdr:col>
      <xdr:colOff>422275</xdr:colOff>
      <xdr:row>50</xdr:row>
      <xdr:rowOff>55956</xdr:rowOff>
    </xdr:from>
    <xdr:to>
      <xdr:col>6</xdr:col>
      <xdr:colOff>600075</xdr:colOff>
      <xdr:row>50</xdr:row>
      <xdr:rowOff>55956</xdr:rowOff>
    </xdr:to>
    <xdr:cxnSp macro="">
      <xdr:nvCxnSpPr>
        <xdr:cNvPr id="119" name="直線コネクタ 118"/>
        <xdr:cNvCxnSpPr/>
      </xdr:nvCxnSpPr>
      <xdr:spPr>
        <a:xfrm>
          <a:off x="4546600" y="862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20656</xdr:rowOff>
    </xdr:from>
    <xdr:to>
      <xdr:col>6</xdr:col>
      <xdr:colOff>511175</xdr:colOff>
      <xdr:row>59</xdr:row>
      <xdr:rowOff>21910</xdr:rowOff>
    </xdr:to>
    <xdr:cxnSp macro="">
      <xdr:nvCxnSpPr>
        <xdr:cNvPr id="120" name="直線コネクタ 119"/>
        <xdr:cNvCxnSpPr/>
      </xdr:nvCxnSpPr>
      <xdr:spPr>
        <a:xfrm>
          <a:off x="3797300" y="10136206"/>
          <a:ext cx="838200" cy="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147255</xdr:rowOff>
    </xdr:from>
    <xdr:ext cx="534377" cy="259045"/>
    <xdr:sp macro="" textlink="">
      <xdr:nvSpPr>
        <xdr:cNvPr id="121" name="総務費平均値テキスト"/>
        <xdr:cNvSpPr txBox="1"/>
      </xdr:nvSpPr>
      <xdr:spPr>
        <a:xfrm>
          <a:off x="4686300" y="99199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87,409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124378</xdr:rowOff>
    </xdr:from>
    <xdr:to>
      <xdr:col>6</xdr:col>
      <xdr:colOff>561975</xdr:colOff>
      <xdr:row>59</xdr:row>
      <xdr:rowOff>54528</xdr:rowOff>
    </xdr:to>
    <xdr:sp macro="" textlink="">
      <xdr:nvSpPr>
        <xdr:cNvPr id="122" name="フローチャート : 判断 121"/>
        <xdr:cNvSpPr/>
      </xdr:nvSpPr>
      <xdr:spPr>
        <a:xfrm>
          <a:off x="4584700" y="1006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17385</xdr:rowOff>
    </xdr:from>
    <xdr:to>
      <xdr:col>5</xdr:col>
      <xdr:colOff>358775</xdr:colOff>
      <xdr:row>59</xdr:row>
      <xdr:rowOff>20656</xdr:rowOff>
    </xdr:to>
    <xdr:cxnSp macro="">
      <xdr:nvCxnSpPr>
        <xdr:cNvPr id="123" name="直線コネクタ 122"/>
        <xdr:cNvCxnSpPr/>
      </xdr:nvCxnSpPr>
      <xdr:spPr>
        <a:xfrm>
          <a:off x="2908300" y="10132935"/>
          <a:ext cx="889000" cy="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124992</xdr:rowOff>
    </xdr:from>
    <xdr:to>
      <xdr:col>5</xdr:col>
      <xdr:colOff>409575</xdr:colOff>
      <xdr:row>59</xdr:row>
      <xdr:rowOff>55142</xdr:rowOff>
    </xdr:to>
    <xdr:sp macro="" textlink="">
      <xdr:nvSpPr>
        <xdr:cNvPr id="124" name="フローチャート : 判断 123"/>
        <xdr:cNvSpPr/>
      </xdr:nvSpPr>
      <xdr:spPr>
        <a:xfrm>
          <a:off x="3746500" y="1006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71669</xdr:rowOff>
    </xdr:from>
    <xdr:ext cx="534377" cy="259045"/>
    <xdr:sp macro="" textlink="">
      <xdr:nvSpPr>
        <xdr:cNvPr id="125" name="テキスト ボックス 124"/>
        <xdr:cNvSpPr txBox="1"/>
      </xdr:nvSpPr>
      <xdr:spPr>
        <a:xfrm>
          <a:off x="3530111" y="984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170808</xdr:rowOff>
    </xdr:from>
    <xdr:to>
      <xdr:col>4</xdr:col>
      <xdr:colOff>155575</xdr:colOff>
      <xdr:row>59</xdr:row>
      <xdr:rowOff>17385</xdr:rowOff>
    </xdr:to>
    <xdr:cxnSp macro="">
      <xdr:nvCxnSpPr>
        <xdr:cNvPr id="126" name="直線コネクタ 125"/>
        <xdr:cNvCxnSpPr/>
      </xdr:nvCxnSpPr>
      <xdr:spPr>
        <a:xfrm>
          <a:off x="2019300" y="10114908"/>
          <a:ext cx="889000" cy="1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138775</xdr:rowOff>
    </xdr:from>
    <xdr:to>
      <xdr:col>4</xdr:col>
      <xdr:colOff>206375</xdr:colOff>
      <xdr:row>59</xdr:row>
      <xdr:rowOff>68925</xdr:rowOff>
    </xdr:to>
    <xdr:sp macro="" textlink="">
      <xdr:nvSpPr>
        <xdr:cNvPr id="127" name="フローチャート : 判断 126"/>
        <xdr:cNvSpPr/>
      </xdr:nvSpPr>
      <xdr:spPr>
        <a:xfrm>
          <a:off x="2857500" y="1008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60052</xdr:rowOff>
    </xdr:from>
    <xdr:ext cx="534377" cy="259045"/>
    <xdr:sp macro="" textlink="">
      <xdr:nvSpPr>
        <xdr:cNvPr id="128" name="テキスト ボックス 127"/>
        <xdr:cNvSpPr txBox="1"/>
      </xdr:nvSpPr>
      <xdr:spPr>
        <a:xfrm>
          <a:off x="2641111" y="1017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170808</xdr:rowOff>
    </xdr:from>
    <xdr:to>
      <xdr:col>2</xdr:col>
      <xdr:colOff>638175</xdr:colOff>
      <xdr:row>59</xdr:row>
      <xdr:rowOff>23413</xdr:rowOff>
    </xdr:to>
    <xdr:cxnSp macro="">
      <xdr:nvCxnSpPr>
        <xdr:cNvPr id="129" name="直線コネクタ 128"/>
        <xdr:cNvCxnSpPr/>
      </xdr:nvCxnSpPr>
      <xdr:spPr>
        <a:xfrm flipV="1">
          <a:off x="1130300" y="10114908"/>
          <a:ext cx="889000" cy="2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135279</xdr:rowOff>
    </xdr:from>
    <xdr:to>
      <xdr:col>3</xdr:col>
      <xdr:colOff>3175</xdr:colOff>
      <xdr:row>59</xdr:row>
      <xdr:rowOff>65429</xdr:rowOff>
    </xdr:to>
    <xdr:sp macro="" textlink="">
      <xdr:nvSpPr>
        <xdr:cNvPr id="130" name="フローチャート : 判断 129"/>
        <xdr:cNvSpPr/>
      </xdr:nvSpPr>
      <xdr:spPr>
        <a:xfrm>
          <a:off x="1968500" y="10079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56556</xdr:rowOff>
    </xdr:from>
    <xdr:ext cx="534377" cy="259045"/>
    <xdr:sp macro="" textlink="">
      <xdr:nvSpPr>
        <xdr:cNvPr id="131" name="テキスト ボックス 130"/>
        <xdr:cNvSpPr txBox="1"/>
      </xdr:nvSpPr>
      <xdr:spPr>
        <a:xfrm>
          <a:off x="1752111" y="1017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134437</xdr:rowOff>
    </xdr:from>
    <xdr:to>
      <xdr:col>1</xdr:col>
      <xdr:colOff>485775</xdr:colOff>
      <xdr:row>59</xdr:row>
      <xdr:rowOff>64587</xdr:rowOff>
    </xdr:to>
    <xdr:sp macro="" textlink="">
      <xdr:nvSpPr>
        <xdr:cNvPr id="132" name="フローチャート : 判断 131"/>
        <xdr:cNvSpPr/>
      </xdr:nvSpPr>
      <xdr:spPr>
        <a:xfrm>
          <a:off x="1079500" y="1007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81114</xdr:rowOff>
    </xdr:from>
    <xdr:ext cx="534377" cy="259045"/>
    <xdr:sp macro="" textlink="">
      <xdr:nvSpPr>
        <xdr:cNvPr id="133" name="テキスト ボックス 132"/>
        <xdr:cNvSpPr txBox="1"/>
      </xdr:nvSpPr>
      <xdr:spPr>
        <a:xfrm>
          <a:off x="863111" y="985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142560</xdr:rowOff>
    </xdr:from>
    <xdr:to>
      <xdr:col>6</xdr:col>
      <xdr:colOff>561975</xdr:colOff>
      <xdr:row>59</xdr:row>
      <xdr:rowOff>72710</xdr:rowOff>
    </xdr:to>
    <xdr:sp macro="" textlink="">
      <xdr:nvSpPr>
        <xdr:cNvPr id="139" name="円/楕円 138"/>
        <xdr:cNvSpPr/>
      </xdr:nvSpPr>
      <xdr:spPr>
        <a:xfrm>
          <a:off x="4584700" y="1008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102805</xdr:rowOff>
    </xdr:from>
    <xdr:ext cx="534377" cy="259045"/>
    <xdr:sp macro="" textlink="">
      <xdr:nvSpPr>
        <xdr:cNvPr id="140" name="総務費該当値テキスト"/>
        <xdr:cNvSpPr txBox="1"/>
      </xdr:nvSpPr>
      <xdr:spPr>
        <a:xfrm>
          <a:off x="4686300" y="1004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70,706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141306</xdr:rowOff>
    </xdr:from>
    <xdr:to>
      <xdr:col>5</xdr:col>
      <xdr:colOff>409575</xdr:colOff>
      <xdr:row>59</xdr:row>
      <xdr:rowOff>71456</xdr:rowOff>
    </xdr:to>
    <xdr:sp macro="" textlink="">
      <xdr:nvSpPr>
        <xdr:cNvPr id="141" name="円/楕円 140"/>
        <xdr:cNvSpPr/>
      </xdr:nvSpPr>
      <xdr:spPr>
        <a:xfrm>
          <a:off x="3746500" y="1008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62583</xdr:rowOff>
    </xdr:from>
    <xdr:ext cx="534377" cy="259045"/>
    <xdr:sp macro="" textlink="">
      <xdr:nvSpPr>
        <xdr:cNvPr id="142" name="テキスト ボックス 141"/>
        <xdr:cNvSpPr txBox="1"/>
      </xdr:nvSpPr>
      <xdr:spPr>
        <a:xfrm>
          <a:off x="3530111" y="1017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71,858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138035</xdr:rowOff>
    </xdr:from>
    <xdr:to>
      <xdr:col>4</xdr:col>
      <xdr:colOff>206375</xdr:colOff>
      <xdr:row>59</xdr:row>
      <xdr:rowOff>68185</xdr:rowOff>
    </xdr:to>
    <xdr:sp macro="" textlink="">
      <xdr:nvSpPr>
        <xdr:cNvPr id="143" name="円/楕円 142"/>
        <xdr:cNvSpPr/>
      </xdr:nvSpPr>
      <xdr:spPr>
        <a:xfrm>
          <a:off x="2857500" y="1008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84712</xdr:rowOff>
    </xdr:from>
    <xdr:ext cx="534377" cy="259045"/>
    <xdr:sp macro="" textlink="">
      <xdr:nvSpPr>
        <xdr:cNvPr id="144" name="テキスト ボックス 143"/>
        <xdr:cNvSpPr txBox="1"/>
      </xdr:nvSpPr>
      <xdr:spPr>
        <a:xfrm>
          <a:off x="2641111" y="985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74,863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120008</xdr:rowOff>
    </xdr:from>
    <xdr:to>
      <xdr:col>3</xdr:col>
      <xdr:colOff>3175</xdr:colOff>
      <xdr:row>59</xdr:row>
      <xdr:rowOff>50158</xdr:rowOff>
    </xdr:to>
    <xdr:sp macro="" textlink="">
      <xdr:nvSpPr>
        <xdr:cNvPr id="145" name="円/楕円 144"/>
        <xdr:cNvSpPr/>
      </xdr:nvSpPr>
      <xdr:spPr>
        <a:xfrm>
          <a:off x="1968500" y="1006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66685</xdr:rowOff>
    </xdr:from>
    <xdr:ext cx="534377" cy="259045"/>
    <xdr:sp macro="" textlink="">
      <xdr:nvSpPr>
        <xdr:cNvPr id="146" name="テキスト ボックス 145"/>
        <xdr:cNvSpPr txBox="1"/>
      </xdr:nvSpPr>
      <xdr:spPr>
        <a:xfrm>
          <a:off x="1752111" y="983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91,423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144063</xdr:rowOff>
    </xdr:from>
    <xdr:to>
      <xdr:col>1</xdr:col>
      <xdr:colOff>485775</xdr:colOff>
      <xdr:row>59</xdr:row>
      <xdr:rowOff>74213</xdr:rowOff>
    </xdr:to>
    <xdr:sp macro="" textlink="">
      <xdr:nvSpPr>
        <xdr:cNvPr id="147" name="円/楕円 146"/>
        <xdr:cNvSpPr/>
      </xdr:nvSpPr>
      <xdr:spPr>
        <a:xfrm>
          <a:off x="1079500" y="1008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65340</xdr:rowOff>
    </xdr:from>
    <xdr:ext cx="534377" cy="259045"/>
    <xdr:sp macro="" textlink="">
      <xdr:nvSpPr>
        <xdr:cNvPr id="148" name="テキスト ボックス 147"/>
        <xdr:cNvSpPr txBox="1"/>
      </xdr:nvSpPr>
      <xdr:spPr>
        <a:xfrm>
          <a:off x="863111" y="1018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69,325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193,350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141415</xdr:rowOff>
    </xdr:from>
    <xdr:to>
      <xdr:col>6</xdr:col>
      <xdr:colOff>510540</xdr:colOff>
      <xdr:row>79</xdr:row>
      <xdr:rowOff>127851</xdr:rowOff>
    </xdr:to>
    <xdr:cxnSp macro="">
      <xdr:nvCxnSpPr>
        <xdr:cNvPr id="173" name="直線コネクタ 172"/>
        <xdr:cNvCxnSpPr/>
      </xdr:nvCxnSpPr>
      <xdr:spPr>
        <a:xfrm flipV="1">
          <a:off x="4633595" y="12314365"/>
          <a:ext cx="1270" cy="1358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131678</xdr:rowOff>
    </xdr:from>
    <xdr:ext cx="599010" cy="259045"/>
    <xdr:sp macro="" textlink="">
      <xdr:nvSpPr>
        <xdr:cNvPr id="174" name="民生費最小値テキスト"/>
        <xdr:cNvSpPr txBox="1"/>
      </xdr:nvSpPr>
      <xdr:spPr>
        <a:xfrm>
          <a:off x="4686300" y="1367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113,433</a:t>
          </a:r>
          <a:endParaRPr kumimoji="1" lang="ja-JP" altLang="en-US" sz="1000" b="1">
            <a:latin typeface="ＭＳ Ｐゴシック"/>
          </a:endParaRPr>
        </a:p>
      </xdr:txBody>
    </xdr:sp>
    <xdr:clientData/>
  </xdr:oneCellAnchor>
  <xdr:twoCellAnchor>
    <xdr:from>
      <xdr:col>6</xdr:col>
      <xdr:colOff>422275</xdr:colOff>
      <xdr:row>79</xdr:row>
      <xdr:rowOff>127851</xdr:rowOff>
    </xdr:from>
    <xdr:to>
      <xdr:col>6</xdr:col>
      <xdr:colOff>600075</xdr:colOff>
      <xdr:row>79</xdr:row>
      <xdr:rowOff>127851</xdr:rowOff>
    </xdr:to>
    <xdr:cxnSp macro="">
      <xdr:nvCxnSpPr>
        <xdr:cNvPr id="175" name="直線コネクタ 174"/>
        <xdr:cNvCxnSpPr/>
      </xdr:nvCxnSpPr>
      <xdr:spPr>
        <a:xfrm>
          <a:off x="4546600" y="13672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88092</xdr:rowOff>
    </xdr:from>
    <xdr:ext cx="599010" cy="259045"/>
    <xdr:sp macro="" textlink="">
      <xdr:nvSpPr>
        <xdr:cNvPr id="176" name="民生費最大値テキスト"/>
        <xdr:cNvSpPr txBox="1"/>
      </xdr:nvSpPr>
      <xdr:spPr>
        <a:xfrm>
          <a:off x="4686300" y="1208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220,365</a:t>
          </a:r>
          <a:endParaRPr kumimoji="1" lang="ja-JP" altLang="en-US" sz="1000" b="1">
            <a:latin typeface="ＭＳ Ｐゴシック"/>
          </a:endParaRPr>
        </a:p>
      </xdr:txBody>
    </xdr:sp>
    <xdr:clientData/>
  </xdr:oneCellAnchor>
  <xdr:twoCellAnchor>
    <xdr:from>
      <xdr:col>6</xdr:col>
      <xdr:colOff>422275</xdr:colOff>
      <xdr:row>71</xdr:row>
      <xdr:rowOff>141415</xdr:rowOff>
    </xdr:from>
    <xdr:to>
      <xdr:col>6</xdr:col>
      <xdr:colOff>600075</xdr:colOff>
      <xdr:row>71</xdr:row>
      <xdr:rowOff>141415</xdr:rowOff>
    </xdr:to>
    <xdr:cxnSp macro="">
      <xdr:nvCxnSpPr>
        <xdr:cNvPr id="177" name="直線コネクタ 176"/>
        <xdr:cNvCxnSpPr/>
      </xdr:nvCxnSpPr>
      <xdr:spPr>
        <a:xfrm>
          <a:off x="4546600" y="12314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31038</xdr:rowOff>
    </xdr:from>
    <xdr:to>
      <xdr:col>6</xdr:col>
      <xdr:colOff>511175</xdr:colOff>
      <xdr:row>73</xdr:row>
      <xdr:rowOff>85763</xdr:rowOff>
    </xdr:to>
    <xdr:cxnSp macro="">
      <xdr:nvCxnSpPr>
        <xdr:cNvPr id="178" name="直線コネクタ 177"/>
        <xdr:cNvCxnSpPr/>
      </xdr:nvCxnSpPr>
      <xdr:spPr>
        <a:xfrm flipV="1">
          <a:off x="3797300" y="12375438"/>
          <a:ext cx="838200" cy="22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144493</xdr:rowOff>
    </xdr:from>
    <xdr:ext cx="599010" cy="259045"/>
    <xdr:sp macro="" textlink="">
      <xdr:nvSpPr>
        <xdr:cNvPr id="179" name="民生費平均値テキスト"/>
        <xdr:cNvSpPr txBox="1"/>
      </xdr:nvSpPr>
      <xdr:spPr>
        <a:xfrm>
          <a:off x="4686300" y="130032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160,424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166066</xdr:rowOff>
    </xdr:from>
    <xdr:to>
      <xdr:col>6</xdr:col>
      <xdr:colOff>561975</xdr:colOff>
      <xdr:row>76</xdr:row>
      <xdr:rowOff>96216</xdr:rowOff>
    </xdr:to>
    <xdr:sp macro="" textlink="">
      <xdr:nvSpPr>
        <xdr:cNvPr id="180" name="フローチャート : 判断 179"/>
        <xdr:cNvSpPr/>
      </xdr:nvSpPr>
      <xdr:spPr>
        <a:xfrm>
          <a:off x="45847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85763</xdr:rowOff>
    </xdr:from>
    <xdr:to>
      <xdr:col>5</xdr:col>
      <xdr:colOff>358775</xdr:colOff>
      <xdr:row>73</xdr:row>
      <xdr:rowOff>150673</xdr:rowOff>
    </xdr:to>
    <xdr:cxnSp macro="">
      <xdr:nvCxnSpPr>
        <xdr:cNvPr id="181" name="直線コネクタ 180"/>
        <xdr:cNvCxnSpPr/>
      </xdr:nvCxnSpPr>
      <xdr:spPr>
        <a:xfrm flipV="1">
          <a:off x="2908300" y="12601613"/>
          <a:ext cx="889000" cy="6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35483</xdr:rowOff>
    </xdr:from>
    <xdr:to>
      <xdr:col>5</xdr:col>
      <xdr:colOff>409575</xdr:colOff>
      <xdr:row>76</xdr:row>
      <xdr:rowOff>137083</xdr:rowOff>
    </xdr:to>
    <xdr:sp macro="" textlink="">
      <xdr:nvSpPr>
        <xdr:cNvPr id="182" name="フローチャート : 判断 181"/>
        <xdr:cNvSpPr/>
      </xdr:nvSpPr>
      <xdr:spPr>
        <a:xfrm>
          <a:off x="3746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128210</xdr:rowOff>
    </xdr:from>
    <xdr:ext cx="599010" cy="259045"/>
    <xdr:sp macro="" textlink="">
      <xdr:nvSpPr>
        <xdr:cNvPr id="183" name="テキスト ボックス 182"/>
        <xdr:cNvSpPr txBox="1"/>
      </xdr:nvSpPr>
      <xdr:spPr>
        <a:xfrm>
          <a:off x="3497794" y="1315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150673</xdr:rowOff>
    </xdr:from>
    <xdr:to>
      <xdr:col>4</xdr:col>
      <xdr:colOff>155575</xdr:colOff>
      <xdr:row>74</xdr:row>
      <xdr:rowOff>146494</xdr:rowOff>
    </xdr:to>
    <xdr:cxnSp macro="">
      <xdr:nvCxnSpPr>
        <xdr:cNvPr id="184" name="直線コネクタ 183"/>
        <xdr:cNvCxnSpPr/>
      </xdr:nvCxnSpPr>
      <xdr:spPr>
        <a:xfrm flipV="1">
          <a:off x="2019300" y="12666523"/>
          <a:ext cx="889000" cy="16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114503</xdr:rowOff>
    </xdr:from>
    <xdr:to>
      <xdr:col>4</xdr:col>
      <xdr:colOff>206375</xdr:colOff>
      <xdr:row>77</xdr:row>
      <xdr:rowOff>44653</xdr:rowOff>
    </xdr:to>
    <xdr:sp macro="" textlink="">
      <xdr:nvSpPr>
        <xdr:cNvPr id="185" name="フローチャート : 判断 184"/>
        <xdr:cNvSpPr/>
      </xdr:nvSpPr>
      <xdr:spPr>
        <a:xfrm>
          <a:off x="2857500" y="1314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35780</xdr:rowOff>
    </xdr:from>
    <xdr:ext cx="599010" cy="259045"/>
    <xdr:sp macro="" textlink="">
      <xdr:nvSpPr>
        <xdr:cNvPr id="186" name="テキスト ボックス 185"/>
        <xdr:cNvSpPr txBox="1"/>
      </xdr:nvSpPr>
      <xdr:spPr>
        <a:xfrm>
          <a:off x="2608794" y="1323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146494</xdr:rowOff>
    </xdr:from>
    <xdr:to>
      <xdr:col>2</xdr:col>
      <xdr:colOff>638175</xdr:colOff>
      <xdr:row>75</xdr:row>
      <xdr:rowOff>84595</xdr:rowOff>
    </xdr:to>
    <xdr:cxnSp macro="">
      <xdr:nvCxnSpPr>
        <xdr:cNvPr id="187" name="直線コネクタ 186"/>
        <xdr:cNvCxnSpPr/>
      </xdr:nvCxnSpPr>
      <xdr:spPr>
        <a:xfrm flipV="1">
          <a:off x="1130300" y="12833794"/>
          <a:ext cx="889000" cy="10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41415</xdr:rowOff>
    </xdr:from>
    <xdr:to>
      <xdr:col>3</xdr:col>
      <xdr:colOff>3175</xdr:colOff>
      <xdr:row>77</xdr:row>
      <xdr:rowOff>143015</xdr:rowOff>
    </xdr:to>
    <xdr:sp macro="" textlink="">
      <xdr:nvSpPr>
        <xdr:cNvPr id="188" name="フローチャート : 判断 187"/>
        <xdr:cNvSpPr/>
      </xdr:nvSpPr>
      <xdr:spPr>
        <a:xfrm>
          <a:off x="1968500" y="1324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134142</xdr:rowOff>
    </xdr:from>
    <xdr:ext cx="599010" cy="259045"/>
    <xdr:sp macro="" textlink="">
      <xdr:nvSpPr>
        <xdr:cNvPr id="189" name="テキスト ボックス 188"/>
        <xdr:cNvSpPr txBox="1"/>
      </xdr:nvSpPr>
      <xdr:spPr>
        <a:xfrm>
          <a:off x="1719794" y="13335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143294</xdr:rowOff>
    </xdr:from>
    <xdr:to>
      <xdr:col>1</xdr:col>
      <xdr:colOff>485775</xdr:colOff>
      <xdr:row>78</xdr:row>
      <xdr:rowOff>73444</xdr:rowOff>
    </xdr:to>
    <xdr:sp macro="" textlink="">
      <xdr:nvSpPr>
        <xdr:cNvPr id="190" name="フローチャート : 判断 189"/>
        <xdr:cNvSpPr/>
      </xdr:nvSpPr>
      <xdr:spPr>
        <a:xfrm>
          <a:off x="1079500" y="1334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64571</xdr:rowOff>
    </xdr:from>
    <xdr:ext cx="599010" cy="259045"/>
    <xdr:sp macro="" textlink="">
      <xdr:nvSpPr>
        <xdr:cNvPr id="191" name="テキスト ボックス 190"/>
        <xdr:cNvSpPr txBox="1"/>
      </xdr:nvSpPr>
      <xdr:spPr>
        <a:xfrm>
          <a:off x="830794" y="13437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71</xdr:row>
      <xdr:rowOff>151688</xdr:rowOff>
    </xdr:from>
    <xdr:to>
      <xdr:col>6</xdr:col>
      <xdr:colOff>561975</xdr:colOff>
      <xdr:row>72</xdr:row>
      <xdr:rowOff>81838</xdr:rowOff>
    </xdr:to>
    <xdr:sp macro="" textlink="">
      <xdr:nvSpPr>
        <xdr:cNvPr id="197" name="円/楕円 196"/>
        <xdr:cNvSpPr/>
      </xdr:nvSpPr>
      <xdr:spPr>
        <a:xfrm>
          <a:off x="4584700" y="1232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66615</xdr:rowOff>
    </xdr:from>
    <xdr:ext cx="599010" cy="259045"/>
    <xdr:sp macro="" textlink="">
      <xdr:nvSpPr>
        <xdr:cNvPr id="198" name="民生費該当値テキスト"/>
        <xdr:cNvSpPr txBox="1"/>
      </xdr:nvSpPr>
      <xdr:spPr>
        <a:xfrm>
          <a:off x="4686300" y="12239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215,556</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34963</xdr:rowOff>
    </xdr:from>
    <xdr:to>
      <xdr:col>5</xdr:col>
      <xdr:colOff>409575</xdr:colOff>
      <xdr:row>73</xdr:row>
      <xdr:rowOff>136563</xdr:rowOff>
    </xdr:to>
    <xdr:sp macro="" textlink="">
      <xdr:nvSpPr>
        <xdr:cNvPr id="199" name="円/楕円 198"/>
        <xdr:cNvSpPr/>
      </xdr:nvSpPr>
      <xdr:spPr>
        <a:xfrm>
          <a:off x="3746500" y="1255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71</xdr:row>
      <xdr:rowOff>153090</xdr:rowOff>
    </xdr:from>
    <xdr:ext cx="599010" cy="259045"/>
    <xdr:sp macro="" textlink="">
      <xdr:nvSpPr>
        <xdr:cNvPr id="200" name="テキスト ボックス 199"/>
        <xdr:cNvSpPr txBox="1"/>
      </xdr:nvSpPr>
      <xdr:spPr>
        <a:xfrm>
          <a:off x="3497794" y="12326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197,747</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99873</xdr:rowOff>
    </xdr:from>
    <xdr:to>
      <xdr:col>4</xdr:col>
      <xdr:colOff>206375</xdr:colOff>
      <xdr:row>74</xdr:row>
      <xdr:rowOff>30023</xdr:rowOff>
    </xdr:to>
    <xdr:sp macro="" textlink="">
      <xdr:nvSpPr>
        <xdr:cNvPr id="201" name="円/楕円 200"/>
        <xdr:cNvSpPr/>
      </xdr:nvSpPr>
      <xdr:spPr>
        <a:xfrm>
          <a:off x="2857500" y="1261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46550</xdr:rowOff>
    </xdr:from>
    <xdr:ext cx="599010" cy="259045"/>
    <xdr:sp macro="" textlink="">
      <xdr:nvSpPr>
        <xdr:cNvPr id="202" name="テキスト ボックス 201"/>
        <xdr:cNvSpPr txBox="1"/>
      </xdr:nvSpPr>
      <xdr:spPr>
        <a:xfrm>
          <a:off x="2608794" y="1239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192,636</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95694</xdr:rowOff>
    </xdr:from>
    <xdr:to>
      <xdr:col>3</xdr:col>
      <xdr:colOff>3175</xdr:colOff>
      <xdr:row>75</xdr:row>
      <xdr:rowOff>25844</xdr:rowOff>
    </xdr:to>
    <xdr:sp macro="" textlink="">
      <xdr:nvSpPr>
        <xdr:cNvPr id="203" name="円/楕円 202"/>
        <xdr:cNvSpPr/>
      </xdr:nvSpPr>
      <xdr:spPr>
        <a:xfrm>
          <a:off x="1968500" y="1278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42371</xdr:rowOff>
    </xdr:from>
    <xdr:ext cx="599010" cy="259045"/>
    <xdr:sp macro="" textlink="">
      <xdr:nvSpPr>
        <xdr:cNvPr id="204" name="テキスト ボックス 203"/>
        <xdr:cNvSpPr txBox="1"/>
      </xdr:nvSpPr>
      <xdr:spPr>
        <a:xfrm>
          <a:off x="1719794" y="1255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179,465</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33795</xdr:rowOff>
    </xdr:from>
    <xdr:to>
      <xdr:col>1</xdr:col>
      <xdr:colOff>485775</xdr:colOff>
      <xdr:row>75</xdr:row>
      <xdr:rowOff>135395</xdr:rowOff>
    </xdr:to>
    <xdr:sp macro="" textlink="">
      <xdr:nvSpPr>
        <xdr:cNvPr id="205" name="円/楕円 204"/>
        <xdr:cNvSpPr/>
      </xdr:nvSpPr>
      <xdr:spPr>
        <a:xfrm>
          <a:off x="1079500" y="128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151922</xdr:rowOff>
    </xdr:from>
    <xdr:ext cx="599010" cy="259045"/>
    <xdr:sp macro="" textlink="">
      <xdr:nvSpPr>
        <xdr:cNvPr id="206" name="テキスト ボックス 205"/>
        <xdr:cNvSpPr txBox="1"/>
      </xdr:nvSpPr>
      <xdr:spPr>
        <a:xfrm>
          <a:off x="830794" y="12667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170,839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97199</xdr:rowOff>
    </xdr:from>
    <xdr:to>
      <xdr:col>6</xdr:col>
      <xdr:colOff>510540</xdr:colOff>
      <xdr:row>99</xdr:row>
      <xdr:rowOff>23267</xdr:rowOff>
    </xdr:to>
    <xdr:cxnSp macro="">
      <xdr:nvCxnSpPr>
        <xdr:cNvPr id="231" name="直線コネクタ 230"/>
        <xdr:cNvCxnSpPr/>
      </xdr:nvCxnSpPr>
      <xdr:spPr>
        <a:xfrm flipV="1">
          <a:off x="4633595" y="15699149"/>
          <a:ext cx="1270" cy="1297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27094</xdr:rowOff>
    </xdr:from>
    <xdr:ext cx="534377" cy="259045"/>
    <xdr:sp macro="" textlink="">
      <xdr:nvSpPr>
        <xdr:cNvPr id="232" name="衛生費最小値テキスト"/>
        <xdr:cNvSpPr txBox="1"/>
      </xdr:nvSpPr>
      <xdr:spPr>
        <a:xfrm>
          <a:off x="4686300" y="1700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21,112</a:t>
          </a:r>
          <a:endParaRPr kumimoji="1" lang="ja-JP" altLang="en-US" sz="1000" b="1">
            <a:latin typeface="ＭＳ Ｐゴシック"/>
          </a:endParaRPr>
        </a:p>
      </xdr:txBody>
    </xdr:sp>
    <xdr:clientData/>
  </xdr:oneCellAnchor>
  <xdr:twoCellAnchor>
    <xdr:from>
      <xdr:col>6</xdr:col>
      <xdr:colOff>422275</xdr:colOff>
      <xdr:row>99</xdr:row>
      <xdr:rowOff>23267</xdr:rowOff>
    </xdr:from>
    <xdr:to>
      <xdr:col>6</xdr:col>
      <xdr:colOff>600075</xdr:colOff>
      <xdr:row>99</xdr:row>
      <xdr:rowOff>23267</xdr:rowOff>
    </xdr:to>
    <xdr:cxnSp macro="">
      <xdr:nvCxnSpPr>
        <xdr:cNvPr id="233" name="直線コネクタ 232"/>
        <xdr:cNvCxnSpPr/>
      </xdr:nvCxnSpPr>
      <xdr:spPr>
        <a:xfrm>
          <a:off x="4546600" y="1699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43876</xdr:rowOff>
    </xdr:from>
    <xdr:ext cx="534377" cy="259045"/>
    <xdr:sp macro="" textlink="">
      <xdr:nvSpPr>
        <xdr:cNvPr id="234" name="衛生費最大値テキスト"/>
        <xdr:cNvSpPr txBox="1"/>
      </xdr:nvSpPr>
      <xdr:spPr>
        <a:xfrm>
          <a:off x="4686300" y="1547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89,231</a:t>
          </a:r>
          <a:endParaRPr kumimoji="1" lang="ja-JP" altLang="en-US" sz="1000" b="1">
            <a:latin typeface="ＭＳ Ｐゴシック"/>
          </a:endParaRPr>
        </a:p>
      </xdr:txBody>
    </xdr:sp>
    <xdr:clientData/>
  </xdr:oneCellAnchor>
  <xdr:twoCellAnchor>
    <xdr:from>
      <xdr:col>6</xdr:col>
      <xdr:colOff>422275</xdr:colOff>
      <xdr:row>91</xdr:row>
      <xdr:rowOff>97199</xdr:rowOff>
    </xdr:from>
    <xdr:to>
      <xdr:col>6</xdr:col>
      <xdr:colOff>600075</xdr:colOff>
      <xdr:row>91</xdr:row>
      <xdr:rowOff>97199</xdr:rowOff>
    </xdr:to>
    <xdr:cxnSp macro="">
      <xdr:nvCxnSpPr>
        <xdr:cNvPr id="235" name="直線コネクタ 234"/>
        <xdr:cNvCxnSpPr/>
      </xdr:nvCxnSpPr>
      <xdr:spPr>
        <a:xfrm>
          <a:off x="4546600" y="1569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106020</xdr:rowOff>
    </xdr:from>
    <xdr:to>
      <xdr:col>6</xdr:col>
      <xdr:colOff>511175</xdr:colOff>
      <xdr:row>98</xdr:row>
      <xdr:rowOff>16580</xdr:rowOff>
    </xdr:to>
    <xdr:cxnSp macro="">
      <xdr:nvCxnSpPr>
        <xdr:cNvPr id="236" name="直線コネクタ 235"/>
        <xdr:cNvCxnSpPr/>
      </xdr:nvCxnSpPr>
      <xdr:spPr>
        <a:xfrm>
          <a:off x="3797300" y="16565220"/>
          <a:ext cx="838200" cy="25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8011</xdr:rowOff>
    </xdr:from>
    <xdr:ext cx="534377" cy="259045"/>
    <xdr:sp macro="" textlink="">
      <xdr:nvSpPr>
        <xdr:cNvPr id="237" name="衛生費平均値テキスト"/>
        <xdr:cNvSpPr txBox="1"/>
      </xdr:nvSpPr>
      <xdr:spPr>
        <a:xfrm>
          <a:off x="4686300" y="16295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47,447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156584</xdr:rowOff>
    </xdr:from>
    <xdr:to>
      <xdr:col>6</xdr:col>
      <xdr:colOff>561975</xdr:colOff>
      <xdr:row>96</xdr:row>
      <xdr:rowOff>86734</xdr:rowOff>
    </xdr:to>
    <xdr:sp macro="" textlink="">
      <xdr:nvSpPr>
        <xdr:cNvPr id="238" name="フローチャート : 判断 237"/>
        <xdr:cNvSpPr/>
      </xdr:nvSpPr>
      <xdr:spPr>
        <a:xfrm>
          <a:off x="4584700" y="1644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106020</xdr:rowOff>
    </xdr:from>
    <xdr:to>
      <xdr:col>5</xdr:col>
      <xdr:colOff>358775</xdr:colOff>
      <xdr:row>97</xdr:row>
      <xdr:rowOff>108362</xdr:rowOff>
    </xdr:to>
    <xdr:cxnSp macro="">
      <xdr:nvCxnSpPr>
        <xdr:cNvPr id="239" name="直線コネクタ 238"/>
        <xdr:cNvCxnSpPr/>
      </xdr:nvCxnSpPr>
      <xdr:spPr>
        <a:xfrm flipV="1">
          <a:off x="2908300" y="16565220"/>
          <a:ext cx="889000" cy="17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127419</xdr:rowOff>
    </xdr:from>
    <xdr:to>
      <xdr:col>5</xdr:col>
      <xdr:colOff>409575</xdr:colOff>
      <xdr:row>96</xdr:row>
      <xdr:rowOff>57569</xdr:rowOff>
    </xdr:to>
    <xdr:sp macro="" textlink="">
      <xdr:nvSpPr>
        <xdr:cNvPr id="240" name="フローチャート : 判断 239"/>
        <xdr:cNvSpPr/>
      </xdr:nvSpPr>
      <xdr:spPr>
        <a:xfrm>
          <a:off x="3746500" y="1641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74096</xdr:rowOff>
    </xdr:from>
    <xdr:ext cx="534377" cy="259045"/>
    <xdr:sp macro="" textlink="">
      <xdr:nvSpPr>
        <xdr:cNvPr id="241" name="テキスト ボックス 240"/>
        <xdr:cNvSpPr txBox="1"/>
      </xdr:nvSpPr>
      <xdr:spPr>
        <a:xfrm>
          <a:off x="3530111" y="1619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108362</xdr:rowOff>
    </xdr:from>
    <xdr:to>
      <xdr:col>4</xdr:col>
      <xdr:colOff>155575</xdr:colOff>
      <xdr:row>97</xdr:row>
      <xdr:rowOff>168808</xdr:rowOff>
    </xdr:to>
    <xdr:cxnSp macro="">
      <xdr:nvCxnSpPr>
        <xdr:cNvPr id="242" name="直線コネクタ 241"/>
        <xdr:cNvCxnSpPr/>
      </xdr:nvCxnSpPr>
      <xdr:spPr>
        <a:xfrm flipV="1">
          <a:off x="2019300" y="16739012"/>
          <a:ext cx="889000" cy="6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160623</xdr:rowOff>
    </xdr:from>
    <xdr:to>
      <xdr:col>4</xdr:col>
      <xdr:colOff>206375</xdr:colOff>
      <xdr:row>96</xdr:row>
      <xdr:rowOff>90773</xdr:rowOff>
    </xdr:to>
    <xdr:sp macro="" textlink="">
      <xdr:nvSpPr>
        <xdr:cNvPr id="243" name="フローチャート : 判断 242"/>
        <xdr:cNvSpPr/>
      </xdr:nvSpPr>
      <xdr:spPr>
        <a:xfrm>
          <a:off x="2857500" y="164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107300</xdr:rowOff>
    </xdr:from>
    <xdr:ext cx="534377" cy="259045"/>
    <xdr:sp macro="" textlink="">
      <xdr:nvSpPr>
        <xdr:cNvPr id="244" name="テキスト ボックス 243"/>
        <xdr:cNvSpPr txBox="1"/>
      </xdr:nvSpPr>
      <xdr:spPr>
        <a:xfrm>
          <a:off x="2641111" y="162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155035</xdr:rowOff>
    </xdr:from>
    <xdr:to>
      <xdr:col>2</xdr:col>
      <xdr:colOff>638175</xdr:colOff>
      <xdr:row>97</xdr:row>
      <xdr:rowOff>168808</xdr:rowOff>
    </xdr:to>
    <xdr:cxnSp macro="">
      <xdr:nvCxnSpPr>
        <xdr:cNvPr id="245" name="直線コネクタ 244"/>
        <xdr:cNvCxnSpPr/>
      </xdr:nvCxnSpPr>
      <xdr:spPr>
        <a:xfrm>
          <a:off x="1130300" y="16614235"/>
          <a:ext cx="889000" cy="18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7519</xdr:rowOff>
    </xdr:from>
    <xdr:to>
      <xdr:col>3</xdr:col>
      <xdr:colOff>3175</xdr:colOff>
      <xdr:row>96</xdr:row>
      <xdr:rowOff>109119</xdr:rowOff>
    </xdr:to>
    <xdr:sp macro="" textlink="">
      <xdr:nvSpPr>
        <xdr:cNvPr id="246" name="フローチャート : 判断 245"/>
        <xdr:cNvSpPr/>
      </xdr:nvSpPr>
      <xdr:spPr>
        <a:xfrm>
          <a:off x="1968500" y="1646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125646</xdr:rowOff>
    </xdr:from>
    <xdr:ext cx="534377" cy="259045"/>
    <xdr:sp macro="" textlink="">
      <xdr:nvSpPr>
        <xdr:cNvPr id="247" name="テキスト ボックス 246"/>
        <xdr:cNvSpPr txBox="1"/>
      </xdr:nvSpPr>
      <xdr:spPr>
        <a:xfrm>
          <a:off x="1752111" y="1624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164681</xdr:rowOff>
    </xdr:from>
    <xdr:to>
      <xdr:col>1</xdr:col>
      <xdr:colOff>485775</xdr:colOff>
      <xdr:row>96</xdr:row>
      <xdr:rowOff>94831</xdr:rowOff>
    </xdr:to>
    <xdr:sp macro="" textlink="">
      <xdr:nvSpPr>
        <xdr:cNvPr id="248" name="フローチャート : 判断 247"/>
        <xdr:cNvSpPr/>
      </xdr:nvSpPr>
      <xdr:spPr>
        <a:xfrm>
          <a:off x="1079500" y="1645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111358</xdr:rowOff>
    </xdr:from>
    <xdr:ext cx="534377" cy="259045"/>
    <xdr:sp macro="" textlink="">
      <xdr:nvSpPr>
        <xdr:cNvPr id="249" name="テキスト ボックス 248"/>
        <xdr:cNvSpPr txBox="1"/>
      </xdr:nvSpPr>
      <xdr:spPr>
        <a:xfrm>
          <a:off x="863111" y="1622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137230</xdr:rowOff>
    </xdr:from>
    <xdr:to>
      <xdr:col>6</xdr:col>
      <xdr:colOff>561975</xdr:colOff>
      <xdr:row>98</xdr:row>
      <xdr:rowOff>67380</xdr:rowOff>
    </xdr:to>
    <xdr:sp macro="" textlink="">
      <xdr:nvSpPr>
        <xdr:cNvPr id="255" name="円/楕円 254"/>
        <xdr:cNvSpPr/>
      </xdr:nvSpPr>
      <xdr:spPr>
        <a:xfrm>
          <a:off x="4584700" y="1676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115657</xdr:rowOff>
    </xdr:from>
    <xdr:ext cx="534377" cy="259045"/>
    <xdr:sp macro="" textlink="">
      <xdr:nvSpPr>
        <xdr:cNvPr id="256" name="衛生費該当値テキスト"/>
        <xdr:cNvSpPr txBox="1"/>
      </xdr:nvSpPr>
      <xdr:spPr>
        <a:xfrm>
          <a:off x="4686300" y="1674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30,463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55220</xdr:rowOff>
    </xdr:from>
    <xdr:to>
      <xdr:col>5</xdr:col>
      <xdr:colOff>409575</xdr:colOff>
      <xdr:row>96</xdr:row>
      <xdr:rowOff>156820</xdr:rowOff>
    </xdr:to>
    <xdr:sp macro="" textlink="">
      <xdr:nvSpPr>
        <xdr:cNvPr id="257" name="円/楕円 256"/>
        <xdr:cNvSpPr/>
      </xdr:nvSpPr>
      <xdr:spPr>
        <a:xfrm>
          <a:off x="3746500" y="1651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147947</xdr:rowOff>
    </xdr:from>
    <xdr:ext cx="534377" cy="259045"/>
    <xdr:sp macro="" textlink="">
      <xdr:nvSpPr>
        <xdr:cNvPr id="258" name="テキスト ボックス 257"/>
        <xdr:cNvSpPr txBox="1"/>
      </xdr:nvSpPr>
      <xdr:spPr>
        <a:xfrm>
          <a:off x="3530111" y="1660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43,768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57562</xdr:rowOff>
    </xdr:from>
    <xdr:to>
      <xdr:col>4</xdr:col>
      <xdr:colOff>206375</xdr:colOff>
      <xdr:row>97</xdr:row>
      <xdr:rowOff>159162</xdr:rowOff>
    </xdr:to>
    <xdr:sp macro="" textlink="">
      <xdr:nvSpPr>
        <xdr:cNvPr id="259" name="円/楕円 258"/>
        <xdr:cNvSpPr/>
      </xdr:nvSpPr>
      <xdr:spPr>
        <a:xfrm>
          <a:off x="2857500" y="1668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150289</xdr:rowOff>
    </xdr:from>
    <xdr:ext cx="534377" cy="259045"/>
    <xdr:sp macro="" textlink="">
      <xdr:nvSpPr>
        <xdr:cNvPr id="260" name="テキスト ボックス 259"/>
        <xdr:cNvSpPr txBox="1"/>
      </xdr:nvSpPr>
      <xdr:spPr>
        <a:xfrm>
          <a:off x="2641111" y="1678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34,645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118008</xdr:rowOff>
    </xdr:from>
    <xdr:to>
      <xdr:col>3</xdr:col>
      <xdr:colOff>3175</xdr:colOff>
      <xdr:row>98</xdr:row>
      <xdr:rowOff>48158</xdr:rowOff>
    </xdr:to>
    <xdr:sp macro="" textlink="">
      <xdr:nvSpPr>
        <xdr:cNvPr id="261" name="円/楕円 260"/>
        <xdr:cNvSpPr/>
      </xdr:nvSpPr>
      <xdr:spPr>
        <a:xfrm>
          <a:off x="1968500" y="1674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39285</xdr:rowOff>
    </xdr:from>
    <xdr:ext cx="534377" cy="259045"/>
    <xdr:sp macro="" textlink="">
      <xdr:nvSpPr>
        <xdr:cNvPr id="262" name="テキスト ボックス 261"/>
        <xdr:cNvSpPr txBox="1"/>
      </xdr:nvSpPr>
      <xdr:spPr>
        <a:xfrm>
          <a:off x="1752111" y="1684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31,472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104235</xdr:rowOff>
    </xdr:from>
    <xdr:to>
      <xdr:col>1</xdr:col>
      <xdr:colOff>485775</xdr:colOff>
      <xdr:row>97</xdr:row>
      <xdr:rowOff>34385</xdr:rowOff>
    </xdr:to>
    <xdr:sp macro="" textlink="">
      <xdr:nvSpPr>
        <xdr:cNvPr id="263" name="円/楕円 262"/>
        <xdr:cNvSpPr/>
      </xdr:nvSpPr>
      <xdr:spPr>
        <a:xfrm>
          <a:off x="1079500" y="1656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25512</xdr:rowOff>
    </xdr:from>
    <xdr:ext cx="534377" cy="259045"/>
    <xdr:sp macro="" textlink="">
      <xdr:nvSpPr>
        <xdr:cNvPr id="264" name="テキスト ボックス 263"/>
        <xdr:cNvSpPr txBox="1"/>
      </xdr:nvSpPr>
      <xdr:spPr>
        <a:xfrm>
          <a:off x="863111" y="1665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41,195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126555</xdr:rowOff>
    </xdr:from>
    <xdr:to>
      <xdr:col>15</xdr:col>
      <xdr:colOff>180340</xdr:colOff>
      <xdr:row>39</xdr:row>
      <xdr:rowOff>44450</xdr:rowOff>
    </xdr:to>
    <xdr:cxnSp macro="">
      <xdr:nvCxnSpPr>
        <xdr:cNvPr id="288" name="直線コネクタ 287"/>
        <xdr:cNvCxnSpPr/>
      </xdr:nvCxnSpPr>
      <xdr:spPr>
        <a:xfrm flipV="1">
          <a:off x="10475595" y="5270055"/>
          <a:ext cx="1270" cy="1460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73232</xdr:rowOff>
    </xdr:from>
    <xdr:ext cx="469744" cy="259045"/>
    <xdr:sp macro="" textlink="">
      <xdr:nvSpPr>
        <xdr:cNvPr id="291" name="労働費最大値テキスト"/>
        <xdr:cNvSpPr txBox="1"/>
      </xdr:nvSpPr>
      <xdr:spPr>
        <a:xfrm>
          <a:off x="10528300" y="504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7,669</a:t>
          </a:r>
          <a:endParaRPr kumimoji="1" lang="ja-JP" altLang="en-US" sz="1000" b="1">
            <a:latin typeface="ＭＳ Ｐゴシック"/>
          </a:endParaRPr>
        </a:p>
      </xdr:txBody>
    </xdr:sp>
    <xdr:clientData/>
  </xdr:oneCellAnchor>
  <xdr:twoCellAnchor>
    <xdr:from>
      <xdr:col>15</xdr:col>
      <xdr:colOff>92075</xdr:colOff>
      <xdr:row>30</xdr:row>
      <xdr:rowOff>126555</xdr:rowOff>
    </xdr:from>
    <xdr:to>
      <xdr:col>15</xdr:col>
      <xdr:colOff>269875</xdr:colOff>
      <xdr:row>30</xdr:row>
      <xdr:rowOff>126555</xdr:rowOff>
    </xdr:to>
    <xdr:cxnSp macro="">
      <xdr:nvCxnSpPr>
        <xdr:cNvPr id="292" name="直線コネクタ 291"/>
        <xdr:cNvCxnSpPr/>
      </xdr:nvCxnSpPr>
      <xdr:spPr>
        <a:xfrm>
          <a:off x="10388600" y="527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3" name="直線コネクタ 292"/>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25861</xdr:rowOff>
    </xdr:from>
    <xdr:ext cx="378565" cy="259045"/>
    <xdr:sp macro="" textlink="">
      <xdr:nvSpPr>
        <xdr:cNvPr id="294" name="労働費平均値テキスト"/>
        <xdr:cNvSpPr txBox="1"/>
      </xdr:nvSpPr>
      <xdr:spPr>
        <a:xfrm>
          <a:off x="10528300" y="6369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2984</xdr:rowOff>
    </xdr:from>
    <xdr:to>
      <xdr:col>15</xdr:col>
      <xdr:colOff>231775</xdr:colOff>
      <xdr:row>38</xdr:row>
      <xdr:rowOff>104584</xdr:rowOff>
    </xdr:to>
    <xdr:sp macro="" textlink="">
      <xdr:nvSpPr>
        <xdr:cNvPr id="295" name="フローチャート : 判断 294"/>
        <xdr:cNvSpPr/>
      </xdr:nvSpPr>
      <xdr:spPr>
        <a:xfrm>
          <a:off x="104267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16066</xdr:rowOff>
    </xdr:from>
    <xdr:to>
      <xdr:col>14</xdr:col>
      <xdr:colOff>28575</xdr:colOff>
      <xdr:row>39</xdr:row>
      <xdr:rowOff>44450</xdr:rowOff>
    </xdr:to>
    <xdr:cxnSp macro="">
      <xdr:nvCxnSpPr>
        <xdr:cNvPr id="296" name="直線コネクタ 295"/>
        <xdr:cNvCxnSpPr/>
      </xdr:nvCxnSpPr>
      <xdr:spPr>
        <a:xfrm>
          <a:off x="8750300" y="6702616"/>
          <a:ext cx="889000" cy="2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99187</xdr:rowOff>
    </xdr:from>
    <xdr:to>
      <xdr:col>14</xdr:col>
      <xdr:colOff>79375</xdr:colOff>
      <xdr:row>38</xdr:row>
      <xdr:rowOff>29337</xdr:rowOff>
    </xdr:to>
    <xdr:sp macro="" textlink="">
      <xdr:nvSpPr>
        <xdr:cNvPr id="297" name="フローチャート : 判断 296"/>
        <xdr:cNvSpPr/>
      </xdr:nvSpPr>
      <xdr:spPr>
        <a:xfrm>
          <a:off x="95885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45864</xdr:rowOff>
    </xdr:from>
    <xdr:ext cx="469744" cy="259045"/>
    <xdr:sp macro="" textlink="">
      <xdr:nvSpPr>
        <xdr:cNvPr id="298" name="テキスト ボックス 297"/>
        <xdr:cNvSpPr txBox="1"/>
      </xdr:nvSpPr>
      <xdr:spPr>
        <a:xfrm>
          <a:off x="9404427" y="621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121412</xdr:rowOff>
    </xdr:from>
    <xdr:to>
      <xdr:col>12</xdr:col>
      <xdr:colOff>511175</xdr:colOff>
      <xdr:row>39</xdr:row>
      <xdr:rowOff>16066</xdr:rowOff>
    </xdr:to>
    <xdr:cxnSp macro="">
      <xdr:nvCxnSpPr>
        <xdr:cNvPr id="299" name="直線コネクタ 298"/>
        <xdr:cNvCxnSpPr/>
      </xdr:nvCxnSpPr>
      <xdr:spPr>
        <a:xfrm>
          <a:off x="7861300" y="6636512"/>
          <a:ext cx="889000" cy="6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18986</xdr:rowOff>
    </xdr:from>
    <xdr:to>
      <xdr:col>12</xdr:col>
      <xdr:colOff>561975</xdr:colOff>
      <xdr:row>37</xdr:row>
      <xdr:rowOff>120586</xdr:rowOff>
    </xdr:to>
    <xdr:sp macro="" textlink="">
      <xdr:nvSpPr>
        <xdr:cNvPr id="300" name="フローチャート : 判断 299"/>
        <xdr:cNvSpPr/>
      </xdr:nvSpPr>
      <xdr:spPr>
        <a:xfrm>
          <a:off x="8699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137113</xdr:rowOff>
    </xdr:from>
    <xdr:ext cx="469744" cy="259045"/>
    <xdr:sp macro="" textlink="">
      <xdr:nvSpPr>
        <xdr:cNvPr id="301" name="テキスト ボックス 300"/>
        <xdr:cNvSpPr txBox="1"/>
      </xdr:nvSpPr>
      <xdr:spPr>
        <a:xfrm>
          <a:off x="8515427" y="61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121412</xdr:rowOff>
    </xdr:from>
    <xdr:to>
      <xdr:col>11</xdr:col>
      <xdr:colOff>307975</xdr:colOff>
      <xdr:row>38</xdr:row>
      <xdr:rowOff>169037</xdr:rowOff>
    </xdr:to>
    <xdr:cxnSp macro="">
      <xdr:nvCxnSpPr>
        <xdr:cNvPr id="302" name="直線コネクタ 301"/>
        <xdr:cNvCxnSpPr/>
      </xdr:nvCxnSpPr>
      <xdr:spPr>
        <a:xfrm flipV="1">
          <a:off x="6972300" y="6636512"/>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64897</xdr:rowOff>
    </xdr:from>
    <xdr:to>
      <xdr:col>11</xdr:col>
      <xdr:colOff>358775</xdr:colOff>
      <xdr:row>36</xdr:row>
      <xdr:rowOff>166497</xdr:rowOff>
    </xdr:to>
    <xdr:sp macro="" textlink="">
      <xdr:nvSpPr>
        <xdr:cNvPr id="303" name="フローチャート : 判断 302"/>
        <xdr:cNvSpPr/>
      </xdr:nvSpPr>
      <xdr:spPr>
        <a:xfrm>
          <a:off x="7810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11574</xdr:rowOff>
    </xdr:from>
    <xdr:ext cx="469744" cy="259045"/>
    <xdr:sp macro="" textlink="">
      <xdr:nvSpPr>
        <xdr:cNvPr id="304" name="テキスト ボックス 303"/>
        <xdr:cNvSpPr txBox="1"/>
      </xdr:nvSpPr>
      <xdr:spPr>
        <a:xfrm>
          <a:off x="7626427" y="6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163004</xdr:rowOff>
    </xdr:from>
    <xdr:to>
      <xdr:col>10</xdr:col>
      <xdr:colOff>155575</xdr:colOff>
      <xdr:row>36</xdr:row>
      <xdr:rowOff>93154</xdr:rowOff>
    </xdr:to>
    <xdr:sp macro="" textlink="">
      <xdr:nvSpPr>
        <xdr:cNvPr id="305" name="フローチャート : 判断 304"/>
        <xdr:cNvSpPr/>
      </xdr:nvSpPr>
      <xdr:spPr>
        <a:xfrm>
          <a:off x="6921500" y="61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109681</xdr:rowOff>
    </xdr:from>
    <xdr:ext cx="469744" cy="259045"/>
    <xdr:sp macro="" textlink="">
      <xdr:nvSpPr>
        <xdr:cNvPr id="306" name="テキスト ボックス 305"/>
        <xdr:cNvSpPr txBox="1"/>
      </xdr:nvSpPr>
      <xdr:spPr>
        <a:xfrm>
          <a:off x="6737427" y="593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2" name="円/楕円 311"/>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3"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4" name="円/楕円 313"/>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5" name="テキスト ボックス 314"/>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136716</xdr:rowOff>
    </xdr:from>
    <xdr:to>
      <xdr:col>12</xdr:col>
      <xdr:colOff>561975</xdr:colOff>
      <xdr:row>39</xdr:row>
      <xdr:rowOff>66866</xdr:rowOff>
    </xdr:to>
    <xdr:sp macro="" textlink="">
      <xdr:nvSpPr>
        <xdr:cNvPr id="316" name="円/楕円 315"/>
        <xdr:cNvSpPr/>
      </xdr:nvSpPr>
      <xdr:spPr>
        <a:xfrm>
          <a:off x="8699500" y="665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57993</xdr:rowOff>
    </xdr:from>
    <xdr:ext cx="378565" cy="259045"/>
    <xdr:sp macro="" textlink="">
      <xdr:nvSpPr>
        <xdr:cNvPr id="317" name="テキスト ボックス 316"/>
        <xdr:cNvSpPr txBox="1"/>
      </xdr:nvSpPr>
      <xdr:spPr>
        <a:xfrm>
          <a:off x="8561017" y="6744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70612</xdr:rowOff>
    </xdr:from>
    <xdr:to>
      <xdr:col>11</xdr:col>
      <xdr:colOff>358775</xdr:colOff>
      <xdr:row>39</xdr:row>
      <xdr:rowOff>762</xdr:rowOff>
    </xdr:to>
    <xdr:sp macro="" textlink="">
      <xdr:nvSpPr>
        <xdr:cNvPr id="318" name="円/楕円 317"/>
        <xdr:cNvSpPr/>
      </xdr:nvSpPr>
      <xdr:spPr>
        <a:xfrm>
          <a:off x="7810500" y="65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163339</xdr:rowOff>
    </xdr:from>
    <xdr:ext cx="378565" cy="259045"/>
    <xdr:sp macro="" textlink="">
      <xdr:nvSpPr>
        <xdr:cNvPr id="319" name="テキスト ボックス 318"/>
        <xdr:cNvSpPr txBox="1"/>
      </xdr:nvSpPr>
      <xdr:spPr>
        <a:xfrm>
          <a:off x="7672017" y="6678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118237</xdr:rowOff>
    </xdr:from>
    <xdr:to>
      <xdr:col>10</xdr:col>
      <xdr:colOff>155575</xdr:colOff>
      <xdr:row>39</xdr:row>
      <xdr:rowOff>48387</xdr:rowOff>
    </xdr:to>
    <xdr:sp macro="" textlink="">
      <xdr:nvSpPr>
        <xdr:cNvPr id="320" name="円/楕円 319"/>
        <xdr:cNvSpPr/>
      </xdr:nvSpPr>
      <xdr:spPr>
        <a:xfrm>
          <a:off x="6921500" y="663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39514</xdr:rowOff>
    </xdr:from>
    <xdr:ext cx="378565" cy="259045"/>
    <xdr:sp macro="" textlink="">
      <xdr:nvSpPr>
        <xdr:cNvPr id="321" name="テキスト ボックス 320"/>
        <xdr:cNvSpPr txBox="1"/>
      </xdr:nvSpPr>
      <xdr:spPr>
        <a:xfrm>
          <a:off x="6783017" y="6726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1" name="テキスト ボックス 340"/>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166887</xdr:rowOff>
    </xdr:from>
    <xdr:to>
      <xdr:col>15</xdr:col>
      <xdr:colOff>180340</xdr:colOff>
      <xdr:row>58</xdr:row>
      <xdr:rowOff>124319</xdr:rowOff>
    </xdr:to>
    <xdr:cxnSp macro="">
      <xdr:nvCxnSpPr>
        <xdr:cNvPr id="347" name="直線コネクタ 346"/>
        <xdr:cNvCxnSpPr/>
      </xdr:nvCxnSpPr>
      <xdr:spPr>
        <a:xfrm flipV="1">
          <a:off x="10475595" y="8739387"/>
          <a:ext cx="1270" cy="132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128146</xdr:rowOff>
    </xdr:from>
    <xdr:ext cx="469744" cy="259045"/>
    <xdr:sp macro="" textlink="">
      <xdr:nvSpPr>
        <xdr:cNvPr id="348" name="農林水産業費最小値テキスト"/>
        <xdr:cNvSpPr txBox="1"/>
      </xdr:nvSpPr>
      <xdr:spPr>
        <a:xfrm>
          <a:off x="10528300" y="1007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8,942</a:t>
          </a:r>
          <a:endParaRPr kumimoji="1" lang="ja-JP" altLang="en-US" sz="1000" b="1">
            <a:latin typeface="ＭＳ Ｐゴシック"/>
          </a:endParaRPr>
        </a:p>
      </xdr:txBody>
    </xdr:sp>
    <xdr:clientData/>
  </xdr:oneCellAnchor>
  <xdr:twoCellAnchor>
    <xdr:from>
      <xdr:col>15</xdr:col>
      <xdr:colOff>92075</xdr:colOff>
      <xdr:row>58</xdr:row>
      <xdr:rowOff>124319</xdr:rowOff>
    </xdr:from>
    <xdr:to>
      <xdr:col>15</xdr:col>
      <xdr:colOff>269875</xdr:colOff>
      <xdr:row>58</xdr:row>
      <xdr:rowOff>124319</xdr:rowOff>
    </xdr:to>
    <xdr:cxnSp macro="">
      <xdr:nvCxnSpPr>
        <xdr:cNvPr id="349" name="直線コネクタ 348"/>
        <xdr:cNvCxnSpPr/>
      </xdr:nvCxnSpPr>
      <xdr:spPr>
        <a:xfrm>
          <a:off x="10388600" y="1006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113564</xdr:rowOff>
    </xdr:from>
    <xdr:ext cx="534377" cy="259045"/>
    <xdr:sp macro="" textlink="">
      <xdr:nvSpPr>
        <xdr:cNvPr id="350" name="農林水産業費最大値テキスト"/>
        <xdr:cNvSpPr txBox="1"/>
      </xdr:nvSpPr>
      <xdr:spPr>
        <a:xfrm>
          <a:off x="10528300" y="851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90,335</a:t>
          </a:r>
          <a:endParaRPr kumimoji="1" lang="ja-JP" altLang="en-US" sz="1000" b="1">
            <a:latin typeface="ＭＳ Ｐゴシック"/>
          </a:endParaRPr>
        </a:p>
      </xdr:txBody>
    </xdr:sp>
    <xdr:clientData/>
  </xdr:oneCellAnchor>
  <xdr:twoCellAnchor>
    <xdr:from>
      <xdr:col>15</xdr:col>
      <xdr:colOff>92075</xdr:colOff>
      <xdr:row>50</xdr:row>
      <xdr:rowOff>166887</xdr:rowOff>
    </xdr:from>
    <xdr:to>
      <xdr:col>15</xdr:col>
      <xdr:colOff>269875</xdr:colOff>
      <xdr:row>50</xdr:row>
      <xdr:rowOff>166887</xdr:rowOff>
    </xdr:to>
    <xdr:cxnSp macro="">
      <xdr:nvCxnSpPr>
        <xdr:cNvPr id="351" name="直線コネクタ 350"/>
        <xdr:cNvCxnSpPr/>
      </xdr:nvCxnSpPr>
      <xdr:spPr>
        <a:xfrm>
          <a:off x="10388600" y="873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3765</xdr:rowOff>
    </xdr:from>
    <xdr:to>
      <xdr:col>15</xdr:col>
      <xdr:colOff>180975</xdr:colOff>
      <xdr:row>55</xdr:row>
      <xdr:rowOff>19767</xdr:rowOff>
    </xdr:to>
    <xdr:cxnSp macro="">
      <xdr:nvCxnSpPr>
        <xdr:cNvPr id="352" name="直線コネクタ 351"/>
        <xdr:cNvCxnSpPr/>
      </xdr:nvCxnSpPr>
      <xdr:spPr>
        <a:xfrm flipV="1">
          <a:off x="9639300" y="9433515"/>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11092</xdr:rowOff>
    </xdr:from>
    <xdr:ext cx="534377" cy="259045"/>
    <xdr:sp macro="" textlink="">
      <xdr:nvSpPr>
        <xdr:cNvPr id="353" name="農林水産業費平均値テキスト"/>
        <xdr:cNvSpPr txBox="1"/>
      </xdr:nvSpPr>
      <xdr:spPr>
        <a:xfrm>
          <a:off x="10528300" y="9612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32,444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32665</xdr:rowOff>
    </xdr:from>
    <xdr:to>
      <xdr:col>15</xdr:col>
      <xdr:colOff>231775</xdr:colOff>
      <xdr:row>56</xdr:row>
      <xdr:rowOff>134265</xdr:rowOff>
    </xdr:to>
    <xdr:sp macro="" textlink="">
      <xdr:nvSpPr>
        <xdr:cNvPr id="354" name="フローチャート : 判断 353"/>
        <xdr:cNvSpPr/>
      </xdr:nvSpPr>
      <xdr:spPr>
        <a:xfrm>
          <a:off x="10426700" y="963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19767</xdr:rowOff>
    </xdr:from>
    <xdr:to>
      <xdr:col>14</xdr:col>
      <xdr:colOff>28575</xdr:colOff>
      <xdr:row>55</xdr:row>
      <xdr:rowOff>43802</xdr:rowOff>
    </xdr:to>
    <xdr:cxnSp macro="">
      <xdr:nvCxnSpPr>
        <xdr:cNvPr id="355" name="直線コネクタ 354"/>
        <xdr:cNvCxnSpPr/>
      </xdr:nvCxnSpPr>
      <xdr:spPr>
        <a:xfrm flipV="1">
          <a:off x="8750300" y="9449517"/>
          <a:ext cx="889000" cy="2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18295</xdr:rowOff>
    </xdr:from>
    <xdr:to>
      <xdr:col>14</xdr:col>
      <xdr:colOff>79375</xdr:colOff>
      <xdr:row>56</xdr:row>
      <xdr:rowOff>119895</xdr:rowOff>
    </xdr:to>
    <xdr:sp macro="" textlink="">
      <xdr:nvSpPr>
        <xdr:cNvPr id="356" name="フローチャート : 判断 355"/>
        <xdr:cNvSpPr/>
      </xdr:nvSpPr>
      <xdr:spPr>
        <a:xfrm>
          <a:off x="9588500" y="96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111022</xdr:rowOff>
    </xdr:from>
    <xdr:ext cx="534377" cy="259045"/>
    <xdr:sp macro="" textlink="">
      <xdr:nvSpPr>
        <xdr:cNvPr id="357" name="テキスト ボックス 356"/>
        <xdr:cNvSpPr txBox="1"/>
      </xdr:nvSpPr>
      <xdr:spPr>
        <a:xfrm>
          <a:off x="9372111" y="971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85261</xdr:rowOff>
    </xdr:from>
    <xdr:to>
      <xdr:col>12</xdr:col>
      <xdr:colOff>511175</xdr:colOff>
      <xdr:row>55</xdr:row>
      <xdr:rowOff>43802</xdr:rowOff>
    </xdr:to>
    <xdr:cxnSp macro="">
      <xdr:nvCxnSpPr>
        <xdr:cNvPr id="358" name="直線コネクタ 357"/>
        <xdr:cNvCxnSpPr/>
      </xdr:nvCxnSpPr>
      <xdr:spPr>
        <a:xfrm>
          <a:off x="7861300" y="9172111"/>
          <a:ext cx="889000" cy="30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100477</xdr:rowOff>
    </xdr:from>
    <xdr:to>
      <xdr:col>12</xdr:col>
      <xdr:colOff>561975</xdr:colOff>
      <xdr:row>57</xdr:row>
      <xdr:rowOff>30627</xdr:rowOff>
    </xdr:to>
    <xdr:sp macro="" textlink="">
      <xdr:nvSpPr>
        <xdr:cNvPr id="359" name="フローチャート : 判断 358"/>
        <xdr:cNvSpPr/>
      </xdr:nvSpPr>
      <xdr:spPr>
        <a:xfrm>
          <a:off x="8699500" y="970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21754</xdr:rowOff>
    </xdr:from>
    <xdr:ext cx="534377" cy="259045"/>
    <xdr:sp macro="" textlink="">
      <xdr:nvSpPr>
        <xdr:cNvPr id="360" name="テキスト ボックス 359"/>
        <xdr:cNvSpPr txBox="1"/>
      </xdr:nvSpPr>
      <xdr:spPr>
        <a:xfrm>
          <a:off x="8483111" y="979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85261</xdr:rowOff>
    </xdr:from>
    <xdr:to>
      <xdr:col>11</xdr:col>
      <xdr:colOff>307975</xdr:colOff>
      <xdr:row>55</xdr:row>
      <xdr:rowOff>8222</xdr:rowOff>
    </xdr:to>
    <xdr:cxnSp macro="">
      <xdr:nvCxnSpPr>
        <xdr:cNvPr id="361" name="直線コネクタ 360"/>
        <xdr:cNvCxnSpPr/>
      </xdr:nvCxnSpPr>
      <xdr:spPr>
        <a:xfrm flipV="1">
          <a:off x="6972300" y="9172111"/>
          <a:ext cx="889000" cy="26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103857</xdr:rowOff>
    </xdr:from>
    <xdr:to>
      <xdr:col>11</xdr:col>
      <xdr:colOff>358775</xdr:colOff>
      <xdr:row>57</xdr:row>
      <xdr:rowOff>34007</xdr:rowOff>
    </xdr:to>
    <xdr:sp macro="" textlink="">
      <xdr:nvSpPr>
        <xdr:cNvPr id="362" name="フローチャート : 判断 361"/>
        <xdr:cNvSpPr/>
      </xdr:nvSpPr>
      <xdr:spPr>
        <a:xfrm>
          <a:off x="7810500" y="970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25134</xdr:rowOff>
    </xdr:from>
    <xdr:ext cx="534377" cy="259045"/>
    <xdr:sp macro="" textlink="">
      <xdr:nvSpPr>
        <xdr:cNvPr id="363" name="テキスト ボックス 362"/>
        <xdr:cNvSpPr txBox="1"/>
      </xdr:nvSpPr>
      <xdr:spPr>
        <a:xfrm>
          <a:off x="7594111" y="979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123582</xdr:rowOff>
    </xdr:from>
    <xdr:to>
      <xdr:col>10</xdr:col>
      <xdr:colOff>155575</xdr:colOff>
      <xdr:row>57</xdr:row>
      <xdr:rowOff>53732</xdr:rowOff>
    </xdr:to>
    <xdr:sp macro="" textlink="">
      <xdr:nvSpPr>
        <xdr:cNvPr id="364" name="フローチャート : 判断 363"/>
        <xdr:cNvSpPr/>
      </xdr:nvSpPr>
      <xdr:spPr>
        <a:xfrm>
          <a:off x="6921500" y="972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44859</xdr:rowOff>
    </xdr:from>
    <xdr:ext cx="534377" cy="259045"/>
    <xdr:sp macro="" textlink="">
      <xdr:nvSpPr>
        <xdr:cNvPr id="365" name="テキスト ボックス 364"/>
        <xdr:cNvSpPr txBox="1"/>
      </xdr:nvSpPr>
      <xdr:spPr>
        <a:xfrm>
          <a:off x="6705111" y="981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124415</xdr:rowOff>
    </xdr:from>
    <xdr:to>
      <xdr:col>15</xdr:col>
      <xdr:colOff>231775</xdr:colOff>
      <xdr:row>55</xdr:row>
      <xdr:rowOff>54565</xdr:rowOff>
    </xdr:to>
    <xdr:sp macro="" textlink="">
      <xdr:nvSpPr>
        <xdr:cNvPr id="371" name="円/楕円 370"/>
        <xdr:cNvSpPr/>
      </xdr:nvSpPr>
      <xdr:spPr>
        <a:xfrm>
          <a:off x="10426700" y="93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147292</xdr:rowOff>
    </xdr:from>
    <xdr:ext cx="534377" cy="259045"/>
    <xdr:sp macro="" textlink="">
      <xdr:nvSpPr>
        <xdr:cNvPr id="372" name="農林水産業費該当値テキスト"/>
        <xdr:cNvSpPr txBox="1"/>
      </xdr:nvSpPr>
      <xdr:spPr>
        <a:xfrm>
          <a:off x="10528300" y="923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47,825</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140417</xdr:rowOff>
    </xdr:from>
    <xdr:to>
      <xdr:col>14</xdr:col>
      <xdr:colOff>79375</xdr:colOff>
      <xdr:row>55</xdr:row>
      <xdr:rowOff>70567</xdr:rowOff>
    </xdr:to>
    <xdr:sp macro="" textlink="">
      <xdr:nvSpPr>
        <xdr:cNvPr id="373" name="円/楕円 372"/>
        <xdr:cNvSpPr/>
      </xdr:nvSpPr>
      <xdr:spPr>
        <a:xfrm>
          <a:off x="9588500" y="939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87094</xdr:rowOff>
    </xdr:from>
    <xdr:ext cx="534377" cy="259045"/>
    <xdr:sp macro="" textlink="">
      <xdr:nvSpPr>
        <xdr:cNvPr id="374" name="テキスト ボックス 373"/>
        <xdr:cNvSpPr txBox="1"/>
      </xdr:nvSpPr>
      <xdr:spPr>
        <a:xfrm>
          <a:off x="9372111" y="917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46,845</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164452</xdr:rowOff>
    </xdr:from>
    <xdr:to>
      <xdr:col>12</xdr:col>
      <xdr:colOff>561975</xdr:colOff>
      <xdr:row>55</xdr:row>
      <xdr:rowOff>94602</xdr:rowOff>
    </xdr:to>
    <xdr:sp macro="" textlink="">
      <xdr:nvSpPr>
        <xdr:cNvPr id="375" name="円/楕円 374"/>
        <xdr:cNvSpPr/>
      </xdr:nvSpPr>
      <xdr:spPr>
        <a:xfrm>
          <a:off x="8699500" y="942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111129</xdr:rowOff>
    </xdr:from>
    <xdr:ext cx="534377" cy="259045"/>
    <xdr:sp macro="" textlink="">
      <xdr:nvSpPr>
        <xdr:cNvPr id="376" name="テキスト ボックス 375"/>
        <xdr:cNvSpPr txBox="1"/>
      </xdr:nvSpPr>
      <xdr:spPr>
        <a:xfrm>
          <a:off x="8483111" y="919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45,373</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34461</xdr:rowOff>
    </xdr:from>
    <xdr:to>
      <xdr:col>11</xdr:col>
      <xdr:colOff>358775</xdr:colOff>
      <xdr:row>53</xdr:row>
      <xdr:rowOff>136061</xdr:rowOff>
    </xdr:to>
    <xdr:sp macro="" textlink="">
      <xdr:nvSpPr>
        <xdr:cNvPr id="377" name="円/楕円 376"/>
        <xdr:cNvSpPr/>
      </xdr:nvSpPr>
      <xdr:spPr>
        <a:xfrm>
          <a:off x="7810500" y="912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51</xdr:row>
      <xdr:rowOff>152588</xdr:rowOff>
    </xdr:from>
    <xdr:ext cx="534377" cy="259045"/>
    <xdr:sp macro="" textlink="">
      <xdr:nvSpPr>
        <xdr:cNvPr id="378" name="テキスト ボックス 377"/>
        <xdr:cNvSpPr txBox="1"/>
      </xdr:nvSpPr>
      <xdr:spPr>
        <a:xfrm>
          <a:off x="7594111" y="889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63,834</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128872</xdr:rowOff>
    </xdr:from>
    <xdr:to>
      <xdr:col>10</xdr:col>
      <xdr:colOff>155575</xdr:colOff>
      <xdr:row>55</xdr:row>
      <xdr:rowOff>59022</xdr:rowOff>
    </xdr:to>
    <xdr:sp macro="" textlink="">
      <xdr:nvSpPr>
        <xdr:cNvPr id="379" name="円/楕円 378"/>
        <xdr:cNvSpPr/>
      </xdr:nvSpPr>
      <xdr:spPr>
        <a:xfrm>
          <a:off x="6921500" y="93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75549</xdr:rowOff>
    </xdr:from>
    <xdr:ext cx="534377" cy="259045"/>
    <xdr:sp macro="" textlink="">
      <xdr:nvSpPr>
        <xdr:cNvPr id="380" name="テキスト ボックス 379"/>
        <xdr:cNvSpPr txBox="1"/>
      </xdr:nvSpPr>
      <xdr:spPr>
        <a:xfrm>
          <a:off x="6705111" y="91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47,552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167678</xdr:rowOff>
    </xdr:from>
    <xdr:to>
      <xdr:col>15</xdr:col>
      <xdr:colOff>180340</xdr:colOff>
      <xdr:row>79</xdr:row>
      <xdr:rowOff>9131</xdr:rowOff>
    </xdr:to>
    <xdr:cxnSp macro="">
      <xdr:nvCxnSpPr>
        <xdr:cNvPr id="404" name="直線コネクタ 403"/>
        <xdr:cNvCxnSpPr/>
      </xdr:nvCxnSpPr>
      <xdr:spPr>
        <a:xfrm flipV="1">
          <a:off x="10475595" y="12169178"/>
          <a:ext cx="1270" cy="1384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12958</xdr:rowOff>
    </xdr:from>
    <xdr:ext cx="469744" cy="259045"/>
    <xdr:sp macro="" textlink="">
      <xdr:nvSpPr>
        <xdr:cNvPr id="405" name="商工費最小値テキスト"/>
        <xdr:cNvSpPr txBox="1"/>
      </xdr:nvSpPr>
      <xdr:spPr>
        <a:xfrm>
          <a:off x="10528300" y="1355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2,781</a:t>
          </a:r>
          <a:endParaRPr kumimoji="1" lang="ja-JP" altLang="en-US" sz="1000" b="1">
            <a:latin typeface="ＭＳ Ｐゴシック"/>
          </a:endParaRPr>
        </a:p>
      </xdr:txBody>
    </xdr:sp>
    <xdr:clientData/>
  </xdr:oneCellAnchor>
  <xdr:twoCellAnchor>
    <xdr:from>
      <xdr:col>15</xdr:col>
      <xdr:colOff>92075</xdr:colOff>
      <xdr:row>79</xdr:row>
      <xdr:rowOff>9131</xdr:rowOff>
    </xdr:from>
    <xdr:to>
      <xdr:col>15</xdr:col>
      <xdr:colOff>269875</xdr:colOff>
      <xdr:row>79</xdr:row>
      <xdr:rowOff>9131</xdr:rowOff>
    </xdr:to>
    <xdr:cxnSp macro="">
      <xdr:nvCxnSpPr>
        <xdr:cNvPr id="406" name="直線コネクタ 405"/>
        <xdr:cNvCxnSpPr/>
      </xdr:nvCxnSpPr>
      <xdr:spPr>
        <a:xfrm>
          <a:off x="10388600" y="1355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114355</xdr:rowOff>
    </xdr:from>
    <xdr:ext cx="599010" cy="259045"/>
    <xdr:sp macro="" textlink="">
      <xdr:nvSpPr>
        <xdr:cNvPr id="407" name="商工費最大値テキスト"/>
        <xdr:cNvSpPr txBox="1"/>
      </xdr:nvSpPr>
      <xdr:spPr>
        <a:xfrm>
          <a:off x="10528300" y="11944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111,797</a:t>
          </a:r>
          <a:endParaRPr kumimoji="1" lang="ja-JP" altLang="en-US" sz="1000" b="1">
            <a:latin typeface="ＭＳ Ｐゴシック"/>
          </a:endParaRPr>
        </a:p>
      </xdr:txBody>
    </xdr:sp>
    <xdr:clientData/>
  </xdr:oneCellAnchor>
  <xdr:twoCellAnchor>
    <xdr:from>
      <xdr:col>15</xdr:col>
      <xdr:colOff>92075</xdr:colOff>
      <xdr:row>70</xdr:row>
      <xdr:rowOff>167678</xdr:rowOff>
    </xdr:from>
    <xdr:to>
      <xdr:col>15</xdr:col>
      <xdr:colOff>269875</xdr:colOff>
      <xdr:row>70</xdr:row>
      <xdr:rowOff>167678</xdr:rowOff>
    </xdr:to>
    <xdr:cxnSp macro="">
      <xdr:nvCxnSpPr>
        <xdr:cNvPr id="408" name="直線コネクタ 407"/>
        <xdr:cNvCxnSpPr/>
      </xdr:nvCxnSpPr>
      <xdr:spPr>
        <a:xfrm>
          <a:off x="10388600" y="12169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81648</xdr:rowOff>
    </xdr:from>
    <xdr:to>
      <xdr:col>15</xdr:col>
      <xdr:colOff>180975</xdr:colOff>
      <xdr:row>78</xdr:row>
      <xdr:rowOff>113678</xdr:rowOff>
    </xdr:to>
    <xdr:cxnSp macro="">
      <xdr:nvCxnSpPr>
        <xdr:cNvPr id="409" name="直線コネクタ 408"/>
        <xdr:cNvCxnSpPr/>
      </xdr:nvCxnSpPr>
      <xdr:spPr>
        <a:xfrm>
          <a:off x="9639300" y="13454748"/>
          <a:ext cx="838200" cy="3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143299</xdr:rowOff>
    </xdr:from>
    <xdr:ext cx="534377" cy="259045"/>
    <xdr:sp macro="" textlink="">
      <xdr:nvSpPr>
        <xdr:cNvPr id="410" name="商工費平均値テキスト"/>
        <xdr:cNvSpPr txBox="1"/>
      </xdr:nvSpPr>
      <xdr:spPr>
        <a:xfrm>
          <a:off x="10528300" y="13173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17,018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120422</xdr:rowOff>
    </xdr:from>
    <xdr:to>
      <xdr:col>15</xdr:col>
      <xdr:colOff>231775</xdr:colOff>
      <xdr:row>78</xdr:row>
      <xdr:rowOff>50572</xdr:rowOff>
    </xdr:to>
    <xdr:sp macro="" textlink="">
      <xdr:nvSpPr>
        <xdr:cNvPr id="411" name="フローチャート : 判断 410"/>
        <xdr:cNvSpPr/>
      </xdr:nvSpPr>
      <xdr:spPr>
        <a:xfrm>
          <a:off x="10426700" y="133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81648</xdr:rowOff>
    </xdr:from>
    <xdr:to>
      <xdr:col>14</xdr:col>
      <xdr:colOff>28575</xdr:colOff>
      <xdr:row>78</xdr:row>
      <xdr:rowOff>126454</xdr:rowOff>
    </xdr:to>
    <xdr:cxnSp macro="">
      <xdr:nvCxnSpPr>
        <xdr:cNvPr id="412" name="直線コネクタ 411"/>
        <xdr:cNvCxnSpPr/>
      </xdr:nvCxnSpPr>
      <xdr:spPr>
        <a:xfrm flipV="1">
          <a:off x="8750300" y="13454748"/>
          <a:ext cx="889000" cy="4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134150</xdr:rowOff>
    </xdr:from>
    <xdr:to>
      <xdr:col>14</xdr:col>
      <xdr:colOff>79375</xdr:colOff>
      <xdr:row>78</xdr:row>
      <xdr:rowOff>64300</xdr:rowOff>
    </xdr:to>
    <xdr:sp macro="" textlink="">
      <xdr:nvSpPr>
        <xdr:cNvPr id="413" name="フローチャート : 判断 412"/>
        <xdr:cNvSpPr/>
      </xdr:nvSpPr>
      <xdr:spPr>
        <a:xfrm>
          <a:off x="9588500" y="133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80827</xdr:rowOff>
    </xdr:from>
    <xdr:ext cx="534377" cy="259045"/>
    <xdr:sp macro="" textlink="">
      <xdr:nvSpPr>
        <xdr:cNvPr id="414" name="テキスト ボックス 413"/>
        <xdr:cNvSpPr txBox="1"/>
      </xdr:nvSpPr>
      <xdr:spPr>
        <a:xfrm>
          <a:off x="9372111" y="1311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126454</xdr:rowOff>
    </xdr:from>
    <xdr:to>
      <xdr:col>12</xdr:col>
      <xdr:colOff>511175</xdr:colOff>
      <xdr:row>78</xdr:row>
      <xdr:rowOff>150000</xdr:rowOff>
    </xdr:to>
    <xdr:cxnSp macro="">
      <xdr:nvCxnSpPr>
        <xdr:cNvPr id="415" name="直線コネクタ 414"/>
        <xdr:cNvCxnSpPr/>
      </xdr:nvCxnSpPr>
      <xdr:spPr>
        <a:xfrm flipV="1">
          <a:off x="7861300" y="13499554"/>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168047</xdr:rowOff>
    </xdr:from>
    <xdr:to>
      <xdr:col>12</xdr:col>
      <xdr:colOff>561975</xdr:colOff>
      <xdr:row>78</xdr:row>
      <xdr:rowOff>98197</xdr:rowOff>
    </xdr:to>
    <xdr:sp macro="" textlink="">
      <xdr:nvSpPr>
        <xdr:cNvPr id="416" name="フローチャート : 判断 415"/>
        <xdr:cNvSpPr/>
      </xdr:nvSpPr>
      <xdr:spPr>
        <a:xfrm>
          <a:off x="8699500" y="133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114724</xdr:rowOff>
    </xdr:from>
    <xdr:ext cx="534377" cy="259045"/>
    <xdr:sp macro="" textlink="">
      <xdr:nvSpPr>
        <xdr:cNvPr id="417" name="テキスト ボックス 416"/>
        <xdr:cNvSpPr txBox="1"/>
      </xdr:nvSpPr>
      <xdr:spPr>
        <a:xfrm>
          <a:off x="8483111" y="1314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143980</xdr:rowOff>
    </xdr:from>
    <xdr:to>
      <xdr:col>11</xdr:col>
      <xdr:colOff>307975</xdr:colOff>
      <xdr:row>78</xdr:row>
      <xdr:rowOff>150000</xdr:rowOff>
    </xdr:to>
    <xdr:cxnSp macro="">
      <xdr:nvCxnSpPr>
        <xdr:cNvPr id="418" name="直線コネクタ 417"/>
        <xdr:cNvCxnSpPr/>
      </xdr:nvCxnSpPr>
      <xdr:spPr>
        <a:xfrm>
          <a:off x="6972300" y="13517080"/>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763</xdr:rowOff>
    </xdr:from>
    <xdr:to>
      <xdr:col>11</xdr:col>
      <xdr:colOff>358775</xdr:colOff>
      <xdr:row>78</xdr:row>
      <xdr:rowOff>102363</xdr:rowOff>
    </xdr:to>
    <xdr:sp macro="" textlink="">
      <xdr:nvSpPr>
        <xdr:cNvPr id="419" name="フローチャート : 判断 418"/>
        <xdr:cNvSpPr/>
      </xdr:nvSpPr>
      <xdr:spPr>
        <a:xfrm>
          <a:off x="7810500" y="1337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118890</xdr:rowOff>
    </xdr:from>
    <xdr:ext cx="534377" cy="259045"/>
    <xdr:sp macro="" textlink="">
      <xdr:nvSpPr>
        <xdr:cNvPr id="420" name="テキスト ボックス 419"/>
        <xdr:cNvSpPr txBox="1"/>
      </xdr:nvSpPr>
      <xdr:spPr>
        <a:xfrm>
          <a:off x="7594111" y="1314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170396</xdr:rowOff>
    </xdr:from>
    <xdr:to>
      <xdr:col>10</xdr:col>
      <xdr:colOff>155575</xdr:colOff>
      <xdr:row>78</xdr:row>
      <xdr:rowOff>100546</xdr:rowOff>
    </xdr:to>
    <xdr:sp macro="" textlink="">
      <xdr:nvSpPr>
        <xdr:cNvPr id="421" name="フローチャート : 判断 420"/>
        <xdr:cNvSpPr/>
      </xdr:nvSpPr>
      <xdr:spPr>
        <a:xfrm>
          <a:off x="6921500" y="133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117073</xdr:rowOff>
    </xdr:from>
    <xdr:ext cx="534377" cy="259045"/>
    <xdr:sp macro="" textlink="">
      <xdr:nvSpPr>
        <xdr:cNvPr id="422" name="テキスト ボックス 421"/>
        <xdr:cNvSpPr txBox="1"/>
      </xdr:nvSpPr>
      <xdr:spPr>
        <a:xfrm>
          <a:off x="6705111" y="131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62878</xdr:rowOff>
    </xdr:from>
    <xdr:to>
      <xdr:col>15</xdr:col>
      <xdr:colOff>231775</xdr:colOff>
      <xdr:row>78</xdr:row>
      <xdr:rowOff>164478</xdr:rowOff>
    </xdr:to>
    <xdr:sp macro="" textlink="">
      <xdr:nvSpPr>
        <xdr:cNvPr id="428" name="円/楕円 427"/>
        <xdr:cNvSpPr/>
      </xdr:nvSpPr>
      <xdr:spPr>
        <a:xfrm>
          <a:off x="10426700" y="1343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149255</xdr:rowOff>
    </xdr:from>
    <xdr:ext cx="469744" cy="259045"/>
    <xdr:sp macro="" textlink="">
      <xdr:nvSpPr>
        <xdr:cNvPr id="429" name="商工費該当値テキスト"/>
        <xdr:cNvSpPr txBox="1"/>
      </xdr:nvSpPr>
      <xdr:spPr>
        <a:xfrm>
          <a:off x="10528300" y="1335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8,049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30848</xdr:rowOff>
    </xdr:from>
    <xdr:to>
      <xdr:col>14</xdr:col>
      <xdr:colOff>79375</xdr:colOff>
      <xdr:row>78</xdr:row>
      <xdr:rowOff>132448</xdr:rowOff>
    </xdr:to>
    <xdr:sp macro="" textlink="">
      <xdr:nvSpPr>
        <xdr:cNvPr id="430" name="円/楕円 429"/>
        <xdr:cNvSpPr/>
      </xdr:nvSpPr>
      <xdr:spPr>
        <a:xfrm>
          <a:off x="9588500" y="1340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123575</xdr:rowOff>
    </xdr:from>
    <xdr:ext cx="534377" cy="259045"/>
    <xdr:sp macro="" textlink="">
      <xdr:nvSpPr>
        <xdr:cNvPr id="431" name="テキスト ボックス 430"/>
        <xdr:cNvSpPr txBox="1"/>
      </xdr:nvSpPr>
      <xdr:spPr>
        <a:xfrm>
          <a:off x="9372111" y="1349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75654</xdr:rowOff>
    </xdr:from>
    <xdr:to>
      <xdr:col>12</xdr:col>
      <xdr:colOff>561975</xdr:colOff>
      <xdr:row>79</xdr:row>
      <xdr:rowOff>5804</xdr:rowOff>
    </xdr:to>
    <xdr:sp macro="" textlink="">
      <xdr:nvSpPr>
        <xdr:cNvPr id="432" name="円/楕円 431"/>
        <xdr:cNvSpPr/>
      </xdr:nvSpPr>
      <xdr:spPr>
        <a:xfrm>
          <a:off x="8699500" y="1344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168381</xdr:rowOff>
    </xdr:from>
    <xdr:ext cx="469744" cy="259045"/>
    <xdr:sp macro="" textlink="">
      <xdr:nvSpPr>
        <xdr:cNvPr id="433" name="テキスト ボックス 432"/>
        <xdr:cNvSpPr txBox="1"/>
      </xdr:nvSpPr>
      <xdr:spPr>
        <a:xfrm>
          <a:off x="8515427" y="1354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99200</xdr:rowOff>
    </xdr:from>
    <xdr:to>
      <xdr:col>11</xdr:col>
      <xdr:colOff>358775</xdr:colOff>
      <xdr:row>79</xdr:row>
      <xdr:rowOff>29350</xdr:rowOff>
    </xdr:to>
    <xdr:sp macro="" textlink="">
      <xdr:nvSpPr>
        <xdr:cNvPr id="434" name="円/楕円 433"/>
        <xdr:cNvSpPr/>
      </xdr:nvSpPr>
      <xdr:spPr>
        <a:xfrm>
          <a:off x="7810500" y="134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20477</xdr:rowOff>
    </xdr:from>
    <xdr:ext cx="469744" cy="259045"/>
    <xdr:sp macro="" textlink="">
      <xdr:nvSpPr>
        <xdr:cNvPr id="435" name="テキスト ボックス 434"/>
        <xdr:cNvSpPr txBox="1"/>
      </xdr:nvSpPr>
      <xdr:spPr>
        <a:xfrm>
          <a:off x="7626427" y="135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93180</xdr:rowOff>
    </xdr:from>
    <xdr:to>
      <xdr:col>10</xdr:col>
      <xdr:colOff>155575</xdr:colOff>
      <xdr:row>79</xdr:row>
      <xdr:rowOff>23330</xdr:rowOff>
    </xdr:to>
    <xdr:sp macro="" textlink="">
      <xdr:nvSpPr>
        <xdr:cNvPr id="436" name="円/楕円 435"/>
        <xdr:cNvSpPr/>
      </xdr:nvSpPr>
      <xdr:spPr>
        <a:xfrm>
          <a:off x="6921500" y="134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14457</xdr:rowOff>
    </xdr:from>
    <xdr:ext cx="469744" cy="259045"/>
    <xdr:sp macro="" textlink="">
      <xdr:nvSpPr>
        <xdr:cNvPr id="437" name="テキスト ボックス 436"/>
        <xdr:cNvSpPr txBox="1"/>
      </xdr:nvSpPr>
      <xdr:spPr>
        <a:xfrm>
          <a:off x="6737427" y="135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49,038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1" name="テキスト ボックス 450"/>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3" name="テキスト ボックス 452"/>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5" name="テキスト ボックス 454"/>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21970</xdr:rowOff>
    </xdr:from>
    <xdr:ext cx="685572" cy="259045"/>
    <xdr:sp macro="" textlink="">
      <xdr:nvSpPr>
        <xdr:cNvPr id="457" name="テキスト ボックス 456"/>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9" name="テキスト ボックス 458"/>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1" name="テキスト ボックス 46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64525</xdr:rowOff>
    </xdr:from>
    <xdr:to>
      <xdr:col>15</xdr:col>
      <xdr:colOff>180340</xdr:colOff>
      <xdr:row>99</xdr:row>
      <xdr:rowOff>66315</xdr:rowOff>
    </xdr:to>
    <xdr:cxnSp macro="">
      <xdr:nvCxnSpPr>
        <xdr:cNvPr id="463" name="直線コネクタ 462"/>
        <xdr:cNvCxnSpPr/>
      </xdr:nvCxnSpPr>
      <xdr:spPr>
        <a:xfrm flipV="1">
          <a:off x="10475595" y="15666475"/>
          <a:ext cx="1270" cy="1373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97029</xdr:rowOff>
    </xdr:from>
    <xdr:ext cx="534377" cy="259045"/>
    <xdr:sp macro="" textlink="">
      <xdr:nvSpPr>
        <xdr:cNvPr id="464" name="土木費最小値テキスト"/>
        <xdr:cNvSpPr txBox="1"/>
      </xdr:nvSpPr>
      <xdr:spPr>
        <a:xfrm>
          <a:off x="10528300" y="1707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29,914</a:t>
          </a:r>
          <a:endParaRPr kumimoji="1" lang="ja-JP" altLang="en-US" sz="1000" b="1">
            <a:latin typeface="ＭＳ Ｐゴシック"/>
          </a:endParaRPr>
        </a:p>
      </xdr:txBody>
    </xdr:sp>
    <xdr:clientData/>
  </xdr:oneCellAnchor>
  <xdr:twoCellAnchor>
    <xdr:from>
      <xdr:col>15</xdr:col>
      <xdr:colOff>92075</xdr:colOff>
      <xdr:row>99</xdr:row>
      <xdr:rowOff>66315</xdr:rowOff>
    </xdr:from>
    <xdr:to>
      <xdr:col>15</xdr:col>
      <xdr:colOff>269875</xdr:colOff>
      <xdr:row>99</xdr:row>
      <xdr:rowOff>66315</xdr:rowOff>
    </xdr:to>
    <xdr:cxnSp macro="">
      <xdr:nvCxnSpPr>
        <xdr:cNvPr id="465" name="直線コネクタ 464"/>
        <xdr:cNvCxnSpPr/>
      </xdr:nvCxnSpPr>
      <xdr:spPr>
        <a:xfrm>
          <a:off x="10388600" y="170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11202</xdr:rowOff>
    </xdr:from>
    <xdr:ext cx="690189" cy="259045"/>
    <xdr:sp macro="" textlink="">
      <xdr:nvSpPr>
        <xdr:cNvPr id="466" name="土木費最大値テキスト"/>
        <xdr:cNvSpPr txBox="1"/>
      </xdr:nvSpPr>
      <xdr:spPr>
        <a:xfrm>
          <a:off x="10528300" y="154417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1,291,559</a:t>
          </a:r>
          <a:endParaRPr kumimoji="1" lang="ja-JP" altLang="en-US" sz="1000" b="1">
            <a:latin typeface="ＭＳ Ｐゴシック"/>
          </a:endParaRPr>
        </a:p>
      </xdr:txBody>
    </xdr:sp>
    <xdr:clientData/>
  </xdr:oneCellAnchor>
  <xdr:twoCellAnchor>
    <xdr:from>
      <xdr:col>15</xdr:col>
      <xdr:colOff>92075</xdr:colOff>
      <xdr:row>91</xdr:row>
      <xdr:rowOff>64525</xdr:rowOff>
    </xdr:from>
    <xdr:to>
      <xdr:col>15</xdr:col>
      <xdr:colOff>269875</xdr:colOff>
      <xdr:row>91</xdr:row>
      <xdr:rowOff>64525</xdr:rowOff>
    </xdr:to>
    <xdr:cxnSp macro="">
      <xdr:nvCxnSpPr>
        <xdr:cNvPr id="467" name="直線コネクタ 466"/>
        <xdr:cNvCxnSpPr/>
      </xdr:nvCxnSpPr>
      <xdr:spPr>
        <a:xfrm>
          <a:off x="10388600" y="1566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57031</xdr:rowOff>
    </xdr:from>
    <xdr:to>
      <xdr:col>15</xdr:col>
      <xdr:colOff>180975</xdr:colOff>
      <xdr:row>99</xdr:row>
      <xdr:rowOff>58471</xdr:rowOff>
    </xdr:to>
    <xdr:cxnSp macro="">
      <xdr:nvCxnSpPr>
        <xdr:cNvPr id="468" name="直線コネクタ 467"/>
        <xdr:cNvCxnSpPr/>
      </xdr:nvCxnSpPr>
      <xdr:spPr>
        <a:xfrm>
          <a:off x="9639300" y="17030581"/>
          <a:ext cx="838200" cy="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14479</xdr:rowOff>
    </xdr:from>
    <xdr:ext cx="534377" cy="259045"/>
    <xdr:sp macro="" textlink="">
      <xdr:nvSpPr>
        <xdr:cNvPr id="469" name="土木費平均値テキスト"/>
        <xdr:cNvSpPr txBox="1"/>
      </xdr:nvSpPr>
      <xdr:spPr>
        <a:xfrm>
          <a:off x="10528300" y="16816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51,881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163052</xdr:rowOff>
    </xdr:from>
    <xdr:to>
      <xdr:col>15</xdr:col>
      <xdr:colOff>231775</xdr:colOff>
      <xdr:row>99</xdr:row>
      <xdr:rowOff>93202</xdr:rowOff>
    </xdr:to>
    <xdr:sp macro="" textlink="">
      <xdr:nvSpPr>
        <xdr:cNvPr id="470" name="フローチャート : 判断 469"/>
        <xdr:cNvSpPr/>
      </xdr:nvSpPr>
      <xdr:spPr>
        <a:xfrm>
          <a:off x="10426700" y="169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43881</xdr:rowOff>
    </xdr:from>
    <xdr:to>
      <xdr:col>14</xdr:col>
      <xdr:colOff>28575</xdr:colOff>
      <xdr:row>99</xdr:row>
      <xdr:rowOff>57031</xdr:rowOff>
    </xdr:to>
    <xdr:cxnSp macro="">
      <xdr:nvCxnSpPr>
        <xdr:cNvPr id="471" name="直線コネクタ 470"/>
        <xdr:cNvCxnSpPr/>
      </xdr:nvCxnSpPr>
      <xdr:spPr>
        <a:xfrm>
          <a:off x="8750300" y="17017431"/>
          <a:ext cx="889000" cy="1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158866</xdr:rowOff>
    </xdr:from>
    <xdr:to>
      <xdr:col>14</xdr:col>
      <xdr:colOff>79375</xdr:colOff>
      <xdr:row>99</xdr:row>
      <xdr:rowOff>89016</xdr:rowOff>
    </xdr:to>
    <xdr:sp macro="" textlink="">
      <xdr:nvSpPr>
        <xdr:cNvPr id="472" name="フローチャート : 判断 471"/>
        <xdr:cNvSpPr/>
      </xdr:nvSpPr>
      <xdr:spPr>
        <a:xfrm>
          <a:off x="9588500" y="1696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105543</xdr:rowOff>
    </xdr:from>
    <xdr:ext cx="534377" cy="259045"/>
    <xdr:sp macro="" textlink="">
      <xdr:nvSpPr>
        <xdr:cNvPr id="473" name="テキスト ボックス 472"/>
        <xdr:cNvSpPr txBox="1"/>
      </xdr:nvSpPr>
      <xdr:spPr>
        <a:xfrm>
          <a:off x="9372111" y="1673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42182</xdr:rowOff>
    </xdr:from>
    <xdr:to>
      <xdr:col>12</xdr:col>
      <xdr:colOff>511175</xdr:colOff>
      <xdr:row>99</xdr:row>
      <xdr:rowOff>43881</xdr:rowOff>
    </xdr:to>
    <xdr:cxnSp macro="">
      <xdr:nvCxnSpPr>
        <xdr:cNvPr id="474" name="直線コネクタ 473"/>
        <xdr:cNvCxnSpPr/>
      </xdr:nvCxnSpPr>
      <xdr:spPr>
        <a:xfrm>
          <a:off x="7861300" y="17015732"/>
          <a:ext cx="889000" cy="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160815</xdr:rowOff>
    </xdr:from>
    <xdr:to>
      <xdr:col>12</xdr:col>
      <xdr:colOff>561975</xdr:colOff>
      <xdr:row>99</xdr:row>
      <xdr:rowOff>90965</xdr:rowOff>
    </xdr:to>
    <xdr:sp macro="" textlink="">
      <xdr:nvSpPr>
        <xdr:cNvPr id="475" name="フローチャート : 判断 474"/>
        <xdr:cNvSpPr/>
      </xdr:nvSpPr>
      <xdr:spPr>
        <a:xfrm>
          <a:off x="8699500" y="1696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107492</xdr:rowOff>
    </xdr:from>
    <xdr:ext cx="534377" cy="259045"/>
    <xdr:sp macro="" textlink="">
      <xdr:nvSpPr>
        <xdr:cNvPr id="476" name="テキスト ボックス 475"/>
        <xdr:cNvSpPr txBox="1"/>
      </xdr:nvSpPr>
      <xdr:spPr>
        <a:xfrm>
          <a:off x="8483111" y="1673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42182</xdr:rowOff>
    </xdr:from>
    <xdr:to>
      <xdr:col>11</xdr:col>
      <xdr:colOff>307975</xdr:colOff>
      <xdr:row>99</xdr:row>
      <xdr:rowOff>49747</xdr:rowOff>
    </xdr:to>
    <xdr:cxnSp macro="">
      <xdr:nvCxnSpPr>
        <xdr:cNvPr id="477" name="直線コネクタ 476"/>
        <xdr:cNvCxnSpPr/>
      </xdr:nvCxnSpPr>
      <xdr:spPr>
        <a:xfrm flipV="1">
          <a:off x="6972300" y="17015732"/>
          <a:ext cx="889000" cy="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157823</xdr:rowOff>
    </xdr:from>
    <xdr:to>
      <xdr:col>11</xdr:col>
      <xdr:colOff>358775</xdr:colOff>
      <xdr:row>99</xdr:row>
      <xdr:rowOff>87973</xdr:rowOff>
    </xdr:to>
    <xdr:sp macro="" textlink="">
      <xdr:nvSpPr>
        <xdr:cNvPr id="478" name="フローチャート : 判断 477"/>
        <xdr:cNvSpPr/>
      </xdr:nvSpPr>
      <xdr:spPr>
        <a:xfrm>
          <a:off x="7810500" y="1695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104500</xdr:rowOff>
    </xdr:from>
    <xdr:ext cx="534377" cy="259045"/>
    <xdr:sp macro="" textlink="">
      <xdr:nvSpPr>
        <xdr:cNvPr id="479" name="テキスト ボックス 478"/>
        <xdr:cNvSpPr txBox="1"/>
      </xdr:nvSpPr>
      <xdr:spPr>
        <a:xfrm>
          <a:off x="7594111" y="1673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166029</xdr:rowOff>
    </xdr:from>
    <xdr:to>
      <xdr:col>10</xdr:col>
      <xdr:colOff>155575</xdr:colOff>
      <xdr:row>99</xdr:row>
      <xdr:rowOff>96179</xdr:rowOff>
    </xdr:to>
    <xdr:sp macro="" textlink="">
      <xdr:nvSpPr>
        <xdr:cNvPr id="480" name="フローチャート : 判断 479"/>
        <xdr:cNvSpPr/>
      </xdr:nvSpPr>
      <xdr:spPr>
        <a:xfrm>
          <a:off x="6921500" y="1696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112706</xdr:rowOff>
    </xdr:from>
    <xdr:ext cx="534377" cy="259045"/>
    <xdr:sp macro="" textlink="">
      <xdr:nvSpPr>
        <xdr:cNvPr id="481" name="テキスト ボックス 480"/>
        <xdr:cNvSpPr txBox="1"/>
      </xdr:nvSpPr>
      <xdr:spPr>
        <a:xfrm>
          <a:off x="6705111" y="1674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99</xdr:row>
      <xdr:rowOff>7671</xdr:rowOff>
    </xdr:from>
    <xdr:to>
      <xdr:col>15</xdr:col>
      <xdr:colOff>231775</xdr:colOff>
      <xdr:row>99</xdr:row>
      <xdr:rowOff>109271</xdr:rowOff>
    </xdr:to>
    <xdr:sp macro="" textlink="">
      <xdr:nvSpPr>
        <xdr:cNvPr id="487" name="円/楕円 486"/>
        <xdr:cNvSpPr/>
      </xdr:nvSpPr>
      <xdr:spPr>
        <a:xfrm>
          <a:off x="10426700" y="1698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141480</xdr:rowOff>
    </xdr:from>
    <xdr:ext cx="534377" cy="259045"/>
    <xdr:sp macro="" textlink="">
      <xdr:nvSpPr>
        <xdr:cNvPr id="488" name="土木費該当値テキスト"/>
        <xdr:cNvSpPr txBox="1"/>
      </xdr:nvSpPr>
      <xdr:spPr>
        <a:xfrm>
          <a:off x="10528300" y="1694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37,120</a:t>
          </a:r>
          <a:endParaRPr kumimoji="1" lang="ja-JP" altLang="en-US" sz="1000" b="1">
            <a:solidFill>
              <a:srgbClr val="FF0000"/>
            </a:solidFill>
            <a:latin typeface="ＭＳ Ｐゴシック"/>
          </a:endParaRPr>
        </a:p>
      </xdr:txBody>
    </xdr:sp>
    <xdr:clientData/>
  </xdr:oneCellAnchor>
  <xdr:twoCellAnchor>
    <xdr:from>
      <xdr:col>13</xdr:col>
      <xdr:colOff>663575</xdr:colOff>
      <xdr:row>99</xdr:row>
      <xdr:rowOff>6231</xdr:rowOff>
    </xdr:from>
    <xdr:to>
      <xdr:col>14</xdr:col>
      <xdr:colOff>79375</xdr:colOff>
      <xdr:row>99</xdr:row>
      <xdr:rowOff>107831</xdr:rowOff>
    </xdr:to>
    <xdr:sp macro="" textlink="">
      <xdr:nvSpPr>
        <xdr:cNvPr id="489" name="円/楕円 488"/>
        <xdr:cNvSpPr/>
      </xdr:nvSpPr>
      <xdr:spPr>
        <a:xfrm>
          <a:off x="9588500" y="1697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98958</xdr:rowOff>
    </xdr:from>
    <xdr:ext cx="534377" cy="259045"/>
    <xdr:sp macro="" textlink="">
      <xdr:nvSpPr>
        <xdr:cNvPr id="490" name="テキスト ボックス 489"/>
        <xdr:cNvSpPr txBox="1"/>
      </xdr:nvSpPr>
      <xdr:spPr>
        <a:xfrm>
          <a:off x="9372111" y="1707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38,443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164531</xdr:rowOff>
    </xdr:from>
    <xdr:to>
      <xdr:col>12</xdr:col>
      <xdr:colOff>561975</xdr:colOff>
      <xdr:row>99</xdr:row>
      <xdr:rowOff>94681</xdr:rowOff>
    </xdr:to>
    <xdr:sp macro="" textlink="">
      <xdr:nvSpPr>
        <xdr:cNvPr id="491" name="円/楕円 490"/>
        <xdr:cNvSpPr/>
      </xdr:nvSpPr>
      <xdr:spPr>
        <a:xfrm>
          <a:off x="8699500" y="1696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85808</xdr:rowOff>
    </xdr:from>
    <xdr:ext cx="534377" cy="259045"/>
    <xdr:sp macro="" textlink="">
      <xdr:nvSpPr>
        <xdr:cNvPr id="492" name="テキスト ボックス 491"/>
        <xdr:cNvSpPr txBox="1"/>
      </xdr:nvSpPr>
      <xdr:spPr>
        <a:xfrm>
          <a:off x="8483111" y="1705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50,522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162832</xdr:rowOff>
    </xdr:from>
    <xdr:to>
      <xdr:col>11</xdr:col>
      <xdr:colOff>358775</xdr:colOff>
      <xdr:row>99</xdr:row>
      <xdr:rowOff>92982</xdr:rowOff>
    </xdr:to>
    <xdr:sp macro="" textlink="">
      <xdr:nvSpPr>
        <xdr:cNvPr id="493" name="円/楕円 492"/>
        <xdr:cNvSpPr/>
      </xdr:nvSpPr>
      <xdr:spPr>
        <a:xfrm>
          <a:off x="7810500" y="1696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84109</xdr:rowOff>
    </xdr:from>
    <xdr:ext cx="534377" cy="259045"/>
    <xdr:sp macro="" textlink="">
      <xdr:nvSpPr>
        <xdr:cNvPr id="494" name="テキスト ボックス 493"/>
        <xdr:cNvSpPr txBox="1"/>
      </xdr:nvSpPr>
      <xdr:spPr>
        <a:xfrm>
          <a:off x="7594111" y="1705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52,083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170397</xdr:rowOff>
    </xdr:from>
    <xdr:to>
      <xdr:col>10</xdr:col>
      <xdr:colOff>155575</xdr:colOff>
      <xdr:row>99</xdr:row>
      <xdr:rowOff>100547</xdr:rowOff>
    </xdr:to>
    <xdr:sp macro="" textlink="">
      <xdr:nvSpPr>
        <xdr:cNvPr id="495" name="円/楕円 494"/>
        <xdr:cNvSpPr/>
      </xdr:nvSpPr>
      <xdr:spPr>
        <a:xfrm>
          <a:off x="6921500" y="1697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91674</xdr:rowOff>
    </xdr:from>
    <xdr:ext cx="534377" cy="259045"/>
    <xdr:sp macro="" textlink="">
      <xdr:nvSpPr>
        <xdr:cNvPr id="496" name="テキスト ボックス 495"/>
        <xdr:cNvSpPr txBox="1"/>
      </xdr:nvSpPr>
      <xdr:spPr>
        <a:xfrm>
          <a:off x="6705111" y="1706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45,133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17,871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7" name="テキスト ボックス 50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8" name="直線コネクタ 50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9" name="テキスト ボックス 508"/>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10" name="直線コネクタ 50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11" name="テキスト ボックス 51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2" name="直線コネクタ 51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13" name="テキスト ボックス 51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4" name="直線コネクタ 51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5" name="テキスト ボックス 51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6" name="直線コネクタ 51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7" name="テキスト ボックス 51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8" name="直線コネクタ 51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9" name="テキスト ボックス 51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109786</xdr:rowOff>
    </xdr:from>
    <xdr:to>
      <xdr:col>23</xdr:col>
      <xdr:colOff>516889</xdr:colOff>
      <xdr:row>38</xdr:row>
      <xdr:rowOff>129413</xdr:rowOff>
    </xdr:to>
    <xdr:cxnSp macro="">
      <xdr:nvCxnSpPr>
        <xdr:cNvPr id="523" name="直線コネクタ 522"/>
        <xdr:cNvCxnSpPr/>
      </xdr:nvCxnSpPr>
      <xdr:spPr>
        <a:xfrm flipV="1">
          <a:off x="16317595" y="5081836"/>
          <a:ext cx="1269" cy="1562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133240</xdr:rowOff>
    </xdr:from>
    <xdr:ext cx="534377" cy="259045"/>
    <xdr:sp macro="" textlink="">
      <xdr:nvSpPr>
        <xdr:cNvPr id="524" name="消防費最小値テキスト"/>
        <xdr:cNvSpPr txBox="1"/>
      </xdr:nvSpPr>
      <xdr:spPr>
        <a:xfrm>
          <a:off x="16370300" y="664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14,315</a:t>
          </a:r>
          <a:endParaRPr kumimoji="1" lang="ja-JP" altLang="en-US" sz="1000" b="1">
            <a:latin typeface="ＭＳ Ｐゴシック"/>
          </a:endParaRPr>
        </a:p>
      </xdr:txBody>
    </xdr:sp>
    <xdr:clientData/>
  </xdr:oneCellAnchor>
  <xdr:twoCellAnchor>
    <xdr:from>
      <xdr:col>23</xdr:col>
      <xdr:colOff>428625</xdr:colOff>
      <xdr:row>38</xdr:row>
      <xdr:rowOff>129413</xdr:rowOff>
    </xdr:from>
    <xdr:to>
      <xdr:col>23</xdr:col>
      <xdr:colOff>606425</xdr:colOff>
      <xdr:row>38</xdr:row>
      <xdr:rowOff>129413</xdr:rowOff>
    </xdr:to>
    <xdr:cxnSp macro="">
      <xdr:nvCxnSpPr>
        <xdr:cNvPr id="525" name="直線コネクタ 524"/>
        <xdr:cNvCxnSpPr/>
      </xdr:nvCxnSpPr>
      <xdr:spPr>
        <a:xfrm>
          <a:off x="16230600" y="664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56463</xdr:rowOff>
    </xdr:from>
    <xdr:ext cx="534377" cy="259045"/>
    <xdr:sp macro="" textlink="">
      <xdr:nvSpPr>
        <xdr:cNvPr id="526" name="消防費最大値テキスト"/>
        <xdr:cNvSpPr txBox="1"/>
      </xdr:nvSpPr>
      <xdr:spPr>
        <a:xfrm>
          <a:off x="16370300" y="485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62,166</a:t>
          </a:r>
          <a:endParaRPr kumimoji="1" lang="ja-JP" altLang="en-US" sz="1000" b="1">
            <a:latin typeface="ＭＳ Ｐゴシック"/>
          </a:endParaRPr>
        </a:p>
      </xdr:txBody>
    </xdr:sp>
    <xdr:clientData/>
  </xdr:oneCellAnchor>
  <xdr:twoCellAnchor>
    <xdr:from>
      <xdr:col>23</xdr:col>
      <xdr:colOff>428625</xdr:colOff>
      <xdr:row>29</xdr:row>
      <xdr:rowOff>109786</xdr:rowOff>
    </xdr:from>
    <xdr:to>
      <xdr:col>23</xdr:col>
      <xdr:colOff>606425</xdr:colOff>
      <xdr:row>29</xdr:row>
      <xdr:rowOff>109786</xdr:rowOff>
    </xdr:to>
    <xdr:cxnSp macro="">
      <xdr:nvCxnSpPr>
        <xdr:cNvPr id="527" name="直線コネクタ 526"/>
        <xdr:cNvCxnSpPr/>
      </xdr:nvCxnSpPr>
      <xdr:spPr>
        <a:xfrm>
          <a:off x="16230600" y="50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105377</xdr:rowOff>
    </xdr:from>
    <xdr:to>
      <xdr:col>23</xdr:col>
      <xdr:colOff>517525</xdr:colOff>
      <xdr:row>35</xdr:row>
      <xdr:rowOff>132221</xdr:rowOff>
    </xdr:to>
    <xdr:cxnSp macro="">
      <xdr:nvCxnSpPr>
        <xdr:cNvPr id="528" name="直線コネクタ 527"/>
        <xdr:cNvCxnSpPr/>
      </xdr:nvCxnSpPr>
      <xdr:spPr>
        <a:xfrm flipV="1">
          <a:off x="15481300" y="6106127"/>
          <a:ext cx="838200" cy="2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10569</xdr:rowOff>
    </xdr:from>
    <xdr:ext cx="534377" cy="259045"/>
    <xdr:sp macro="" textlink="">
      <xdr:nvSpPr>
        <xdr:cNvPr id="529" name="消防費平均値テキスト"/>
        <xdr:cNvSpPr txBox="1"/>
      </xdr:nvSpPr>
      <xdr:spPr>
        <a:xfrm>
          <a:off x="16370300" y="6182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26,238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32142</xdr:rowOff>
    </xdr:from>
    <xdr:to>
      <xdr:col>23</xdr:col>
      <xdr:colOff>568325</xdr:colOff>
      <xdr:row>36</xdr:row>
      <xdr:rowOff>133742</xdr:rowOff>
    </xdr:to>
    <xdr:sp macro="" textlink="">
      <xdr:nvSpPr>
        <xdr:cNvPr id="530" name="フローチャート : 判断 529"/>
        <xdr:cNvSpPr/>
      </xdr:nvSpPr>
      <xdr:spPr>
        <a:xfrm>
          <a:off x="162687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132221</xdr:rowOff>
    </xdr:from>
    <xdr:to>
      <xdr:col>22</xdr:col>
      <xdr:colOff>365125</xdr:colOff>
      <xdr:row>36</xdr:row>
      <xdr:rowOff>33303</xdr:rowOff>
    </xdr:to>
    <xdr:cxnSp macro="">
      <xdr:nvCxnSpPr>
        <xdr:cNvPr id="531" name="直線コネクタ 530"/>
        <xdr:cNvCxnSpPr/>
      </xdr:nvCxnSpPr>
      <xdr:spPr>
        <a:xfrm flipV="1">
          <a:off x="14592300" y="6132971"/>
          <a:ext cx="889000" cy="7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108266</xdr:rowOff>
    </xdr:from>
    <xdr:to>
      <xdr:col>22</xdr:col>
      <xdr:colOff>415925</xdr:colOff>
      <xdr:row>37</xdr:row>
      <xdr:rowOff>38416</xdr:rowOff>
    </xdr:to>
    <xdr:sp macro="" textlink="">
      <xdr:nvSpPr>
        <xdr:cNvPr id="532" name="フローチャート : 判断 531"/>
        <xdr:cNvSpPr/>
      </xdr:nvSpPr>
      <xdr:spPr>
        <a:xfrm>
          <a:off x="15430500" y="628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29543</xdr:rowOff>
    </xdr:from>
    <xdr:ext cx="534377" cy="259045"/>
    <xdr:sp macro="" textlink="">
      <xdr:nvSpPr>
        <xdr:cNvPr id="533" name="テキスト ボックス 532"/>
        <xdr:cNvSpPr txBox="1"/>
      </xdr:nvSpPr>
      <xdr:spPr>
        <a:xfrm>
          <a:off x="15214111" y="637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33303</xdr:rowOff>
    </xdr:from>
    <xdr:to>
      <xdr:col>21</xdr:col>
      <xdr:colOff>161925</xdr:colOff>
      <xdr:row>36</xdr:row>
      <xdr:rowOff>144566</xdr:rowOff>
    </xdr:to>
    <xdr:cxnSp macro="">
      <xdr:nvCxnSpPr>
        <xdr:cNvPr id="534" name="直線コネクタ 533"/>
        <xdr:cNvCxnSpPr/>
      </xdr:nvCxnSpPr>
      <xdr:spPr>
        <a:xfrm flipV="1">
          <a:off x="13703300" y="6205503"/>
          <a:ext cx="889000" cy="11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77666</xdr:rowOff>
    </xdr:from>
    <xdr:to>
      <xdr:col>21</xdr:col>
      <xdr:colOff>212725</xdr:colOff>
      <xdr:row>37</xdr:row>
      <xdr:rowOff>7816</xdr:rowOff>
    </xdr:to>
    <xdr:sp macro="" textlink="">
      <xdr:nvSpPr>
        <xdr:cNvPr id="535" name="フローチャート : 判断 534"/>
        <xdr:cNvSpPr/>
      </xdr:nvSpPr>
      <xdr:spPr>
        <a:xfrm>
          <a:off x="14541500" y="62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170393</xdr:rowOff>
    </xdr:from>
    <xdr:ext cx="534377" cy="259045"/>
    <xdr:sp macro="" textlink="">
      <xdr:nvSpPr>
        <xdr:cNvPr id="536" name="テキスト ボックス 535"/>
        <xdr:cNvSpPr txBox="1"/>
      </xdr:nvSpPr>
      <xdr:spPr>
        <a:xfrm>
          <a:off x="14325111" y="634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34381</xdr:rowOff>
    </xdr:from>
    <xdr:to>
      <xdr:col>19</xdr:col>
      <xdr:colOff>644525</xdr:colOff>
      <xdr:row>36</xdr:row>
      <xdr:rowOff>144566</xdr:rowOff>
    </xdr:to>
    <xdr:cxnSp macro="">
      <xdr:nvCxnSpPr>
        <xdr:cNvPr id="537" name="直線コネクタ 536"/>
        <xdr:cNvCxnSpPr/>
      </xdr:nvCxnSpPr>
      <xdr:spPr>
        <a:xfrm>
          <a:off x="12814300" y="6035131"/>
          <a:ext cx="889000" cy="28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97064</xdr:rowOff>
    </xdr:from>
    <xdr:to>
      <xdr:col>20</xdr:col>
      <xdr:colOff>9525</xdr:colOff>
      <xdr:row>37</xdr:row>
      <xdr:rowOff>27214</xdr:rowOff>
    </xdr:to>
    <xdr:sp macro="" textlink="">
      <xdr:nvSpPr>
        <xdr:cNvPr id="538" name="フローチャート : 判断 537"/>
        <xdr:cNvSpPr/>
      </xdr:nvSpPr>
      <xdr:spPr>
        <a:xfrm>
          <a:off x="13652500" y="6269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18341</xdr:rowOff>
    </xdr:from>
    <xdr:ext cx="534377" cy="259045"/>
    <xdr:sp macro="" textlink="">
      <xdr:nvSpPr>
        <xdr:cNvPr id="539" name="テキスト ボックス 538"/>
        <xdr:cNvSpPr txBox="1"/>
      </xdr:nvSpPr>
      <xdr:spPr>
        <a:xfrm>
          <a:off x="13436111" y="636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166003</xdr:rowOff>
    </xdr:from>
    <xdr:to>
      <xdr:col>18</xdr:col>
      <xdr:colOff>492125</xdr:colOff>
      <xdr:row>37</xdr:row>
      <xdr:rowOff>96153</xdr:rowOff>
    </xdr:to>
    <xdr:sp macro="" textlink="">
      <xdr:nvSpPr>
        <xdr:cNvPr id="540" name="フローチャート : 判断 539"/>
        <xdr:cNvSpPr/>
      </xdr:nvSpPr>
      <xdr:spPr>
        <a:xfrm>
          <a:off x="12763500" y="633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87280</xdr:rowOff>
    </xdr:from>
    <xdr:ext cx="534377" cy="259045"/>
    <xdr:sp macro="" textlink="">
      <xdr:nvSpPr>
        <xdr:cNvPr id="541" name="テキスト ボックス 540"/>
        <xdr:cNvSpPr txBox="1"/>
      </xdr:nvSpPr>
      <xdr:spPr>
        <a:xfrm>
          <a:off x="12547111" y="643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54577</xdr:rowOff>
    </xdr:from>
    <xdr:to>
      <xdr:col>23</xdr:col>
      <xdr:colOff>568325</xdr:colOff>
      <xdr:row>35</xdr:row>
      <xdr:rowOff>156177</xdr:rowOff>
    </xdr:to>
    <xdr:sp macro="" textlink="">
      <xdr:nvSpPr>
        <xdr:cNvPr id="547" name="円/楕円 546"/>
        <xdr:cNvSpPr/>
      </xdr:nvSpPr>
      <xdr:spPr>
        <a:xfrm>
          <a:off x="16268700" y="605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77454</xdr:rowOff>
    </xdr:from>
    <xdr:ext cx="534377" cy="259045"/>
    <xdr:sp macro="" textlink="">
      <xdr:nvSpPr>
        <xdr:cNvPr id="548" name="消防費該当値テキスト"/>
        <xdr:cNvSpPr txBox="1"/>
      </xdr:nvSpPr>
      <xdr:spPr>
        <a:xfrm>
          <a:off x="16370300" y="590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30,801</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81421</xdr:rowOff>
    </xdr:from>
    <xdr:to>
      <xdr:col>22</xdr:col>
      <xdr:colOff>415925</xdr:colOff>
      <xdr:row>36</xdr:row>
      <xdr:rowOff>11571</xdr:rowOff>
    </xdr:to>
    <xdr:sp macro="" textlink="">
      <xdr:nvSpPr>
        <xdr:cNvPr id="549" name="円/楕円 548"/>
        <xdr:cNvSpPr/>
      </xdr:nvSpPr>
      <xdr:spPr>
        <a:xfrm>
          <a:off x="15430500" y="608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28098</xdr:rowOff>
    </xdr:from>
    <xdr:ext cx="534377" cy="259045"/>
    <xdr:sp macro="" textlink="">
      <xdr:nvSpPr>
        <xdr:cNvPr id="550" name="テキスト ボックス 549"/>
        <xdr:cNvSpPr txBox="1"/>
      </xdr:nvSpPr>
      <xdr:spPr>
        <a:xfrm>
          <a:off x="15214111" y="585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29,979</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153953</xdr:rowOff>
    </xdr:from>
    <xdr:to>
      <xdr:col>21</xdr:col>
      <xdr:colOff>212725</xdr:colOff>
      <xdr:row>36</xdr:row>
      <xdr:rowOff>84103</xdr:rowOff>
    </xdr:to>
    <xdr:sp macro="" textlink="">
      <xdr:nvSpPr>
        <xdr:cNvPr id="551" name="円/楕円 550"/>
        <xdr:cNvSpPr/>
      </xdr:nvSpPr>
      <xdr:spPr>
        <a:xfrm>
          <a:off x="14541500" y="615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100630</xdr:rowOff>
    </xdr:from>
    <xdr:ext cx="534377" cy="259045"/>
    <xdr:sp macro="" textlink="">
      <xdr:nvSpPr>
        <xdr:cNvPr id="552" name="テキスト ボックス 551"/>
        <xdr:cNvSpPr txBox="1"/>
      </xdr:nvSpPr>
      <xdr:spPr>
        <a:xfrm>
          <a:off x="14325111" y="592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27,758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93766</xdr:rowOff>
    </xdr:from>
    <xdr:to>
      <xdr:col>20</xdr:col>
      <xdr:colOff>9525</xdr:colOff>
      <xdr:row>37</xdr:row>
      <xdr:rowOff>23916</xdr:rowOff>
    </xdr:to>
    <xdr:sp macro="" textlink="">
      <xdr:nvSpPr>
        <xdr:cNvPr id="553" name="円/楕円 552"/>
        <xdr:cNvSpPr/>
      </xdr:nvSpPr>
      <xdr:spPr>
        <a:xfrm>
          <a:off x="13652500" y="626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40443</xdr:rowOff>
    </xdr:from>
    <xdr:ext cx="534377" cy="259045"/>
    <xdr:sp macro="" textlink="">
      <xdr:nvSpPr>
        <xdr:cNvPr id="554" name="テキスト ボックス 553"/>
        <xdr:cNvSpPr txBox="1"/>
      </xdr:nvSpPr>
      <xdr:spPr>
        <a:xfrm>
          <a:off x="13436111" y="604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24,351</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155031</xdr:rowOff>
    </xdr:from>
    <xdr:to>
      <xdr:col>18</xdr:col>
      <xdr:colOff>492125</xdr:colOff>
      <xdr:row>35</xdr:row>
      <xdr:rowOff>85181</xdr:rowOff>
    </xdr:to>
    <xdr:sp macro="" textlink="">
      <xdr:nvSpPr>
        <xdr:cNvPr id="555" name="円/楕円 554"/>
        <xdr:cNvSpPr/>
      </xdr:nvSpPr>
      <xdr:spPr>
        <a:xfrm>
          <a:off x="12763500" y="598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101708</xdr:rowOff>
    </xdr:from>
    <xdr:ext cx="534377" cy="259045"/>
    <xdr:sp macro="" textlink="">
      <xdr:nvSpPr>
        <xdr:cNvPr id="556" name="テキスト ボックス 555"/>
        <xdr:cNvSpPr txBox="1"/>
      </xdr:nvSpPr>
      <xdr:spPr>
        <a:xfrm>
          <a:off x="12547111" y="575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32,975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7" name="テキスト ボックス 56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8" name="直線コネクタ 56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9" name="テキスト ボックス 56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70" name="直線コネクタ 56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71" name="テキスト ボックス 57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2" name="直線コネクタ 57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3" name="テキスト ボックス 57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4" name="直線コネクタ 57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5" name="テキスト ボックス 57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6" name="直線コネクタ 57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7" name="テキスト ボックス 57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167462</xdr:rowOff>
    </xdr:from>
    <xdr:to>
      <xdr:col>23</xdr:col>
      <xdr:colOff>516889</xdr:colOff>
      <xdr:row>58</xdr:row>
      <xdr:rowOff>150330</xdr:rowOff>
    </xdr:to>
    <xdr:cxnSp macro="">
      <xdr:nvCxnSpPr>
        <xdr:cNvPr id="581" name="直線コネクタ 580"/>
        <xdr:cNvCxnSpPr/>
      </xdr:nvCxnSpPr>
      <xdr:spPr>
        <a:xfrm flipV="1">
          <a:off x="16317595" y="8568512"/>
          <a:ext cx="1269" cy="152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154157</xdr:rowOff>
    </xdr:from>
    <xdr:ext cx="534377" cy="259045"/>
    <xdr:sp macro="" textlink="">
      <xdr:nvSpPr>
        <xdr:cNvPr id="582" name="教育費最小値テキスト"/>
        <xdr:cNvSpPr txBox="1"/>
      </xdr:nvSpPr>
      <xdr:spPr>
        <a:xfrm>
          <a:off x="16370300" y="1009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35,163</a:t>
          </a:r>
          <a:endParaRPr kumimoji="1" lang="ja-JP" altLang="en-US" sz="1000" b="1">
            <a:latin typeface="ＭＳ Ｐゴシック"/>
          </a:endParaRPr>
        </a:p>
      </xdr:txBody>
    </xdr:sp>
    <xdr:clientData/>
  </xdr:oneCellAnchor>
  <xdr:twoCellAnchor>
    <xdr:from>
      <xdr:col>23</xdr:col>
      <xdr:colOff>428625</xdr:colOff>
      <xdr:row>58</xdr:row>
      <xdr:rowOff>150330</xdr:rowOff>
    </xdr:from>
    <xdr:to>
      <xdr:col>23</xdr:col>
      <xdr:colOff>606425</xdr:colOff>
      <xdr:row>58</xdr:row>
      <xdr:rowOff>150330</xdr:rowOff>
    </xdr:to>
    <xdr:cxnSp macro="">
      <xdr:nvCxnSpPr>
        <xdr:cNvPr id="583" name="直線コネクタ 582"/>
        <xdr:cNvCxnSpPr/>
      </xdr:nvCxnSpPr>
      <xdr:spPr>
        <a:xfrm>
          <a:off x="16230600" y="1009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114139</xdr:rowOff>
    </xdr:from>
    <xdr:ext cx="599010" cy="259045"/>
    <xdr:sp macro="" textlink="">
      <xdr:nvSpPr>
        <xdr:cNvPr id="584" name="教育費最大値テキスト"/>
        <xdr:cNvSpPr txBox="1"/>
      </xdr:nvSpPr>
      <xdr:spPr>
        <a:xfrm>
          <a:off x="16370300" y="8343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155,314</a:t>
          </a:r>
          <a:endParaRPr kumimoji="1" lang="ja-JP" altLang="en-US" sz="1000" b="1">
            <a:latin typeface="ＭＳ Ｐゴシック"/>
          </a:endParaRPr>
        </a:p>
      </xdr:txBody>
    </xdr:sp>
    <xdr:clientData/>
  </xdr:oneCellAnchor>
  <xdr:twoCellAnchor>
    <xdr:from>
      <xdr:col>23</xdr:col>
      <xdr:colOff>428625</xdr:colOff>
      <xdr:row>49</xdr:row>
      <xdr:rowOff>167462</xdr:rowOff>
    </xdr:from>
    <xdr:to>
      <xdr:col>23</xdr:col>
      <xdr:colOff>606425</xdr:colOff>
      <xdr:row>49</xdr:row>
      <xdr:rowOff>167462</xdr:rowOff>
    </xdr:to>
    <xdr:cxnSp macro="">
      <xdr:nvCxnSpPr>
        <xdr:cNvPr id="585" name="直線コネクタ 584"/>
        <xdr:cNvCxnSpPr/>
      </xdr:nvCxnSpPr>
      <xdr:spPr>
        <a:xfrm>
          <a:off x="16230600" y="8568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72530</xdr:rowOff>
    </xdr:from>
    <xdr:to>
      <xdr:col>23</xdr:col>
      <xdr:colOff>517525</xdr:colOff>
      <xdr:row>57</xdr:row>
      <xdr:rowOff>152514</xdr:rowOff>
    </xdr:to>
    <xdr:cxnSp macro="">
      <xdr:nvCxnSpPr>
        <xdr:cNvPr id="586" name="直線コネクタ 585"/>
        <xdr:cNvCxnSpPr/>
      </xdr:nvCxnSpPr>
      <xdr:spPr>
        <a:xfrm flipV="1">
          <a:off x="15481300" y="9845180"/>
          <a:ext cx="838200" cy="7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8069</xdr:rowOff>
    </xdr:from>
    <xdr:ext cx="534377" cy="259045"/>
    <xdr:sp macro="" textlink="">
      <xdr:nvSpPr>
        <xdr:cNvPr id="587" name="教育費平均値テキスト"/>
        <xdr:cNvSpPr txBox="1"/>
      </xdr:nvSpPr>
      <xdr:spPr>
        <a:xfrm>
          <a:off x="16370300" y="9609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57,666</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156642</xdr:rowOff>
    </xdr:from>
    <xdr:to>
      <xdr:col>23</xdr:col>
      <xdr:colOff>568325</xdr:colOff>
      <xdr:row>57</xdr:row>
      <xdr:rowOff>86792</xdr:rowOff>
    </xdr:to>
    <xdr:sp macro="" textlink="">
      <xdr:nvSpPr>
        <xdr:cNvPr id="588" name="フローチャート : 判断 587"/>
        <xdr:cNvSpPr/>
      </xdr:nvSpPr>
      <xdr:spPr>
        <a:xfrm>
          <a:off x="16268700" y="975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108369</xdr:rowOff>
    </xdr:from>
    <xdr:to>
      <xdr:col>22</xdr:col>
      <xdr:colOff>365125</xdr:colOff>
      <xdr:row>57</xdr:row>
      <xdr:rowOff>152514</xdr:rowOff>
    </xdr:to>
    <xdr:cxnSp macro="">
      <xdr:nvCxnSpPr>
        <xdr:cNvPr id="589" name="直線コネクタ 588"/>
        <xdr:cNvCxnSpPr/>
      </xdr:nvCxnSpPr>
      <xdr:spPr>
        <a:xfrm>
          <a:off x="14592300" y="9709569"/>
          <a:ext cx="889000" cy="21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111722</xdr:rowOff>
    </xdr:from>
    <xdr:to>
      <xdr:col>22</xdr:col>
      <xdr:colOff>415925</xdr:colOff>
      <xdr:row>57</xdr:row>
      <xdr:rowOff>41872</xdr:rowOff>
    </xdr:to>
    <xdr:sp macro="" textlink="">
      <xdr:nvSpPr>
        <xdr:cNvPr id="590" name="フローチャート : 判断 589"/>
        <xdr:cNvSpPr/>
      </xdr:nvSpPr>
      <xdr:spPr>
        <a:xfrm>
          <a:off x="15430500" y="971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58399</xdr:rowOff>
    </xdr:from>
    <xdr:ext cx="534377" cy="259045"/>
    <xdr:sp macro="" textlink="">
      <xdr:nvSpPr>
        <xdr:cNvPr id="591" name="テキスト ボックス 590"/>
        <xdr:cNvSpPr txBox="1"/>
      </xdr:nvSpPr>
      <xdr:spPr>
        <a:xfrm>
          <a:off x="15214111" y="948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108369</xdr:rowOff>
    </xdr:from>
    <xdr:to>
      <xdr:col>21</xdr:col>
      <xdr:colOff>161925</xdr:colOff>
      <xdr:row>57</xdr:row>
      <xdr:rowOff>19647</xdr:rowOff>
    </xdr:to>
    <xdr:cxnSp macro="">
      <xdr:nvCxnSpPr>
        <xdr:cNvPr id="592" name="直線コネクタ 591"/>
        <xdr:cNvCxnSpPr/>
      </xdr:nvCxnSpPr>
      <xdr:spPr>
        <a:xfrm flipV="1">
          <a:off x="13703300" y="9709569"/>
          <a:ext cx="889000" cy="8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30493</xdr:rowOff>
    </xdr:from>
    <xdr:to>
      <xdr:col>21</xdr:col>
      <xdr:colOff>212725</xdr:colOff>
      <xdr:row>57</xdr:row>
      <xdr:rowOff>132093</xdr:rowOff>
    </xdr:to>
    <xdr:sp macro="" textlink="">
      <xdr:nvSpPr>
        <xdr:cNvPr id="593" name="フローチャート : 判断 592"/>
        <xdr:cNvSpPr/>
      </xdr:nvSpPr>
      <xdr:spPr>
        <a:xfrm>
          <a:off x="14541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123220</xdr:rowOff>
    </xdr:from>
    <xdr:ext cx="534377" cy="259045"/>
    <xdr:sp macro="" textlink="">
      <xdr:nvSpPr>
        <xdr:cNvPr id="594" name="テキスト ボックス 593"/>
        <xdr:cNvSpPr txBox="1"/>
      </xdr:nvSpPr>
      <xdr:spPr>
        <a:xfrm>
          <a:off x="14325111" y="989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162814</xdr:rowOff>
    </xdr:from>
    <xdr:to>
      <xdr:col>19</xdr:col>
      <xdr:colOff>644525</xdr:colOff>
      <xdr:row>57</xdr:row>
      <xdr:rowOff>19647</xdr:rowOff>
    </xdr:to>
    <xdr:cxnSp macro="">
      <xdr:nvCxnSpPr>
        <xdr:cNvPr id="595" name="直線コネクタ 594"/>
        <xdr:cNvCxnSpPr/>
      </xdr:nvCxnSpPr>
      <xdr:spPr>
        <a:xfrm>
          <a:off x="12814300" y="9764014"/>
          <a:ext cx="889000" cy="2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167501</xdr:rowOff>
    </xdr:from>
    <xdr:to>
      <xdr:col>20</xdr:col>
      <xdr:colOff>9525</xdr:colOff>
      <xdr:row>57</xdr:row>
      <xdr:rowOff>97651</xdr:rowOff>
    </xdr:to>
    <xdr:sp macro="" textlink="">
      <xdr:nvSpPr>
        <xdr:cNvPr id="596" name="フローチャート : 判断 595"/>
        <xdr:cNvSpPr/>
      </xdr:nvSpPr>
      <xdr:spPr>
        <a:xfrm>
          <a:off x="13652500" y="9768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88778</xdr:rowOff>
    </xdr:from>
    <xdr:ext cx="534377" cy="259045"/>
    <xdr:sp macro="" textlink="">
      <xdr:nvSpPr>
        <xdr:cNvPr id="597" name="テキスト ボックス 596"/>
        <xdr:cNvSpPr txBox="1"/>
      </xdr:nvSpPr>
      <xdr:spPr>
        <a:xfrm>
          <a:off x="13436111" y="986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17679</xdr:rowOff>
    </xdr:from>
    <xdr:to>
      <xdr:col>18</xdr:col>
      <xdr:colOff>492125</xdr:colOff>
      <xdr:row>57</xdr:row>
      <xdr:rowOff>119279</xdr:rowOff>
    </xdr:to>
    <xdr:sp macro="" textlink="">
      <xdr:nvSpPr>
        <xdr:cNvPr id="598" name="フローチャート : 判断 597"/>
        <xdr:cNvSpPr/>
      </xdr:nvSpPr>
      <xdr:spPr>
        <a:xfrm>
          <a:off x="12763500" y="979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110406</xdr:rowOff>
    </xdr:from>
    <xdr:ext cx="534377" cy="259045"/>
    <xdr:sp macro="" textlink="">
      <xdr:nvSpPr>
        <xdr:cNvPr id="599" name="テキスト ボックス 598"/>
        <xdr:cNvSpPr txBox="1"/>
      </xdr:nvSpPr>
      <xdr:spPr>
        <a:xfrm>
          <a:off x="12547111" y="988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21730</xdr:rowOff>
    </xdr:from>
    <xdr:to>
      <xdr:col>23</xdr:col>
      <xdr:colOff>568325</xdr:colOff>
      <xdr:row>57</xdr:row>
      <xdr:rowOff>123330</xdr:rowOff>
    </xdr:to>
    <xdr:sp macro="" textlink="">
      <xdr:nvSpPr>
        <xdr:cNvPr id="605" name="円/楕円 604"/>
        <xdr:cNvSpPr/>
      </xdr:nvSpPr>
      <xdr:spPr>
        <a:xfrm>
          <a:off x="16268700" y="979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157</xdr:rowOff>
    </xdr:from>
    <xdr:ext cx="534377" cy="259045"/>
    <xdr:sp macro="" textlink="">
      <xdr:nvSpPr>
        <xdr:cNvPr id="606" name="教育費該当値テキスト"/>
        <xdr:cNvSpPr txBox="1"/>
      </xdr:nvSpPr>
      <xdr:spPr>
        <a:xfrm>
          <a:off x="16370300" y="977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54,789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101714</xdr:rowOff>
    </xdr:from>
    <xdr:to>
      <xdr:col>22</xdr:col>
      <xdr:colOff>415925</xdr:colOff>
      <xdr:row>58</xdr:row>
      <xdr:rowOff>31864</xdr:rowOff>
    </xdr:to>
    <xdr:sp macro="" textlink="">
      <xdr:nvSpPr>
        <xdr:cNvPr id="607" name="円/楕円 606"/>
        <xdr:cNvSpPr/>
      </xdr:nvSpPr>
      <xdr:spPr>
        <a:xfrm>
          <a:off x="15430500" y="987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22991</xdr:rowOff>
    </xdr:from>
    <xdr:ext cx="534377" cy="259045"/>
    <xdr:sp macro="" textlink="">
      <xdr:nvSpPr>
        <xdr:cNvPr id="608" name="テキスト ボックス 607"/>
        <xdr:cNvSpPr txBox="1"/>
      </xdr:nvSpPr>
      <xdr:spPr>
        <a:xfrm>
          <a:off x="15214111" y="996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48,491</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57569</xdr:rowOff>
    </xdr:from>
    <xdr:to>
      <xdr:col>21</xdr:col>
      <xdr:colOff>212725</xdr:colOff>
      <xdr:row>56</xdr:row>
      <xdr:rowOff>159169</xdr:rowOff>
    </xdr:to>
    <xdr:sp macro="" textlink="">
      <xdr:nvSpPr>
        <xdr:cNvPr id="609" name="円/楕円 608"/>
        <xdr:cNvSpPr/>
      </xdr:nvSpPr>
      <xdr:spPr>
        <a:xfrm>
          <a:off x="14541500" y="965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4246</xdr:rowOff>
    </xdr:from>
    <xdr:ext cx="534377" cy="259045"/>
    <xdr:sp macro="" textlink="">
      <xdr:nvSpPr>
        <xdr:cNvPr id="610" name="テキスト ボックス 609"/>
        <xdr:cNvSpPr txBox="1"/>
      </xdr:nvSpPr>
      <xdr:spPr>
        <a:xfrm>
          <a:off x="14325111" y="943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65,467</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140297</xdr:rowOff>
    </xdr:from>
    <xdr:to>
      <xdr:col>20</xdr:col>
      <xdr:colOff>9525</xdr:colOff>
      <xdr:row>57</xdr:row>
      <xdr:rowOff>70447</xdr:rowOff>
    </xdr:to>
    <xdr:sp macro="" textlink="">
      <xdr:nvSpPr>
        <xdr:cNvPr id="611" name="円/楕円 610"/>
        <xdr:cNvSpPr/>
      </xdr:nvSpPr>
      <xdr:spPr>
        <a:xfrm>
          <a:off x="13652500" y="974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86974</xdr:rowOff>
    </xdr:from>
    <xdr:ext cx="534377" cy="259045"/>
    <xdr:sp macro="" textlink="">
      <xdr:nvSpPr>
        <xdr:cNvPr id="612" name="テキスト ボックス 611"/>
        <xdr:cNvSpPr txBox="1"/>
      </xdr:nvSpPr>
      <xdr:spPr>
        <a:xfrm>
          <a:off x="13436111" y="951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58,953</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112014</xdr:rowOff>
    </xdr:from>
    <xdr:to>
      <xdr:col>18</xdr:col>
      <xdr:colOff>492125</xdr:colOff>
      <xdr:row>57</xdr:row>
      <xdr:rowOff>42164</xdr:rowOff>
    </xdr:to>
    <xdr:sp macro="" textlink="">
      <xdr:nvSpPr>
        <xdr:cNvPr id="613" name="円/楕円 612"/>
        <xdr:cNvSpPr/>
      </xdr:nvSpPr>
      <xdr:spPr>
        <a:xfrm>
          <a:off x="12763500" y="97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58691</xdr:rowOff>
    </xdr:from>
    <xdr:ext cx="534377" cy="259045"/>
    <xdr:sp macro="" textlink="">
      <xdr:nvSpPr>
        <xdr:cNvPr id="614" name="テキスト ボックス 613"/>
        <xdr:cNvSpPr txBox="1"/>
      </xdr:nvSpPr>
      <xdr:spPr>
        <a:xfrm>
          <a:off x="12547111" y="94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61,180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5" name="直線コネクタ 62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6" name="テキスト ボックス 62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7" name="直線コネクタ 62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8" name="テキスト ボックス 62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9" name="直線コネクタ 62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30" name="テキスト ボックス 62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31" name="直線コネクタ 63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32" name="テキスト ボックス 63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20988</xdr:rowOff>
    </xdr:from>
    <xdr:to>
      <xdr:col>23</xdr:col>
      <xdr:colOff>516889</xdr:colOff>
      <xdr:row>78</xdr:row>
      <xdr:rowOff>139700</xdr:rowOff>
    </xdr:to>
    <xdr:cxnSp macro="">
      <xdr:nvCxnSpPr>
        <xdr:cNvPr id="636" name="直線コネクタ 635"/>
        <xdr:cNvCxnSpPr/>
      </xdr:nvCxnSpPr>
      <xdr:spPr>
        <a:xfrm flipV="1">
          <a:off x="16317595" y="12193938"/>
          <a:ext cx="1269" cy="131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17967</xdr:rowOff>
    </xdr:from>
    <xdr:ext cx="249299" cy="259045"/>
    <xdr:sp macro="" textlink="">
      <xdr:nvSpPr>
        <xdr:cNvPr id="637" name="災害復旧費最小値テキスト"/>
        <xdr:cNvSpPr txBox="1"/>
      </xdr:nvSpPr>
      <xdr:spPr>
        <a:xfrm>
          <a:off x="16370300" y="135625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8" name="直線コネクタ 63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139115</xdr:rowOff>
    </xdr:from>
    <xdr:ext cx="599010" cy="259045"/>
    <xdr:sp macro="" textlink="">
      <xdr:nvSpPr>
        <xdr:cNvPr id="639" name="災害復旧費最大値テキスト"/>
        <xdr:cNvSpPr txBox="1"/>
      </xdr:nvSpPr>
      <xdr:spPr>
        <a:xfrm>
          <a:off x="16370300" y="1196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576,930</a:t>
          </a:r>
          <a:endParaRPr kumimoji="1" lang="ja-JP" altLang="en-US" sz="1000" b="1">
            <a:latin typeface="ＭＳ Ｐゴシック"/>
          </a:endParaRPr>
        </a:p>
      </xdr:txBody>
    </xdr:sp>
    <xdr:clientData/>
  </xdr:oneCellAnchor>
  <xdr:twoCellAnchor>
    <xdr:from>
      <xdr:col>23</xdr:col>
      <xdr:colOff>428625</xdr:colOff>
      <xdr:row>71</xdr:row>
      <xdr:rowOff>20988</xdr:rowOff>
    </xdr:from>
    <xdr:to>
      <xdr:col>23</xdr:col>
      <xdr:colOff>606425</xdr:colOff>
      <xdr:row>71</xdr:row>
      <xdr:rowOff>20988</xdr:rowOff>
    </xdr:to>
    <xdr:cxnSp macro="">
      <xdr:nvCxnSpPr>
        <xdr:cNvPr id="640" name="直線コネクタ 639"/>
        <xdr:cNvCxnSpPr/>
      </xdr:nvCxnSpPr>
      <xdr:spPr>
        <a:xfrm>
          <a:off x="16230600" y="12193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118765</xdr:rowOff>
    </xdr:from>
    <xdr:to>
      <xdr:col>23</xdr:col>
      <xdr:colOff>517525</xdr:colOff>
      <xdr:row>78</xdr:row>
      <xdr:rowOff>132426</xdr:rowOff>
    </xdr:to>
    <xdr:cxnSp macro="">
      <xdr:nvCxnSpPr>
        <xdr:cNvPr id="641" name="直線コネクタ 640"/>
        <xdr:cNvCxnSpPr/>
      </xdr:nvCxnSpPr>
      <xdr:spPr>
        <a:xfrm flipV="1">
          <a:off x="15481300" y="13491865"/>
          <a:ext cx="838200" cy="1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62417</xdr:rowOff>
    </xdr:from>
    <xdr:ext cx="469744" cy="259045"/>
    <xdr:sp macro="" textlink="">
      <xdr:nvSpPr>
        <xdr:cNvPr id="642" name="災害復旧費平均値テキスト"/>
        <xdr:cNvSpPr txBox="1"/>
      </xdr:nvSpPr>
      <xdr:spPr>
        <a:xfrm>
          <a:off x="16370300" y="13435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83990</xdr:rowOff>
    </xdr:from>
    <xdr:to>
      <xdr:col>23</xdr:col>
      <xdr:colOff>568325</xdr:colOff>
      <xdr:row>79</xdr:row>
      <xdr:rowOff>14140</xdr:rowOff>
    </xdr:to>
    <xdr:sp macro="" textlink="">
      <xdr:nvSpPr>
        <xdr:cNvPr id="643" name="フローチャート : 判断 642"/>
        <xdr:cNvSpPr/>
      </xdr:nvSpPr>
      <xdr:spPr>
        <a:xfrm>
          <a:off x="162687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132426</xdr:rowOff>
    </xdr:from>
    <xdr:to>
      <xdr:col>22</xdr:col>
      <xdr:colOff>365125</xdr:colOff>
      <xdr:row>78</xdr:row>
      <xdr:rowOff>138207</xdr:rowOff>
    </xdr:to>
    <xdr:cxnSp macro="">
      <xdr:nvCxnSpPr>
        <xdr:cNvPr id="644" name="直線コネクタ 643"/>
        <xdr:cNvCxnSpPr/>
      </xdr:nvCxnSpPr>
      <xdr:spPr>
        <a:xfrm flipV="1">
          <a:off x="14592300" y="13505526"/>
          <a:ext cx="889000" cy="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83245</xdr:rowOff>
    </xdr:from>
    <xdr:to>
      <xdr:col>22</xdr:col>
      <xdr:colOff>415925</xdr:colOff>
      <xdr:row>79</xdr:row>
      <xdr:rowOff>13395</xdr:rowOff>
    </xdr:to>
    <xdr:sp macro="" textlink="">
      <xdr:nvSpPr>
        <xdr:cNvPr id="645" name="フローチャート : 判断 644"/>
        <xdr:cNvSpPr/>
      </xdr:nvSpPr>
      <xdr:spPr>
        <a:xfrm>
          <a:off x="15430500" y="134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4522</xdr:rowOff>
    </xdr:from>
    <xdr:ext cx="469744" cy="259045"/>
    <xdr:sp macro="" textlink="">
      <xdr:nvSpPr>
        <xdr:cNvPr id="646" name="テキスト ボックス 645"/>
        <xdr:cNvSpPr txBox="1"/>
      </xdr:nvSpPr>
      <xdr:spPr>
        <a:xfrm>
          <a:off x="15246427" y="1354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138207</xdr:rowOff>
    </xdr:from>
    <xdr:to>
      <xdr:col>21</xdr:col>
      <xdr:colOff>161925</xdr:colOff>
      <xdr:row>78</xdr:row>
      <xdr:rowOff>139488</xdr:rowOff>
    </xdr:to>
    <xdr:cxnSp macro="">
      <xdr:nvCxnSpPr>
        <xdr:cNvPr id="647" name="直線コネクタ 646"/>
        <xdr:cNvCxnSpPr/>
      </xdr:nvCxnSpPr>
      <xdr:spPr>
        <a:xfrm flipV="1">
          <a:off x="13703300" y="13511307"/>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78698</xdr:rowOff>
    </xdr:from>
    <xdr:to>
      <xdr:col>21</xdr:col>
      <xdr:colOff>212725</xdr:colOff>
      <xdr:row>79</xdr:row>
      <xdr:rowOff>8848</xdr:rowOff>
    </xdr:to>
    <xdr:sp macro="" textlink="">
      <xdr:nvSpPr>
        <xdr:cNvPr id="648" name="フローチャート : 判断 647"/>
        <xdr:cNvSpPr/>
      </xdr:nvSpPr>
      <xdr:spPr>
        <a:xfrm>
          <a:off x="14541500" y="13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25375</xdr:rowOff>
    </xdr:from>
    <xdr:ext cx="469744" cy="259045"/>
    <xdr:sp macro="" textlink="">
      <xdr:nvSpPr>
        <xdr:cNvPr id="649" name="テキスト ボックス 648"/>
        <xdr:cNvSpPr txBox="1"/>
      </xdr:nvSpPr>
      <xdr:spPr>
        <a:xfrm>
          <a:off x="14357427" y="1322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138193</xdr:rowOff>
    </xdr:from>
    <xdr:to>
      <xdr:col>19</xdr:col>
      <xdr:colOff>644525</xdr:colOff>
      <xdr:row>78</xdr:row>
      <xdr:rowOff>139488</xdr:rowOff>
    </xdr:to>
    <xdr:cxnSp macro="">
      <xdr:nvCxnSpPr>
        <xdr:cNvPr id="650" name="直線コネクタ 649"/>
        <xdr:cNvCxnSpPr/>
      </xdr:nvCxnSpPr>
      <xdr:spPr>
        <a:xfrm>
          <a:off x="12814300" y="13511293"/>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73000</xdr:rowOff>
    </xdr:from>
    <xdr:to>
      <xdr:col>20</xdr:col>
      <xdr:colOff>9525</xdr:colOff>
      <xdr:row>79</xdr:row>
      <xdr:rowOff>3150</xdr:rowOff>
    </xdr:to>
    <xdr:sp macro="" textlink="">
      <xdr:nvSpPr>
        <xdr:cNvPr id="651" name="フローチャート : 判断 650"/>
        <xdr:cNvSpPr/>
      </xdr:nvSpPr>
      <xdr:spPr>
        <a:xfrm>
          <a:off x="13652500" y="134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19677</xdr:rowOff>
    </xdr:from>
    <xdr:ext cx="469744" cy="259045"/>
    <xdr:sp macro="" textlink="">
      <xdr:nvSpPr>
        <xdr:cNvPr id="652" name="テキスト ボックス 651"/>
        <xdr:cNvSpPr txBox="1"/>
      </xdr:nvSpPr>
      <xdr:spPr>
        <a:xfrm>
          <a:off x="13468427" y="132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70351</xdr:rowOff>
    </xdr:from>
    <xdr:to>
      <xdr:col>18</xdr:col>
      <xdr:colOff>492125</xdr:colOff>
      <xdr:row>79</xdr:row>
      <xdr:rowOff>501</xdr:rowOff>
    </xdr:to>
    <xdr:sp macro="" textlink="">
      <xdr:nvSpPr>
        <xdr:cNvPr id="653" name="フローチャート : 判断 652"/>
        <xdr:cNvSpPr/>
      </xdr:nvSpPr>
      <xdr:spPr>
        <a:xfrm>
          <a:off x="12763500" y="1344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17028</xdr:rowOff>
    </xdr:from>
    <xdr:ext cx="469744" cy="259045"/>
    <xdr:sp macro="" textlink="">
      <xdr:nvSpPr>
        <xdr:cNvPr id="654" name="テキスト ボックス 653"/>
        <xdr:cNvSpPr txBox="1"/>
      </xdr:nvSpPr>
      <xdr:spPr>
        <a:xfrm>
          <a:off x="12579427" y="1321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67965</xdr:rowOff>
    </xdr:from>
    <xdr:to>
      <xdr:col>23</xdr:col>
      <xdr:colOff>568325</xdr:colOff>
      <xdr:row>78</xdr:row>
      <xdr:rowOff>169565</xdr:rowOff>
    </xdr:to>
    <xdr:sp macro="" textlink="">
      <xdr:nvSpPr>
        <xdr:cNvPr id="660" name="円/楕円 659"/>
        <xdr:cNvSpPr/>
      </xdr:nvSpPr>
      <xdr:spPr>
        <a:xfrm>
          <a:off x="16268700" y="1344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27342</xdr:rowOff>
    </xdr:from>
    <xdr:ext cx="469744" cy="259045"/>
    <xdr:sp macro="" textlink="">
      <xdr:nvSpPr>
        <xdr:cNvPr id="661" name="災害復旧費該当値テキスト"/>
        <xdr:cNvSpPr txBox="1"/>
      </xdr:nvSpPr>
      <xdr:spPr>
        <a:xfrm>
          <a:off x="16370300" y="1322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9,158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81626</xdr:rowOff>
    </xdr:from>
    <xdr:to>
      <xdr:col>22</xdr:col>
      <xdr:colOff>415925</xdr:colOff>
      <xdr:row>79</xdr:row>
      <xdr:rowOff>11776</xdr:rowOff>
    </xdr:to>
    <xdr:sp macro="" textlink="">
      <xdr:nvSpPr>
        <xdr:cNvPr id="662" name="円/楕円 661"/>
        <xdr:cNvSpPr/>
      </xdr:nvSpPr>
      <xdr:spPr>
        <a:xfrm>
          <a:off x="15430500" y="1345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28303</xdr:rowOff>
    </xdr:from>
    <xdr:ext cx="469744" cy="259045"/>
    <xdr:sp macro="" textlink="">
      <xdr:nvSpPr>
        <xdr:cNvPr id="663" name="テキスト ボックス 662"/>
        <xdr:cNvSpPr txBox="1"/>
      </xdr:nvSpPr>
      <xdr:spPr>
        <a:xfrm>
          <a:off x="15246427" y="1322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87407</xdr:rowOff>
    </xdr:from>
    <xdr:to>
      <xdr:col>21</xdr:col>
      <xdr:colOff>212725</xdr:colOff>
      <xdr:row>79</xdr:row>
      <xdr:rowOff>17557</xdr:rowOff>
    </xdr:to>
    <xdr:sp macro="" textlink="">
      <xdr:nvSpPr>
        <xdr:cNvPr id="664" name="円/楕円 663"/>
        <xdr:cNvSpPr/>
      </xdr:nvSpPr>
      <xdr:spPr>
        <a:xfrm>
          <a:off x="14541500" y="1346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8684</xdr:rowOff>
    </xdr:from>
    <xdr:ext cx="378565" cy="259045"/>
    <xdr:sp macro="" textlink="">
      <xdr:nvSpPr>
        <xdr:cNvPr id="665" name="テキスト ボックス 664"/>
        <xdr:cNvSpPr txBox="1"/>
      </xdr:nvSpPr>
      <xdr:spPr>
        <a:xfrm>
          <a:off x="14403017" y="13553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88688</xdr:rowOff>
    </xdr:from>
    <xdr:to>
      <xdr:col>20</xdr:col>
      <xdr:colOff>9525</xdr:colOff>
      <xdr:row>79</xdr:row>
      <xdr:rowOff>18838</xdr:rowOff>
    </xdr:to>
    <xdr:sp macro="" textlink="">
      <xdr:nvSpPr>
        <xdr:cNvPr id="666" name="円/楕円 665"/>
        <xdr:cNvSpPr/>
      </xdr:nvSpPr>
      <xdr:spPr>
        <a:xfrm>
          <a:off x="13652500" y="1346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9965</xdr:rowOff>
    </xdr:from>
    <xdr:ext cx="313932" cy="259045"/>
    <xdr:sp macro="" textlink="">
      <xdr:nvSpPr>
        <xdr:cNvPr id="667" name="テキスト ボックス 666"/>
        <xdr:cNvSpPr txBox="1"/>
      </xdr:nvSpPr>
      <xdr:spPr>
        <a:xfrm>
          <a:off x="13546333" y="135545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87393</xdr:rowOff>
    </xdr:from>
    <xdr:to>
      <xdr:col>18</xdr:col>
      <xdr:colOff>492125</xdr:colOff>
      <xdr:row>79</xdr:row>
      <xdr:rowOff>17543</xdr:rowOff>
    </xdr:to>
    <xdr:sp macro="" textlink="">
      <xdr:nvSpPr>
        <xdr:cNvPr id="668" name="円/楕円 667"/>
        <xdr:cNvSpPr/>
      </xdr:nvSpPr>
      <xdr:spPr>
        <a:xfrm>
          <a:off x="12763500" y="1346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8670</xdr:rowOff>
    </xdr:from>
    <xdr:ext cx="378565" cy="259045"/>
    <xdr:sp macro="" textlink="">
      <xdr:nvSpPr>
        <xdr:cNvPr id="669" name="テキスト ボックス 668"/>
        <xdr:cNvSpPr txBox="1"/>
      </xdr:nvSpPr>
      <xdr:spPr>
        <a:xfrm>
          <a:off x="12625017" y="13553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0" name="直線コネクタ 67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1" name="テキスト ボックス 68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2" name="直線コネクタ 68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3" name="テキスト ボックス 68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6" name="直線コネクタ 68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7" name="テキスト ボックス 68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8" name="直線コネクタ 68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9" name="テキスト ボックス 68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152806</xdr:rowOff>
    </xdr:from>
    <xdr:to>
      <xdr:col>23</xdr:col>
      <xdr:colOff>516889</xdr:colOff>
      <xdr:row>98</xdr:row>
      <xdr:rowOff>54648</xdr:rowOff>
    </xdr:to>
    <xdr:cxnSp macro="">
      <xdr:nvCxnSpPr>
        <xdr:cNvPr id="693" name="直線コネクタ 692"/>
        <xdr:cNvCxnSpPr/>
      </xdr:nvCxnSpPr>
      <xdr:spPr>
        <a:xfrm flipV="1">
          <a:off x="16317595" y="15583306"/>
          <a:ext cx="1269" cy="127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58475</xdr:rowOff>
    </xdr:from>
    <xdr:ext cx="534377" cy="259045"/>
    <xdr:sp macro="" textlink="">
      <xdr:nvSpPr>
        <xdr:cNvPr id="694" name="公債費最小値テキスト"/>
        <xdr:cNvSpPr txBox="1"/>
      </xdr:nvSpPr>
      <xdr:spPr>
        <a:xfrm>
          <a:off x="16370300" y="1686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12,697</a:t>
          </a:r>
          <a:endParaRPr kumimoji="1" lang="ja-JP" altLang="en-US" sz="1000" b="1">
            <a:latin typeface="ＭＳ Ｐゴシック"/>
          </a:endParaRPr>
        </a:p>
      </xdr:txBody>
    </xdr:sp>
    <xdr:clientData/>
  </xdr:oneCellAnchor>
  <xdr:twoCellAnchor>
    <xdr:from>
      <xdr:col>23</xdr:col>
      <xdr:colOff>428625</xdr:colOff>
      <xdr:row>98</xdr:row>
      <xdr:rowOff>54648</xdr:rowOff>
    </xdr:from>
    <xdr:to>
      <xdr:col>23</xdr:col>
      <xdr:colOff>606425</xdr:colOff>
      <xdr:row>98</xdr:row>
      <xdr:rowOff>54648</xdr:rowOff>
    </xdr:to>
    <xdr:cxnSp macro="">
      <xdr:nvCxnSpPr>
        <xdr:cNvPr id="695" name="直線コネクタ 694"/>
        <xdr:cNvCxnSpPr/>
      </xdr:nvCxnSpPr>
      <xdr:spPr>
        <a:xfrm>
          <a:off x="16230600" y="168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99483</xdr:rowOff>
    </xdr:from>
    <xdr:ext cx="599010" cy="259045"/>
    <xdr:sp macro="" textlink="">
      <xdr:nvSpPr>
        <xdr:cNvPr id="696" name="公債費最大値テキスト"/>
        <xdr:cNvSpPr txBox="1"/>
      </xdr:nvSpPr>
      <xdr:spPr>
        <a:xfrm>
          <a:off x="16370300" y="15358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112,968</a:t>
          </a:r>
          <a:endParaRPr kumimoji="1" lang="ja-JP" altLang="en-US" sz="1000" b="1">
            <a:latin typeface="ＭＳ Ｐゴシック"/>
          </a:endParaRPr>
        </a:p>
      </xdr:txBody>
    </xdr:sp>
    <xdr:clientData/>
  </xdr:oneCellAnchor>
  <xdr:twoCellAnchor>
    <xdr:from>
      <xdr:col>23</xdr:col>
      <xdr:colOff>428625</xdr:colOff>
      <xdr:row>90</xdr:row>
      <xdr:rowOff>152806</xdr:rowOff>
    </xdr:from>
    <xdr:to>
      <xdr:col>23</xdr:col>
      <xdr:colOff>606425</xdr:colOff>
      <xdr:row>90</xdr:row>
      <xdr:rowOff>152806</xdr:rowOff>
    </xdr:to>
    <xdr:cxnSp macro="">
      <xdr:nvCxnSpPr>
        <xdr:cNvPr id="697" name="直線コネクタ 696"/>
        <xdr:cNvCxnSpPr/>
      </xdr:nvCxnSpPr>
      <xdr:spPr>
        <a:xfrm>
          <a:off x="16230600" y="1558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50242</xdr:rowOff>
    </xdr:from>
    <xdr:to>
      <xdr:col>23</xdr:col>
      <xdr:colOff>517525</xdr:colOff>
      <xdr:row>94</xdr:row>
      <xdr:rowOff>104611</xdr:rowOff>
    </xdr:to>
    <xdr:cxnSp macro="">
      <xdr:nvCxnSpPr>
        <xdr:cNvPr id="698" name="直線コネクタ 697"/>
        <xdr:cNvCxnSpPr/>
      </xdr:nvCxnSpPr>
      <xdr:spPr>
        <a:xfrm flipV="1">
          <a:off x="15481300" y="16166542"/>
          <a:ext cx="838200" cy="5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168432</xdr:rowOff>
    </xdr:from>
    <xdr:ext cx="534377" cy="259045"/>
    <xdr:sp macro="" textlink="">
      <xdr:nvSpPr>
        <xdr:cNvPr id="699" name="公債費平均値テキスト"/>
        <xdr:cNvSpPr txBox="1"/>
      </xdr:nvSpPr>
      <xdr:spPr>
        <a:xfrm>
          <a:off x="16370300" y="16113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65,539</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18555</xdr:rowOff>
    </xdr:from>
    <xdr:to>
      <xdr:col>23</xdr:col>
      <xdr:colOff>568325</xdr:colOff>
      <xdr:row>94</xdr:row>
      <xdr:rowOff>120155</xdr:rowOff>
    </xdr:to>
    <xdr:sp macro="" textlink="">
      <xdr:nvSpPr>
        <xdr:cNvPr id="700" name="フローチャート : 判断 699"/>
        <xdr:cNvSpPr/>
      </xdr:nvSpPr>
      <xdr:spPr>
        <a:xfrm>
          <a:off x="16268700" y="161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104611</xdr:rowOff>
    </xdr:from>
    <xdr:to>
      <xdr:col>22</xdr:col>
      <xdr:colOff>365125</xdr:colOff>
      <xdr:row>94</xdr:row>
      <xdr:rowOff>106324</xdr:rowOff>
    </xdr:to>
    <xdr:cxnSp macro="">
      <xdr:nvCxnSpPr>
        <xdr:cNvPr id="701" name="直線コネクタ 700"/>
        <xdr:cNvCxnSpPr/>
      </xdr:nvCxnSpPr>
      <xdr:spPr>
        <a:xfrm flipV="1">
          <a:off x="14592300" y="16220911"/>
          <a:ext cx="889000" cy="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10998</xdr:rowOff>
    </xdr:from>
    <xdr:to>
      <xdr:col>22</xdr:col>
      <xdr:colOff>415925</xdr:colOff>
      <xdr:row>94</xdr:row>
      <xdr:rowOff>112598</xdr:rowOff>
    </xdr:to>
    <xdr:sp macro="" textlink="">
      <xdr:nvSpPr>
        <xdr:cNvPr id="702" name="フローチャート : 判断 701"/>
        <xdr:cNvSpPr/>
      </xdr:nvSpPr>
      <xdr:spPr>
        <a:xfrm>
          <a:off x="15430500" y="1612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129125</xdr:rowOff>
    </xdr:from>
    <xdr:ext cx="534377" cy="259045"/>
    <xdr:sp macro="" textlink="">
      <xdr:nvSpPr>
        <xdr:cNvPr id="703" name="テキスト ボックス 702"/>
        <xdr:cNvSpPr txBox="1"/>
      </xdr:nvSpPr>
      <xdr:spPr>
        <a:xfrm>
          <a:off x="15214111" y="1590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106324</xdr:rowOff>
    </xdr:from>
    <xdr:to>
      <xdr:col>21</xdr:col>
      <xdr:colOff>161925</xdr:colOff>
      <xdr:row>94</xdr:row>
      <xdr:rowOff>131584</xdr:rowOff>
    </xdr:to>
    <xdr:cxnSp macro="">
      <xdr:nvCxnSpPr>
        <xdr:cNvPr id="704" name="直線コネクタ 703"/>
        <xdr:cNvCxnSpPr/>
      </xdr:nvCxnSpPr>
      <xdr:spPr>
        <a:xfrm flipV="1">
          <a:off x="13703300" y="16222624"/>
          <a:ext cx="889000" cy="2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29820</xdr:rowOff>
    </xdr:from>
    <xdr:to>
      <xdr:col>21</xdr:col>
      <xdr:colOff>212725</xdr:colOff>
      <xdr:row>94</xdr:row>
      <xdr:rowOff>131420</xdr:rowOff>
    </xdr:to>
    <xdr:sp macro="" textlink="">
      <xdr:nvSpPr>
        <xdr:cNvPr id="705" name="フローチャート : 判断 704"/>
        <xdr:cNvSpPr/>
      </xdr:nvSpPr>
      <xdr:spPr>
        <a:xfrm>
          <a:off x="14541500" y="1614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147947</xdr:rowOff>
    </xdr:from>
    <xdr:ext cx="534377" cy="259045"/>
    <xdr:sp macro="" textlink="">
      <xdr:nvSpPr>
        <xdr:cNvPr id="706" name="テキスト ボックス 705"/>
        <xdr:cNvSpPr txBox="1"/>
      </xdr:nvSpPr>
      <xdr:spPr>
        <a:xfrm>
          <a:off x="14325111" y="1592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131584</xdr:rowOff>
    </xdr:from>
    <xdr:to>
      <xdr:col>19</xdr:col>
      <xdr:colOff>644525</xdr:colOff>
      <xdr:row>94</xdr:row>
      <xdr:rowOff>136779</xdr:rowOff>
    </xdr:to>
    <xdr:cxnSp macro="">
      <xdr:nvCxnSpPr>
        <xdr:cNvPr id="707" name="直線コネクタ 706"/>
        <xdr:cNvCxnSpPr/>
      </xdr:nvCxnSpPr>
      <xdr:spPr>
        <a:xfrm flipV="1">
          <a:off x="12814300" y="16247884"/>
          <a:ext cx="889000" cy="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37212</xdr:rowOff>
    </xdr:from>
    <xdr:to>
      <xdr:col>20</xdr:col>
      <xdr:colOff>9525</xdr:colOff>
      <xdr:row>94</xdr:row>
      <xdr:rowOff>138812</xdr:rowOff>
    </xdr:to>
    <xdr:sp macro="" textlink="">
      <xdr:nvSpPr>
        <xdr:cNvPr id="708" name="フローチャート : 判断 707"/>
        <xdr:cNvSpPr/>
      </xdr:nvSpPr>
      <xdr:spPr>
        <a:xfrm>
          <a:off x="13652500" y="1615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155339</xdr:rowOff>
    </xdr:from>
    <xdr:ext cx="534377" cy="259045"/>
    <xdr:sp macro="" textlink="">
      <xdr:nvSpPr>
        <xdr:cNvPr id="709" name="テキスト ボックス 708"/>
        <xdr:cNvSpPr txBox="1"/>
      </xdr:nvSpPr>
      <xdr:spPr>
        <a:xfrm>
          <a:off x="13436111" y="1592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32665</xdr:rowOff>
    </xdr:from>
    <xdr:to>
      <xdr:col>18</xdr:col>
      <xdr:colOff>492125</xdr:colOff>
      <xdr:row>94</xdr:row>
      <xdr:rowOff>134265</xdr:rowOff>
    </xdr:to>
    <xdr:sp macro="" textlink="">
      <xdr:nvSpPr>
        <xdr:cNvPr id="710" name="フローチャート : 判断 709"/>
        <xdr:cNvSpPr/>
      </xdr:nvSpPr>
      <xdr:spPr>
        <a:xfrm>
          <a:off x="12763500" y="1614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150792</xdr:rowOff>
    </xdr:from>
    <xdr:ext cx="534377" cy="259045"/>
    <xdr:sp macro="" textlink="">
      <xdr:nvSpPr>
        <xdr:cNvPr id="711" name="テキスト ボックス 710"/>
        <xdr:cNvSpPr txBox="1"/>
      </xdr:nvSpPr>
      <xdr:spPr>
        <a:xfrm>
          <a:off x="12547111" y="1592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170892</xdr:rowOff>
    </xdr:from>
    <xdr:to>
      <xdr:col>23</xdr:col>
      <xdr:colOff>568325</xdr:colOff>
      <xdr:row>94</xdr:row>
      <xdr:rowOff>101042</xdr:rowOff>
    </xdr:to>
    <xdr:sp macro="" textlink="">
      <xdr:nvSpPr>
        <xdr:cNvPr id="717" name="円/楕円 716"/>
        <xdr:cNvSpPr/>
      </xdr:nvSpPr>
      <xdr:spPr>
        <a:xfrm>
          <a:off x="16268700" y="1611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22319</xdr:rowOff>
    </xdr:from>
    <xdr:ext cx="534377" cy="259045"/>
    <xdr:sp macro="" textlink="">
      <xdr:nvSpPr>
        <xdr:cNvPr id="718" name="公債費該当値テキスト"/>
        <xdr:cNvSpPr txBox="1"/>
      </xdr:nvSpPr>
      <xdr:spPr>
        <a:xfrm>
          <a:off x="16370300" y="1596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67,044</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53811</xdr:rowOff>
    </xdr:from>
    <xdr:to>
      <xdr:col>22</xdr:col>
      <xdr:colOff>415925</xdr:colOff>
      <xdr:row>94</xdr:row>
      <xdr:rowOff>155411</xdr:rowOff>
    </xdr:to>
    <xdr:sp macro="" textlink="">
      <xdr:nvSpPr>
        <xdr:cNvPr id="719" name="円/楕円 718"/>
        <xdr:cNvSpPr/>
      </xdr:nvSpPr>
      <xdr:spPr>
        <a:xfrm>
          <a:off x="15430500" y="1617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146538</xdr:rowOff>
    </xdr:from>
    <xdr:ext cx="534377" cy="259045"/>
    <xdr:sp macro="" textlink="">
      <xdr:nvSpPr>
        <xdr:cNvPr id="720" name="テキスト ボックス 719"/>
        <xdr:cNvSpPr txBox="1"/>
      </xdr:nvSpPr>
      <xdr:spPr>
        <a:xfrm>
          <a:off x="15214111" y="1626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62,763</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55524</xdr:rowOff>
    </xdr:from>
    <xdr:to>
      <xdr:col>21</xdr:col>
      <xdr:colOff>212725</xdr:colOff>
      <xdr:row>94</xdr:row>
      <xdr:rowOff>157124</xdr:rowOff>
    </xdr:to>
    <xdr:sp macro="" textlink="">
      <xdr:nvSpPr>
        <xdr:cNvPr id="721" name="円/楕円 720"/>
        <xdr:cNvSpPr/>
      </xdr:nvSpPr>
      <xdr:spPr>
        <a:xfrm>
          <a:off x="14541500" y="1617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148251</xdr:rowOff>
    </xdr:from>
    <xdr:ext cx="534377" cy="259045"/>
    <xdr:sp macro="" textlink="">
      <xdr:nvSpPr>
        <xdr:cNvPr id="722" name="テキスト ボックス 721"/>
        <xdr:cNvSpPr txBox="1"/>
      </xdr:nvSpPr>
      <xdr:spPr>
        <a:xfrm>
          <a:off x="14325111" y="1626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62,628</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80784</xdr:rowOff>
    </xdr:from>
    <xdr:to>
      <xdr:col>20</xdr:col>
      <xdr:colOff>9525</xdr:colOff>
      <xdr:row>95</xdr:row>
      <xdr:rowOff>10934</xdr:rowOff>
    </xdr:to>
    <xdr:sp macro="" textlink="">
      <xdr:nvSpPr>
        <xdr:cNvPr id="723" name="円/楕円 722"/>
        <xdr:cNvSpPr/>
      </xdr:nvSpPr>
      <xdr:spPr>
        <a:xfrm>
          <a:off x="13652500" y="1619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2061</xdr:rowOff>
    </xdr:from>
    <xdr:ext cx="534377" cy="259045"/>
    <xdr:sp macro="" textlink="">
      <xdr:nvSpPr>
        <xdr:cNvPr id="724" name="テキスト ボックス 723"/>
        <xdr:cNvSpPr txBox="1"/>
      </xdr:nvSpPr>
      <xdr:spPr>
        <a:xfrm>
          <a:off x="13436111" y="1628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60,639</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85979</xdr:rowOff>
    </xdr:from>
    <xdr:to>
      <xdr:col>18</xdr:col>
      <xdr:colOff>492125</xdr:colOff>
      <xdr:row>95</xdr:row>
      <xdr:rowOff>16129</xdr:rowOff>
    </xdr:to>
    <xdr:sp macro="" textlink="">
      <xdr:nvSpPr>
        <xdr:cNvPr id="725" name="円/楕円 724"/>
        <xdr:cNvSpPr/>
      </xdr:nvSpPr>
      <xdr:spPr>
        <a:xfrm>
          <a:off x="12763500" y="1620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7256</xdr:rowOff>
    </xdr:from>
    <xdr:ext cx="534377" cy="259045"/>
    <xdr:sp macro="" textlink="">
      <xdr:nvSpPr>
        <xdr:cNvPr id="726" name="テキスト ボックス 725"/>
        <xdr:cNvSpPr txBox="1"/>
      </xdr:nvSpPr>
      <xdr:spPr>
        <a:xfrm>
          <a:off x="12547111" y="1629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60,230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2" name="テキスト ボックス 741"/>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4" name="テキスト ボックス 743"/>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11430</xdr:rowOff>
    </xdr:from>
    <xdr:to>
      <xdr:col>32</xdr:col>
      <xdr:colOff>186689</xdr:colOff>
      <xdr:row>39</xdr:row>
      <xdr:rowOff>44450</xdr:rowOff>
    </xdr:to>
    <xdr:cxnSp macro="">
      <xdr:nvCxnSpPr>
        <xdr:cNvPr id="750" name="直線コネクタ 749"/>
        <xdr:cNvCxnSpPr/>
      </xdr:nvCxnSpPr>
      <xdr:spPr>
        <a:xfrm flipV="1">
          <a:off x="22159595" y="5326380"/>
          <a:ext cx="1269" cy="1404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63517</xdr:rowOff>
    </xdr:from>
    <xdr:ext cx="249299" cy="259045"/>
    <xdr:sp macro="" textlink="">
      <xdr:nvSpPr>
        <xdr:cNvPr id="751" name="諸支出金最小値テキスト"/>
        <xdr:cNvSpPr txBox="1"/>
      </xdr:nvSpPr>
      <xdr:spPr>
        <a:xfrm>
          <a:off x="22212300" y="6750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129557</xdr:rowOff>
    </xdr:from>
    <xdr:ext cx="469744" cy="259045"/>
    <xdr:sp macro="" textlink="">
      <xdr:nvSpPr>
        <xdr:cNvPr id="753" name="諸支出金最大値テキスト"/>
        <xdr:cNvSpPr txBox="1"/>
      </xdr:nvSpPr>
      <xdr:spPr>
        <a:xfrm>
          <a:off x="22212300" y="5101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1,106</a:t>
          </a:r>
          <a:endParaRPr kumimoji="1" lang="ja-JP" altLang="en-US" sz="1000" b="1">
            <a:latin typeface="ＭＳ Ｐゴシック"/>
          </a:endParaRPr>
        </a:p>
      </xdr:txBody>
    </xdr:sp>
    <xdr:clientData/>
  </xdr:oneCellAnchor>
  <xdr:twoCellAnchor>
    <xdr:from>
      <xdr:col>32</xdr:col>
      <xdr:colOff>98425</xdr:colOff>
      <xdr:row>31</xdr:row>
      <xdr:rowOff>11430</xdr:rowOff>
    </xdr:from>
    <xdr:to>
      <xdr:col>32</xdr:col>
      <xdr:colOff>276225</xdr:colOff>
      <xdr:row>31</xdr:row>
      <xdr:rowOff>11430</xdr:rowOff>
    </xdr:to>
    <xdr:cxnSp macro="">
      <xdr:nvCxnSpPr>
        <xdr:cNvPr id="754" name="直線コネクタ 753"/>
        <xdr:cNvCxnSpPr/>
      </xdr:nvCxnSpPr>
      <xdr:spPr>
        <a:xfrm>
          <a:off x="22072600" y="532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152417</xdr:rowOff>
    </xdr:from>
    <xdr:ext cx="313932" cy="259045"/>
    <xdr:sp macro="" textlink="">
      <xdr:nvSpPr>
        <xdr:cNvPr id="756" name="諸支出金平均値テキスト"/>
        <xdr:cNvSpPr txBox="1"/>
      </xdr:nvSpPr>
      <xdr:spPr>
        <a:xfrm>
          <a:off x="22212300" y="64960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129540</xdr:rowOff>
    </xdr:from>
    <xdr:to>
      <xdr:col>32</xdr:col>
      <xdr:colOff>238125</xdr:colOff>
      <xdr:row>39</xdr:row>
      <xdr:rowOff>59690</xdr:rowOff>
    </xdr:to>
    <xdr:sp macro="" textlink="">
      <xdr:nvSpPr>
        <xdr:cNvPr id="757" name="フローチャート : 判断 756"/>
        <xdr:cNvSpPr/>
      </xdr:nvSpPr>
      <xdr:spPr>
        <a:xfrm>
          <a:off x="221107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119380</xdr:rowOff>
    </xdr:from>
    <xdr:to>
      <xdr:col>31</xdr:col>
      <xdr:colOff>85725</xdr:colOff>
      <xdr:row>39</xdr:row>
      <xdr:rowOff>49530</xdr:rowOff>
    </xdr:to>
    <xdr:sp macro="" textlink="">
      <xdr:nvSpPr>
        <xdr:cNvPr id="759" name="フローチャート : 判断 758"/>
        <xdr:cNvSpPr/>
      </xdr:nvSpPr>
      <xdr:spPr>
        <a:xfrm>
          <a:off x="212725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66057</xdr:rowOff>
    </xdr:from>
    <xdr:ext cx="313932" cy="259045"/>
    <xdr:sp macro="" textlink="">
      <xdr:nvSpPr>
        <xdr:cNvPr id="760" name="テキスト ボックス 759"/>
        <xdr:cNvSpPr txBox="1"/>
      </xdr:nvSpPr>
      <xdr:spPr>
        <a:xfrm>
          <a:off x="21166333" y="64097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24130</xdr:rowOff>
    </xdr:from>
    <xdr:to>
      <xdr:col>29</xdr:col>
      <xdr:colOff>568325</xdr:colOff>
      <xdr:row>37</xdr:row>
      <xdr:rowOff>125730</xdr:rowOff>
    </xdr:to>
    <xdr:sp macro="" textlink="">
      <xdr:nvSpPr>
        <xdr:cNvPr id="762" name="フローチャート : 判断 761"/>
        <xdr:cNvSpPr/>
      </xdr:nvSpPr>
      <xdr:spPr>
        <a:xfrm>
          <a:off x="20383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142257</xdr:rowOff>
    </xdr:from>
    <xdr:ext cx="378565" cy="259045"/>
    <xdr:sp macro="" textlink="">
      <xdr:nvSpPr>
        <xdr:cNvPr id="763" name="テキスト ボックス 762"/>
        <xdr:cNvSpPr txBox="1"/>
      </xdr:nvSpPr>
      <xdr:spPr>
        <a:xfrm>
          <a:off x="20245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114300</xdr:rowOff>
    </xdr:from>
    <xdr:to>
      <xdr:col>28</xdr:col>
      <xdr:colOff>365125</xdr:colOff>
      <xdr:row>36</xdr:row>
      <xdr:rowOff>44450</xdr:rowOff>
    </xdr:to>
    <xdr:sp macro="" textlink="">
      <xdr:nvSpPr>
        <xdr:cNvPr id="765" name="フローチャート : 判断 764"/>
        <xdr:cNvSpPr/>
      </xdr:nvSpPr>
      <xdr:spPr>
        <a:xfrm>
          <a:off x="194945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34</xdr:row>
      <xdr:rowOff>60977</xdr:rowOff>
    </xdr:from>
    <xdr:ext cx="378565" cy="259045"/>
    <xdr:sp macro="" textlink="">
      <xdr:nvSpPr>
        <xdr:cNvPr id="766" name="テキスト ボックス 765"/>
        <xdr:cNvSpPr txBox="1"/>
      </xdr:nvSpPr>
      <xdr:spPr>
        <a:xfrm>
          <a:off x="19356017" y="5890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49530</xdr:rowOff>
    </xdr:from>
    <xdr:to>
      <xdr:col>27</xdr:col>
      <xdr:colOff>161925</xdr:colOff>
      <xdr:row>35</xdr:row>
      <xdr:rowOff>151130</xdr:rowOff>
    </xdr:to>
    <xdr:sp macro="" textlink="">
      <xdr:nvSpPr>
        <xdr:cNvPr id="767" name="フローチャート : 判断 766"/>
        <xdr:cNvSpPr/>
      </xdr:nvSpPr>
      <xdr:spPr>
        <a:xfrm>
          <a:off x="186055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33</xdr:row>
      <xdr:rowOff>167657</xdr:rowOff>
    </xdr:from>
    <xdr:ext cx="378565" cy="259045"/>
    <xdr:sp macro="" textlink="">
      <xdr:nvSpPr>
        <xdr:cNvPr id="768" name="テキスト ボックス 767"/>
        <xdr:cNvSpPr txBox="1"/>
      </xdr:nvSpPr>
      <xdr:spPr>
        <a:xfrm>
          <a:off x="18467017" y="5825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107967</xdr:rowOff>
    </xdr:from>
    <xdr:ext cx="249299" cy="259045"/>
    <xdr:sp macro="" textlink="">
      <xdr:nvSpPr>
        <xdr:cNvPr id="775" name="諸支出金該当値テキスト"/>
        <xdr:cNvSpPr txBox="1"/>
      </xdr:nvSpPr>
      <xdr:spPr>
        <a:xfrm>
          <a:off x="22212300" y="6623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民生費は</a:t>
          </a:r>
          <a:r>
            <a:rPr kumimoji="1" lang="ja-JP" altLang="en-US" sz="1100">
              <a:solidFill>
                <a:sysClr val="windowText" lastClr="000000"/>
              </a:solidFill>
              <a:effectLst/>
              <a:latin typeface="+mn-lt"/>
              <a:ea typeface="+mn-ea"/>
              <a:cs typeface="+mn-cs"/>
            </a:rPr>
            <a:t>増加傾向が続き，</a:t>
          </a:r>
          <a:r>
            <a:rPr kumimoji="1" lang="ja-JP" altLang="ja-JP" sz="1100">
              <a:solidFill>
                <a:sysClr val="windowText" lastClr="000000"/>
              </a:solidFill>
              <a:effectLst/>
              <a:latin typeface="+mn-lt"/>
              <a:ea typeface="+mn-ea"/>
              <a:cs typeface="+mn-cs"/>
            </a:rPr>
            <a:t>住民一人当たり</a:t>
          </a:r>
          <a:r>
            <a:rPr kumimoji="1" lang="ja-JP" altLang="en-US" sz="1100">
              <a:solidFill>
                <a:sysClr val="windowText" lastClr="000000"/>
              </a:solidFill>
              <a:effectLst/>
              <a:latin typeface="+mn-lt"/>
              <a:ea typeface="+mn-ea"/>
              <a:cs typeface="+mn-cs"/>
            </a:rPr>
            <a:t>のコストは</a:t>
          </a:r>
          <a:r>
            <a:rPr kumimoji="1" lang="en-US" altLang="ja-JP" sz="1100">
              <a:solidFill>
                <a:sysClr val="windowText" lastClr="000000"/>
              </a:solidFill>
              <a:effectLst/>
              <a:latin typeface="+mn-lt"/>
              <a:ea typeface="+mn-ea"/>
              <a:cs typeface="+mn-cs"/>
            </a:rPr>
            <a:t>215,556</a:t>
          </a:r>
          <a:r>
            <a:rPr kumimoji="1" lang="ja-JP" altLang="ja-JP" sz="1100">
              <a:solidFill>
                <a:sysClr val="windowText" lastClr="000000"/>
              </a:solidFill>
              <a:effectLst/>
              <a:latin typeface="+mn-lt"/>
              <a:ea typeface="+mn-ea"/>
              <a:cs typeface="+mn-cs"/>
            </a:rPr>
            <a:t>円となっている。</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年度の増</a:t>
          </a:r>
          <a:r>
            <a:rPr kumimoji="1" lang="ja-JP" altLang="ja-JP" sz="1100">
              <a:solidFill>
                <a:sysClr val="windowText" lastClr="000000"/>
              </a:solidFill>
              <a:effectLst/>
              <a:latin typeface="+mn-lt"/>
              <a:ea typeface="+mn-ea"/>
              <a:cs typeface="+mn-cs"/>
            </a:rPr>
            <a:t>は，</a:t>
          </a:r>
          <a:r>
            <a:rPr kumimoji="1" lang="ja-JP" altLang="en-US" sz="1100">
              <a:solidFill>
                <a:sysClr val="windowText" lastClr="000000"/>
              </a:solidFill>
              <a:effectLst/>
              <a:latin typeface="+mn-lt"/>
              <a:ea typeface="+mn-ea"/>
              <a:cs typeface="+mn-cs"/>
            </a:rPr>
            <a:t>年金生活者等支援（低所得高齢者）給付金や認定こども園施設型給付費が影</a:t>
          </a:r>
          <a:r>
            <a:rPr kumimoji="1" lang="ja-JP" altLang="ja-JP" sz="1100">
              <a:solidFill>
                <a:sysClr val="windowText" lastClr="000000"/>
              </a:solidFill>
              <a:effectLst/>
              <a:latin typeface="+mn-lt"/>
              <a:ea typeface="+mn-ea"/>
              <a:cs typeface="+mn-cs"/>
            </a:rPr>
            <a:t>響</a:t>
          </a:r>
          <a:r>
            <a:rPr kumimoji="1" lang="ja-JP" altLang="en-US" sz="1100">
              <a:solidFill>
                <a:sysClr val="windowText" lastClr="000000"/>
              </a:solidFill>
              <a:effectLst/>
              <a:latin typeface="+mn-lt"/>
              <a:ea typeface="+mn-ea"/>
              <a:cs typeface="+mn-cs"/>
            </a:rPr>
            <a:t>しているものの，全国や鹿児島県平均と比較しても高</a:t>
          </a:r>
          <a:r>
            <a:rPr kumimoji="1" lang="ja-JP" altLang="ja-JP" sz="1100">
              <a:solidFill>
                <a:sysClr val="windowText" lastClr="000000"/>
              </a:solidFill>
              <a:effectLst/>
              <a:latin typeface="+mn-lt"/>
              <a:ea typeface="+mn-ea"/>
              <a:cs typeface="+mn-cs"/>
            </a:rPr>
            <a:t>い</a:t>
          </a:r>
          <a:r>
            <a:rPr kumimoji="1" lang="ja-JP" altLang="en-US" sz="1100">
              <a:solidFill>
                <a:sysClr val="windowText" lastClr="000000"/>
              </a:solidFill>
              <a:effectLst/>
              <a:latin typeface="+mn-lt"/>
              <a:ea typeface="+mn-ea"/>
              <a:cs typeface="+mn-cs"/>
            </a:rPr>
            <a:t>水準と</a:t>
          </a:r>
          <a:r>
            <a:rPr kumimoji="1" lang="ja-JP" altLang="ja-JP" sz="1100">
              <a:solidFill>
                <a:sysClr val="windowText" lastClr="000000"/>
              </a:solidFill>
              <a:effectLst/>
              <a:latin typeface="+mn-lt"/>
              <a:ea typeface="+mn-ea"/>
              <a:cs typeface="+mn-cs"/>
            </a:rPr>
            <a:t>なっている。</a:t>
          </a:r>
          <a:r>
            <a:rPr kumimoji="1" lang="ja-JP" altLang="en-US" sz="1100">
              <a:solidFill>
                <a:sysClr val="windowText" lastClr="000000"/>
              </a:solidFill>
              <a:effectLst/>
              <a:latin typeface="+mn-lt"/>
              <a:ea typeface="+mn-ea"/>
              <a:cs typeface="+mn-cs"/>
            </a:rPr>
            <a:t>決算額全体でみると，民生費のうち社会福祉費に要する経費が最も高くなっており，国民健康</a:t>
          </a:r>
          <a:r>
            <a:rPr kumimoji="1" lang="ja-JP" altLang="ja-JP" sz="1100">
              <a:solidFill>
                <a:sysClr val="windowText" lastClr="000000"/>
              </a:solidFill>
              <a:effectLst/>
              <a:latin typeface="+mn-lt"/>
              <a:ea typeface="+mn-ea"/>
              <a:cs typeface="+mn-cs"/>
            </a:rPr>
            <a:t>保険事業特別会計への繰出金が要因となっていると考えられる。今後も少子高齢化が進む中で</a:t>
          </a:r>
          <a:r>
            <a:rPr lang="ja-JP" altLang="ja-JP" sz="1100" b="0" i="0" baseline="0">
              <a:solidFill>
                <a:sysClr val="windowText" lastClr="000000"/>
              </a:solidFill>
              <a:effectLst/>
              <a:latin typeface="+mn-lt"/>
              <a:ea typeface="+mn-ea"/>
              <a:cs typeface="+mn-cs"/>
            </a:rPr>
            <a:t>負担増が予想されるため，独立採算の原則に基づき受益者負担の適正化を図りながら，基準外の繰出しの見直しを進めることとしている。</a:t>
          </a:r>
          <a:endParaRPr lang="en-US" altLang="ja-JP" sz="1100" b="0" i="0" baseline="0">
            <a:solidFill>
              <a:sysClr val="windowText" lastClr="000000"/>
            </a:solidFill>
            <a:effectLst/>
            <a:latin typeface="+mn-lt"/>
            <a:ea typeface="+mn-ea"/>
            <a:cs typeface="+mn-cs"/>
          </a:endParaRPr>
        </a:p>
        <a:p>
          <a:r>
            <a:rPr kumimoji="1" lang="ja-JP" altLang="en-US" sz="1100" b="0" i="0" baseline="0">
              <a:solidFill>
                <a:sysClr val="windowText" lastClr="000000"/>
              </a:solidFill>
              <a:effectLst/>
              <a:latin typeface="+mn-lt"/>
              <a:ea typeface="+mn-ea"/>
              <a:cs typeface="+mn-cs"/>
            </a:rPr>
            <a:t>　次いで農林水産業費も</a:t>
          </a:r>
          <a:r>
            <a:rPr kumimoji="1" lang="ja-JP" altLang="ja-JP" sz="1100">
              <a:solidFill>
                <a:sysClr val="windowText" lastClr="000000"/>
              </a:solidFill>
              <a:effectLst/>
              <a:latin typeface="+mn-lt"/>
              <a:ea typeface="+mn-ea"/>
              <a:cs typeface="+mn-cs"/>
            </a:rPr>
            <a:t>住民一人当たりのコスト</a:t>
          </a:r>
          <a:r>
            <a:rPr kumimoji="1" lang="en-US" altLang="ja-JP" sz="1100">
              <a:solidFill>
                <a:sysClr val="windowText" lastClr="000000"/>
              </a:solidFill>
              <a:effectLst/>
              <a:latin typeface="+mn-lt"/>
              <a:ea typeface="+mn-ea"/>
              <a:cs typeface="+mn-cs"/>
            </a:rPr>
            <a:t>47,825</a:t>
          </a:r>
          <a:r>
            <a:rPr kumimoji="1" lang="ja-JP" altLang="ja-JP" sz="1100">
              <a:solidFill>
                <a:sysClr val="windowText" lastClr="000000"/>
              </a:solidFill>
              <a:effectLst/>
              <a:latin typeface="+mn-lt"/>
              <a:ea typeface="+mn-ea"/>
              <a:cs typeface="+mn-cs"/>
            </a:rPr>
            <a:t>円</a:t>
          </a:r>
          <a:r>
            <a:rPr kumimoji="1" lang="ja-JP" altLang="en-US" sz="1100">
              <a:solidFill>
                <a:sysClr val="windowText" lastClr="000000"/>
              </a:solidFill>
              <a:effectLst/>
              <a:latin typeface="+mn-lt"/>
              <a:ea typeface="+mn-ea"/>
              <a:cs typeface="+mn-cs"/>
            </a:rPr>
            <a:t>で，</a:t>
          </a:r>
          <a:r>
            <a:rPr kumimoji="1" lang="ja-JP" altLang="en-US" sz="1100" b="0" i="0" baseline="0">
              <a:solidFill>
                <a:sysClr val="windowText" lastClr="000000"/>
              </a:solidFill>
              <a:effectLst/>
              <a:latin typeface="+mn-lt"/>
              <a:ea typeface="+mn-ea"/>
              <a:cs typeface="+mn-cs"/>
            </a:rPr>
            <a:t>類似団体平均を大きく上回っている。</a:t>
          </a:r>
          <a:r>
            <a:rPr kumimoji="0" lang="ja-JP" altLang="en-US" sz="1100" b="0" i="0" baseline="0">
              <a:solidFill>
                <a:sysClr val="windowText" lastClr="000000"/>
              </a:solidFill>
              <a:effectLst/>
              <a:latin typeface="+mn-lt"/>
              <a:ea typeface="+mn-ea"/>
              <a:cs typeface="+mn-cs"/>
            </a:rPr>
            <a:t>これは，当</a:t>
          </a:r>
          <a:r>
            <a:rPr lang="ja-JP" altLang="ja-JP" sz="1100">
              <a:solidFill>
                <a:sysClr val="windowText" lastClr="000000"/>
              </a:solidFill>
              <a:effectLst/>
              <a:latin typeface="+mn-lt"/>
              <a:ea typeface="+mn-ea"/>
              <a:cs typeface="+mn-cs"/>
            </a:rPr>
            <a:t>市</a:t>
          </a:r>
          <a:r>
            <a:rPr lang="ja-JP" altLang="en-US" sz="1100">
              <a:solidFill>
                <a:sysClr val="windowText" lastClr="000000"/>
              </a:solidFill>
              <a:effectLst/>
              <a:latin typeface="+mn-lt"/>
              <a:ea typeface="+mn-ea"/>
              <a:cs typeface="+mn-cs"/>
            </a:rPr>
            <a:t>が</a:t>
          </a:r>
          <a:r>
            <a:rPr lang="ja-JP" altLang="ja-JP" sz="1100">
              <a:solidFill>
                <a:sysClr val="windowText" lastClr="000000"/>
              </a:solidFill>
              <a:effectLst/>
              <a:latin typeface="+mn-lt"/>
              <a:ea typeface="+mn-ea"/>
              <a:cs typeface="+mn-cs"/>
            </a:rPr>
            <a:t>基幹産業である農林水産部門</a:t>
          </a:r>
          <a:r>
            <a:rPr lang="ja-JP" altLang="en-US" sz="1100">
              <a:solidFill>
                <a:sysClr val="windowText" lastClr="000000"/>
              </a:solidFill>
              <a:effectLst/>
              <a:latin typeface="+mn-lt"/>
              <a:ea typeface="+mn-ea"/>
              <a:cs typeface="+mn-cs"/>
            </a:rPr>
            <a:t>に</a:t>
          </a:r>
          <a:r>
            <a:rPr kumimoji="1" lang="ja-JP" altLang="ja-JP" sz="1100">
              <a:solidFill>
                <a:sysClr val="windowText" lastClr="000000"/>
              </a:solidFill>
              <a:effectLst/>
              <a:latin typeface="+mn-lt"/>
              <a:ea typeface="+mn-ea"/>
              <a:cs typeface="+mn-cs"/>
            </a:rPr>
            <a:t>職員</a:t>
          </a:r>
          <a:r>
            <a:rPr kumimoji="1" lang="ja-JP" altLang="en-US" sz="1100">
              <a:solidFill>
                <a:sysClr val="windowText" lastClr="000000"/>
              </a:solidFill>
              <a:effectLst/>
              <a:latin typeface="+mn-lt"/>
              <a:ea typeface="+mn-ea"/>
              <a:cs typeface="+mn-cs"/>
            </a:rPr>
            <a:t>を重点的に配置し，</a:t>
          </a:r>
          <a:r>
            <a:rPr lang="ja-JP" altLang="ja-JP" sz="1100">
              <a:solidFill>
                <a:sysClr val="windowText" lastClr="000000"/>
              </a:solidFill>
              <a:effectLst/>
              <a:latin typeface="+mn-lt"/>
              <a:ea typeface="+mn-ea"/>
              <a:cs typeface="+mn-cs"/>
            </a:rPr>
            <a:t>振興</a:t>
          </a:r>
          <a:r>
            <a:rPr lang="ja-JP" altLang="en-US" sz="1100">
              <a:solidFill>
                <a:sysClr val="windowText" lastClr="000000"/>
              </a:solidFill>
              <a:effectLst/>
              <a:latin typeface="+mn-lt"/>
              <a:ea typeface="+mn-ea"/>
              <a:cs typeface="+mn-cs"/>
            </a:rPr>
            <a:t>に</a:t>
          </a:r>
          <a:r>
            <a:rPr kumimoji="1" lang="ja-JP" altLang="en-US" sz="1100">
              <a:solidFill>
                <a:sysClr val="windowText" lastClr="000000"/>
              </a:solidFill>
              <a:effectLst/>
              <a:latin typeface="+mn-lt"/>
              <a:ea typeface="+mn-ea"/>
              <a:cs typeface="+mn-cs"/>
            </a:rPr>
            <a:t>取り組んでいることによるもので，平成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年度は普通建設事業費が微増したことも影響している。</a:t>
          </a:r>
          <a:endParaRPr kumimoji="1" lang="ja-JP" altLang="en-US" sz="1300">
            <a:solidFill>
              <a:sysClr val="windowText" lastClr="000000"/>
            </a:solidFill>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鹿児島県南九州市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en-US" sz="1100">
              <a:solidFill>
                <a:schemeClr val="dk1"/>
              </a:solidFill>
              <a:effectLst/>
              <a:latin typeface="+mn-lt"/>
              <a:ea typeface="+mn-ea"/>
              <a:cs typeface="+mn-cs"/>
            </a:rPr>
            <a:t>　予算に対する地方消費税や地方交付税の留保財源見込額が減となったことから，</a:t>
          </a:r>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繰入金額を増額，これに対し基金</a:t>
          </a:r>
          <a:r>
            <a:rPr kumimoji="1" lang="ja-JP" altLang="ja-JP" sz="1100">
              <a:solidFill>
                <a:schemeClr val="dk1"/>
              </a:solidFill>
              <a:effectLst/>
              <a:latin typeface="+mn-lt"/>
              <a:ea typeface="+mn-ea"/>
              <a:cs typeface="+mn-cs"/>
            </a:rPr>
            <a:t>残高は前年度</a:t>
          </a:r>
          <a:r>
            <a:rPr kumimoji="1" lang="ja-JP" altLang="en-US" sz="1100">
              <a:solidFill>
                <a:schemeClr val="dk1"/>
              </a:solidFill>
              <a:effectLst/>
              <a:latin typeface="+mn-lt"/>
              <a:ea typeface="+mn-ea"/>
              <a:cs typeface="+mn-cs"/>
            </a:rPr>
            <a:t>と比較し減となった。実質収支は，歳入は増えたものの繰越しすべき財源が増だったことにより，前年度を下回る結果となった。実質単年度収支が赤字となったのは，留保財源の減や財政調整基金の取崩しによるものであ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行財政改革を推進し，歳入の確保と歳出の抑制を図り，</a:t>
          </a:r>
          <a:r>
            <a:rPr kumimoji="1" lang="ja-JP" altLang="ja-JP" sz="1100">
              <a:solidFill>
                <a:schemeClr val="dk1"/>
              </a:solidFill>
              <a:effectLst/>
              <a:latin typeface="+mn-lt"/>
              <a:ea typeface="+mn-ea"/>
              <a:cs typeface="+mn-cs"/>
            </a:rPr>
            <a:t>実質単年度収支</a:t>
          </a:r>
          <a:r>
            <a:rPr kumimoji="1" lang="ja-JP" altLang="en-US" sz="1100">
              <a:solidFill>
                <a:schemeClr val="dk1"/>
              </a:solidFill>
              <a:effectLst/>
              <a:latin typeface="+mn-lt"/>
              <a:ea typeface="+mn-ea"/>
              <a:cs typeface="+mn-cs"/>
            </a:rPr>
            <a:t>の改善</a:t>
          </a:r>
          <a:r>
            <a:rPr lang="ja-JP" altLang="ja-JP" sz="1100" b="0" i="0" baseline="0">
              <a:solidFill>
                <a:schemeClr val="dk1"/>
              </a:solidFill>
              <a:effectLst/>
              <a:latin typeface="+mn-lt"/>
              <a:ea typeface="+mn-ea"/>
              <a:cs typeface="+mn-cs"/>
            </a:rPr>
            <a:t>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鹿児島県南九州市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連結実質赤字は発生しておらず各会計単独でも赤字は発生していないことから，概ね健全な財政運営がされていると分析できる。</a:t>
          </a:r>
          <a:endParaRPr lang="ja-JP" altLang="ja-JP" sz="1400">
            <a:effectLst/>
          </a:endParaRPr>
        </a:p>
        <a:p>
          <a:pPr rtl="0"/>
          <a:r>
            <a:rPr lang="ja-JP" altLang="ja-JP" sz="1100">
              <a:solidFill>
                <a:schemeClr val="dk1"/>
              </a:solidFill>
              <a:effectLst/>
              <a:latin typeface="+mn-lt"/>
              <a:ea typeface="+mn-ea"/>
              <a:cs typeface="+mn-cs"/>
            </a:rPr>
            <a:t>　ただし，公共下水道事業特別会計</a:t>
          </a:r>
          <a:r>
            <a:rPr lang="ja-JP" altLang="en-US" sz="1100">
              <a:solidFill>
                <a:schemeClr val="dk1"/>
              </a:solidFill>
              <a:effectLst/>
              <a:latin typeface="+mn-lt"/>
              <a:ea typeface="+mn-ea"/>
              <a:cs typeface="+mn-cs"/>
            </a:rPr>
            <a:t>及び</a:t>
          </a:r>
          <a:r>
            <a:rPr lang="ja-JP" altLang="ja-JP" sz="1100">
              <a:solidFill>
                <a:schemeClr val="dk1"/>
              </a:solidFill>
              <a:effectLst/>
              <a:latin typeface="+mn-lt"/>
              <a:ea typeface="+mn-ea"/>
              <a:cs typeface="+mn-cs"/>
            </a:rPr>
            <a:t>農業集落排水事業特別会計においては，公債費等の基準外繰出を行った結果</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黒字決算となっている</a:t>
          </a:r>
          <a:r>
            <a:rPr lang="ja-JP" altLang="ja-JP" sz="1100">
              <a:solidFill>
                <a:sysClr val="windowText" lastClr="000000"/>
              </a:solidFill>
              <a:effectLst/>
              <a:latin typeface="+mn-lt"/>
              <a:ea typeface="+mn-ea"/>
              <a:cs typeface="+mn-cs"/>
            </a:rPr>
            <a:t>。国民健康保険事業特別会計においても</a:t>
          </a:r>
          <a:r>
            <a:rPr lang="ja-JP" altLang="en-US" sz="1100">
              <a:solidFill>
                <a:sysClr val="windowText" lastClr="000000"/>
              </a:solidFill>
              <a:effectLst/>
              <a:latin typeface="+mn-lt"/>
              <a:ea typeface="+mn-ea"/>
              <a:cs typeface="+mn-cs"/>
            </a:rPr>
            <a:t>，収支維持のため多額の</a:t>
          </a:r>
          <a:r>
            <a:rPr lang="ja-JP" altLang="ja-JP" sz="1100" b="0" i="0" baseline="0">
              <a:solidFill>
                <a:sysClr val="windowText" lastClr="000000"/>
              </a:solidFill>
              <a:effectLst/>
              <a:latin typeface="+mn-lt"/>
              <a:ea typeface="+mn-ea"/>
              <a:cs typeface="+mn-cs"/>
            </a:rPr>
            <a:t>法定外繰出</a:t>
          </a:r>
          <a:r>
            <a:rPr lang="ja-JP" altLang="en-US" sz="1100" b="0" i="0" baseline="0">
              <a:solidFill>
                <a:sysClr val="windowText" lastClr="000000"/>
              </a:solidFill>
              <a:effectLst/>
              <a:latin typeface="+mn-lt"/>
              <a:ea typeface="+mn-ea"/>
              <a:cs typeface="+mn-cs"/>
            </a:rPr>
            <a:t>を行っており，</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28</a:t>
          </a:r>
          <a:r>
            <a:rPr lang="ja-JP" altLang="ja-JP" sz="1100" b="0" i="0" baseline="0">
              <a:solidFill>
                <a:sysClr val="windowText" lastClr="000000"/>
              </a:solidFill>
              <a:effectLst/>
              <a:latin typeface="+mn-lt"/>
              <a:ea typeface="+mn-ea"/>
              <a:cs typeface="+mn-cs"/>
            </a:rPr>
            <a:t>年度</a:t>
          </a:r>
          <a:r>
            <a:rPr lang="ja-JP" altLang="en-US" sz="1100" b="0" i="0" baseline="0">
              <a:solidFill>
                <a:sysClr val="windowText" lastClr="000000"/>
              </a:solidFill>
              <a:effectLst/>
              <a:latin typeface="+mn-lt"/>
              <a:ea typeface="+mn-ea"/>
              <a:cs typeface="+mn-cs"/>
            </a:rPr>
            <a:t>からは</a:t>
          </a:r>
          <a:r>
            <a:rPr lang="ja-JP" altLang="ja-JP" sz="1100" b="0" i="0" baseline="0">
              <a:solidFill>
                <a:sysClr val="windowText" lastClr="000000"/>
              </a:solidFill>
              <a:effectLst/>
              <a:latin typeface="+mn-lt"/>
              <a:ea typeface="+mn-ea"/>
              <a:cs typeface="+mn-cs"/>
            </a:rPr>
            <a:t>法定</a:t>
          </a:r>
          <a:r>
            <a:rPr lang="ja-JP" altLang="en-US" sz="1100" b="0" i="0" baseline="0">
              <a:solidFill>
                <a:sysClr val="windowText" lastClr="000000"/>
              </a:solidFill>
              <a:effectLst/>
              <a:latin typeface="+mn-lt"/>
              <a:ea typeface="+mn-ea"/>
              <a:cs typeface="+mn-cs"/>
            </a:rPr>
            <a:t>外</a:t>
          </a:r>
          <a:r>
            <a:rPr lang="ja-JP" altLang="ja-JP" sz="1100" b="0" i="0" baseline="0">
              <a:solidFill>
                <a:sysClr val="windowText" lastClr="000000"/>
              </a:solidFill>
              <a:effectLst/>
              <a:latin typeface="+mn-lt"/>
              <a:ea typeface="+mn-ea"/>
              <a:cs typeface="+mn-cs"/>
            </a:rPr>
            <a:t>繰出金</a:t>
          </a:r>
          <a:r>
            <a:rPr lang="ja-JP" altLang="en-US" sz="1100" b="0" i="0" baseline="0">
              <a:solidFill>
                <a:sysClr val="windowText" lastClr="000000"/>
              </a:solidFill>
              <a:effectLst/>
              <a:latin typeface="+mn-lt"/>
              <a:ea typeface="+mn-ea"/>
              <a:cs typeface="+mn-cs"/>
            </a:rPr>
            <a:t>の</a:t>
          </a:r>
          <a:r>
            <a:rPr lang="ja-JP" altLang="ja-JP" sz="1100" b="0" i="0" baseline="0">
              <a:solidFill>
                <a:sysClr val="windowText" lastClr="000000"/>
              </a:solidFill>
              <a:effectLst/>
              <a:latin typeface="+mn-lt"/>
              <a:ea typeface="+mn-ea"/>
              <a:cs typeface="+mn-cs"/>
            </a:rPr>
            <a:t>上限額を設定</a:t>
          </a:r>
          <a:r>
            <a:rPr lang="ja-JP" altLang="en-US" sz="1100" b="0" i="0" baseline="0">
              <a:solidFill>
                <a:sysClr val="windowText" lastClr="000000"/>
              </a:solidFill>
              <a:effectLst/>
              <a:latin typeface="+mn-lt"/>
              <a:ea typeface="+mn-ea"/>
              <a:cs typeface="+mn-cs"/>
            </a:rPr>
            <a:t>し，</a:t>
          </a:r>
          <a:r>
            <a:rPr lang="ja-JP" altLang="ja-JP" sz="1100" b="0" i="0" baseline="0">
              <a:solidFill>
                <a:sysClr val="windowText" lastClr="000000"/>
              </a:solidFill>
              <a:effectLst/>
              <a:latin typeface="+mn-lt"/>
              <a:ea typeface="+mn-ea"/>
              <a:cs typeface="+mn-cs"/>
            </a:rPr>
            <a:t>抑制に努めている</a:t>
          </a:r>
          <a:r>
            <a:rPr lang="ja-JP" altLang="en-US"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rtl="0"/>
          <a:r>
            <a:rPr lang="ja-JP" altLang="ja-JP" sz="1100" b="0" i="0" baseline="0">
              <a:solidFill>
                <a:schemeClr val="dk1"/>
              </a:solidFill>
              <a:effectLst/>
              <a:latin typeface="+mn-lt"/>
              <a:ea typeface="+mn-ea"/>
              <a:cs typeface="+mn-cs"/>
            </a:rPr>
            <a:t>　今後は，各特別会計において一般会計からの繰入を減少できるよう，経費の削減と歳入の確保を図り，より一層の健全化に努める。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21858511</v>
      </c>
      <c r="BO4" s="381"/>
      <c r="BP4" s="381"/>
      <c r="BQ4" s="381"/>
      <c r="BR4" s="381"/>
      <c r="BS4" s="381"/>
      <c r="BT4" s="381"/>
      <c r="BU4" s="382"/>
      <c r="BV4" s="380">
        <v>21648206</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4.7</v>
      </c>
      <c r="CU4" s="387"/>
      <c r="CV4" s="387"/>
      <c r="CW4" s="387"/>
      <c r="CX4" s="387"/>
      <c r="CY4" s="387"/>
      <c r="CZ4" s="387"/>
      <c r="DA4" s="388"/>
      <c r="DB4" s="386">
        <v>6.1</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21092816</v>
      </c>
      <c r="BO5" s="418"/>
      <c r="BP5" s="418"/>
      <c r="BQ5" s="418"/>
      <c r="BR5" s="418"/>
      <c r="BS5" s="418"/>
      <c r="BT5" s="418"/>
      <c r="BU5" s="419"/>
      <c r="BV5" s="417">
        <v>20831503</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94.9</v>
      </c>
      <c r="CU5" s="415"/>
      <c r="CV5" s="415"/>
      <c r="CW5" s="415"/>
      <c r="CX5" s="415"/>
      <c r="CY5" s="415"/>
      <c r="CZ5" s="415"/>
      <c r="DA5" s="416"/>
      <c r="DB5" s="414">
        <v>90.8</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765695</v>
      </c>
      <c r="BO6" s="418"/>
      <c r="BP6" s="418"/>
      <c r="BQ6" s="418"/>
      <c r="BR6" s="418"/>
      <c r="BS6" s="418"/>
      <c r="BT6" s="418"/>
      <c r="BU6" s="419"/>
      <c r="BV6" s="417">
        <v>816703</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99</v>
      </c>
      <c r="CU6" s="455"/>
      <c r="CV6" s="455"/>
      <c r="CW6" s="455"/>
      <c r="CX6" s="455"/>
      <c r="CY6" s="455"/>
      <c r="CZ6" s="455"/>
      <c r="DA6" s="456"/>
      <c r="DB6" s="454">
        <v>95.8</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159347</v>
      </c>
      <c r="BO7" s="418"/>
      <c r="BP7" s="418"/>
      <c r="BQ7" s="418"/>
      <c r="BR7" s="418"/>
      <c r="BS7" s="418"/>
      <c r="BT7" s="418"/>
      <c r="BU7" s="419"/>
      <c r="BV7" s="417">
        <v>21820</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12905462</v>
      </c>
      <c r="CU7" s="418"/>
      <c r="CV7" s="418"/>
      <c r="CW7" s="418"/>
      <c r="CX7" s="418"/>
      <c r="CY7" s="418"/>
      <c r="CZ7" s="418"/>
      <c r="DA7" s="419"/>
      <c r="DB7" s="417">
        <v>13095456</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606348</v>
      </c>
      <c r="BO8" s="418"/>
      <c r="BP8" s="418"/>
      <c r="BQ8" s="418"/>
      <c r="BR8" s="418"/>
      <c r="BS8" s="418"/>
      <c r="BT8" s="418"/>
      <c r="BU8" s="419"/>
      <c r="BV8" s="417">
        <v>794883</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0.34</v>
      </c>
      <c r="CU8" s="458"/>
      <c r="CV8" s="458"/>
      <c r="CW8" s="458"/>
      <c r="CX8" s="458"/>
      <c r="CY8" s="458"/>
      <c r="CZ8" s="458"/>
      <c r="DA8" s="459"/>
      <c r="DB8" s="457">
        <v>0.33</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36352</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-188535</v>
      </c>
      <c r="BO9" s="418"/>
      <c r="BP9" s="418"/>
      <c r="BQ9" s="418"/>
      <c r="BR9" s="418"/>
      <c r="BS9" s="418"/>
      <c r="BT9" s="418"/>
      <c r="BU9" s="419"/>
      <c r="BV9" s="417">
        <v>346821</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16.100000000000001</v>
      </c>
      <c r="CU9" s="415"/>
      <c r="CV9" s="415"/>
      <c r="CW9" s="415"/>
      <c r="CX9" s="415"/>
      <c r="CY9" s="415"/>
      <c r="CZ9" s="415"/>
      <c r="DA9" s="416"/>
      <c r="DB9" s="414">
        <v>15</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39065</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8305</v>
      </c>
      <c r="BO10" s="418"/>
      <c r="BP10" s="418"/>
      <c r="BQ10" s="418"/>
      <c r="BR10" s="418"/>
      <c r="BS10" s="418"/>
      <c r="BT10" s="418"/>
      <c r="BU10" s="419"/>
      <c r="BV10" s="417">
        <v>27137</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c r="A12" s="140"/>
      <c r="B12" s="477" t="s">
        <v>113</v>
      </c>
      <c r="C12" s="478"/>
      <c r="D12" s="478"/>
      <c r="E12" s="478"/>
      <c r="F12" s="478"/>
      <c r="G12" s="478"/>
      <c r="H12" s="478"/>
      <c r="I12" s="478"/>
      <c r="J12" s="478"/>
      <c r="K12" s="479"/>
      <c r="L12" s="486" t="s">
        <v>114</v>
      </c>
      <c r="M12" s="487"/>
      <c r="N12" s="487"/>
      <c r="O12" s="487"/>
      <c r="P12" s="487"/>
      <c r="Q12" s="488"/>
      <c r="R12" s="489">
        <v>36605</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500000</v>
      </c>
      <c r="BO12" s="418"/>
      <c r="BP12" s="418"/>
      <c r="BQ12" s="418"/>
      <c r="BR12" s="418"/>
      <c r="BS12" s="418"/>
      <c r="BT12" s="418"/>
      <c r="BU12" s="419"/>
      <c r="BV12" s="417">
        <v>350000</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122</v>
      </c>
      <c r="N13" s="506"/>
      <c r="O13" s="506"/>
      <c r="P13" s="506"/>
      <c r="Q13" s="507"/>
      <c r="R13" s="498">
        <v>36363</v>
      </c>
      <c r="S13" s="499"/>
      <c r="T13" s="499"/>
      <c r="U13" s="499"/>
      <c r="V13" s="500"/>
      <c r="W13" s="433" t="s">
        <v>123</v>
      </c>
      <c r="X13" s="434"/>
      <c r="Y13" s="434"/>
      <c r="Z13" s="434"/>
      <c r="AA13" s="434"/>
      <c r="AB13" s="424"/>
      <c r="AC13" s="468">
        <v>4246</v>
      </c>
      <c r="AD13" s="469"/>
      <c r="AE13" s="469"/>
      <c r="AF13" s="469"/>
      <c r="AG13" s="508"/>
      <c r="AH13" s="468">
        <v>4551</v>
      </c>
      <c r="AI13" s="469"/>
      <c r="AJ13" s="469"/>
      <c r="AK13" s="469"/>
      <c r="AL13" s="470"/>
      <c r="AM13" s="446" t="s">
        <v>124</v>
      </c>
      <c r="AN13" s="447"/>
      <c r="AO13" s="447"/>
      <c r="AP13" s="447"/>
      <c r="AQ13" s="447"/>
      <c r="AR13" s="447"/>
      <c r="AS13" s="447"/>
      <c r="AT13" s="448"/>
      <c r="AU13" s="449" t="s">
        <v>118</v>
      </c>
      <c r="AV13" s="450"/>
      <c r="AW13" s="450"/>
      <c r="AX13" s="450"/>
      <c r="AY13" s="451" t="s">
        <v>125</v>
      </c>
      <c r="AZ13" s="452"/>
      <c r="BA13" s="452"/>
      <c r="BB13" s="452"/>
      <c r="BC13" s="452"/>
      <c r="BD13" s="452"/>
      <c r="BE13" s="452"/>
      <c r="BF13" s="452"/>
      <c r="BG13" s="452"/>
      <c r="BH13" s="452"/>
      <c r="BI13" s="452"/>
      <c r="BJ13" s="452"/>
      <c r="BK13" s="452"/>
      <c r="BL13" s="452"/>
      <c r="BM13" s="453"/>
      <c r="BN13" s="417">
        <v>-680230</v>
      </c>
      <c r="BO13" s="418"/>
      <c r="BP13" s="418"/>
      <c r="BQ13" s="418"/>
      <c r="BR13" s="418"/>
      <c r="BS13" s="418"/>
      <c r="BT13" s="418"/>
      <c r="BU13" s="419"/>
      <c r="BV13" s="417">
        <v>23958</v>
      </c>
      <c r="BW13" s="418"/>
      <c r="BX13" s="418"/>
      <c r="BY13" s="418"/>
      <c r="BZ13" s="418"/>
      <c r="CA13" s="418"/>
      <c r="CB13" s="418"/>
      <c r="CC13" s="419"/>
      <c r="CD13" s="420" t="s">
        <v>126</v>
      </c>
      <c r="CE13" s="421"/>
      <c r="CF13" s="421"/>
      <c r="CG13" s="421"/>
      <c r="CH13" s="421"/>
      <c r="CI13" s="421"/>
      <c r="CJ13" s="421"/>
      <c r="CK13" s="421"/>
      <c r="CL13" s="421"/>
      <c r="CM13" s="421"/>
      <c r="CN13" s="421"/>
      <c r="CO13" s="421"/>
      <c r="CP13" s="421"/>
      <c r="CQ13" s="421"/>
      <c r="CR13" s="421"/>
      <c r="CS13" s="422"/>
      <c r="CT13" s="414">
        <v>7</v>
      </c>
      <c r="CU13" s="415"/>
      <c r="CV13" s="415"/>
      <c r="CW13" s="415"/>
      <c r="CX13" s="415"/>
      <c r="CY13" s="415"/>
      <c r="CZ13" s="415"/>
      <c r="DA13" s="416"/>
      <c r="DB13" s="414">
        <v>6.8</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127</v>
      </c>
      <c r="M14" s="496"/>
      <c r="N14" s="496"/>
      <c r="O14" s="496"/>
      <c r="P14" s="496"/>
      <c r="Q14" s="497"/>
      <c r="R14" s="498">
        <v>37294</v>
      </c>
      <c r="S14" s="499"/>
      <c r="T14" s="499"/>
      <c r="U14" s="499"/>
      <c r="V14" s="500"/>
      <c r="W14" s="407"/>
      <c r="X14" s="408"/>
      <c r="Y14" s="408"/>
      <c r="Z14" s="408"/>
      <c r="AA14" s="408"/>
      <c r="AB14" s="397"/>
      <c r="AC14" s="501">
        <v>24.5</v>
      </c>
      <c r="AD14" s="502"/>
      <c r="AE14" s="502"/>
      <c r="AF14" s="502"/>
      <c r="AG14" s="503"/>
      <c r="AH14" s="501">
        <v>25.2</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128</v>
      </c>
      <c r="CE14" s="510"/>
      <c r="CF14" s="510"/>
      <c r="CG14" s="510"/>
      <c r="CH14" s="510"/>
      <c r="CI14" s="510"/>
      <c r="CJ14" s="510"/>
      <c r="CK14" s="510"/>
      <c r="CL14" s="510"/>
      <c r="CM14" s="510"/>
      <c r="CN14" s="510"/>
      <c r="CO14" s="510"/>
      <c r="CP14" s="510"/>
      <c r="CQ14" s="510"/>
      <c r="CR14" s="510"/>
      <c r="CS14" s="511"/>
      <c r="CT14" s="512">
        <v>24</v>
      </c>
      <c r="CU14" s="513"/>
      <c r="CV14" s="513"/>
      <c r="CW14" s="513"/>
      <c r="CX14" s="513"/>
      <c r="CY14" s="513"/>
      <c r="CZ14" s="513"/>
      <c r="DA14" s="514"/>
      <c r="DB14" s="512">
        <v>21.4</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122</v>
      </c>
      <c r="N15" s="506"/>
      <c r="O15" s="506"/>
      <c r="P15" s="506"/>
      <c r="Q15" s="507"/>
      <c r="R15" s="498">
        <v>37059</v>
      </c>
      <c r="S15" s="499"/>
      <c r="T15" s="499"/>
      <c r="U15" s="499"/>
      <c r="V15" s="500"/>
      <c r="W15" s="433" t="s">
        <v>129</v>
      </c>
      <c r="X15" s="434"/>
      <c r="Y15" s="434"/>
      <c r="Z15" s="434"/>
      <c r="AA15" s="434"/>
      <c r="AB15" s="424"/>
      <c r="AC15" s="468">
        <v>3726</v>
      </c>
      <c r="AD15" s="469"/>
      <c r="AE15" s="469"/>
      <c r="AF15" s="469"/>
      <c r="AG15" s="508"/>
      <c r="AH15" s="468">
        <v>3827</v>
      </c>
      <c r="AI15" s="469"/>
      <c r="AJ15" s="469"/>
      <c r="AK15" s="469"/>
      <c r="AL15" s="470"/>
      <c r="AM15" s="446"/>
      <c r="AN15" s="447"/>
      <c r="AO15" s="447"/>
      <c r="AP15" s="447"/>
      <c r="AQ15" s="447"/>
      <c r="AR15" s="447"/>
      <c r="AS15" s="447"/>
      <c r="AT15" s="448"/>
      <c r="AU15" s="449"/>
      <c r="AV15" s="450"/>
      <c r="AW15" s="450"/>
      <c r="AX15" s="450"/>
      <c r="AY15" s="377" t="s">
        <v>130</v>
      </c>
      <c r="AZ15" s="378"/>
      <c r="BA15" s="378"/>
      <c r="BB15" s="378"/>
      <c r="BC15" s="378"/>
      <c r="BD15" s="378"/>
      <c r="BE15" s="378"/>
      <c r="BF15" s="378"/>
      <c r="BG15" s="378"/>
      <c r="BH15" s="378"/>
      <c r="BI15" s="378"/>
      <c r="BJ15" s="378"/>
      <c r="BK15" s="378"/>
      <c r="BL15" s="378"/>
      <c r="BM15" s="379"/>
      <c r="BN15" s="380">
        <v>3727736</v>
      </c>
      <c r="BO15" s="381"/>
      <c r="BP15" s="381"/>
      <c r="BQ15" s="381"/>
      <c r="BR15" s="381"/>
      <c r="BS15" s="381"/>
      <c r="BT15" s="381"/>
      <c r="BU15" s="382"/>
      <c r="BV15" s="380">
        <v>3581414</v>
      </c>
      <c r="BW15" s="381"/>
      <c r="BX15" s="381"/>
      <c r="BY15" s="381"/>
      <c r="BZ15" s="381"/>
      <c r="CA15" s="381"/>
      <c r="CB15" s="381"/>
      <c r="CC15" s="382"/>
      <c r="CD15" s="515" t="s">
        <v>131</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132</v>
      </c>
      <c r="M16" s="526"/>
      <c r="N16" s="526"/>
      <c r="O16" s="526"/>
      <c r="P16" s="526"/>
      <c r="Q16" s="527"/>
      <c r="R16" s="518" t="s">
        <v>133</v>
      </c>
      <c r="S16" s="519"/>
      <c r="T16" s="519"/>
      <c r="U16" s="519"/>
      <c r="V16" s="520"/>
      <c r="W16" s="407"/>
      <c r="X16" s="408"/>
      <c r="Y16" s="408"/>
      <c r="Z16" s="408"/>
      <c r="AA16" s="408"/>
      <c r="AB16" s="397"/>
      <c r="AC16" s="501">
        <v>21.5</v>
      </c>
      <c r="AD16" s="502"/>
      <c r="AE16" s="502"/>
      <c r="AF16" s="502"/>
      <c r="AG16" s="503"/>
      <c r="AH16" s="501">
        <v>21.2</v>
      </c>
      <c r="AI16" s="502"/>
      <c r="AJ16" s="502"/>
      <c r="AK16" s="502"/>
      <c r="AL16" s="504"/>
      <c r="AM16" s="446"/>
      <c r="AN16" s="447"/>
      <c r="AO16" s="447"/>
      <c r="AP16" s="447"/>
      <c r="AQ16" s="447"/>
      <c r="AR16" s="447"/>
      <c r="AS16" s="447"/>
      <c r="AT16" s="448"/>
      <c r="AU16" s="449"/>
      <c r="AV16" s="450"/>
      <c r="AW16" s="450"/>
      <c r="AX16" s="450"/>
      <c r="AY16" s="451" t="s">
        <v>134</v>
      </c>
      <c r="AZ16" s="452"/>
      <c r="BA16" s="452"/>
      <c r="BB16" s="452"/>
      <c r="BC16" s="452"/>
      <c r="BD16" s="452"/>
      <c r="BE16" s="452"/>
      <c r="BF16" s="452"/>
      <c r="BG16" s="452"/>
      <c r="BH16" s="452"/>
      <c r="BI16" s="452"/>
      <c r="BJ16" s="452"/>
      <c r="BK16" s="452"/>
      <c r="BL16" s="452"/>
      <c r="BM16" s="453"/>
      <c r="BN16" s="417">
        <v>10928775</v>
      </c>
      <c r="BO16" s="418"/>
      <c r="BP16" s="418"/>
      <c r="BQ16" s="418"/>
      <c r="BR16" s="418"/>
      <c r="BS16" s="418"/>
      <c r="BT16" s="418"/>
      <c r="BU16" s="419"/>
      <c r="BV16" s="417">
        <v>10647555</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135</v>
      </c>
      <c r="N17" s="522"/>
      <c r="O17" s="522"/>
      <c r="P17" s="522"/>
      <c r="Q17" s="523"/>
      <c r="R17" s="518" t="s">
        <v>136</v>
      </c>
      <c r="S17" s="519"/>
      <c r="T17" s="519"/>
      <c r="U17" s="519"/>
      <c r="V17" s="520"/>
      <c r="W17" s="433" t="s">
        <v>137</v>
      </c>
      <c r="X17" s="434"/>
      <c r="Y17" s="434"/>
      <c r="Z17" s="434"/>
      <c r="AA17" s="434"/>
      <c r="AB17" s="424"/>
      <c r="AC17" s="468">
        <v>9393</v>
      </c>
      <c r="AD17" s="469"/>
      <c r="AE17" s="469"/>
      <c r="AF17" s="469"/>
      <c r="AG17" s="508"/>
      <c r="AH17" s="468">
        <v>9689</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4670359</v>
      </c>
      <c r="BO17" s="418"/>
      <c r="BP17" s="418"/>
      <c r="BQ17" s="418"/>
      <c r="BR17" s="418"/>
      <c r="BS17" s="418"/>
      <c r="BT17" s="418"/>
      <c r="BU17" s="419"/>
      <c r="BV17" s="417">
        <v>4470859</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139</v>
      </c>
      <c r="C18" s="460"/>
      <c r="D18" s="460"/>
      <c r="E18" s="529"/>
      <c r="F18" s="529"/>
      <c r="G18" s="529"/>
      <c r="H18" s="529"/>
      <c r="I18" s="529"/>
      <c r="J18" s="529"/>
      <c r="K18" s="529"/>
      <c r="L18" s="530">
        <v>357.91</v>
      </c>
      <c r="M18" s="530"/>
      <c r="N18" s="530"/>
      <c r="O18" s="530"/>
      <c r="P18" s="530"/>
      <c r="Q18" s="530"/>
      <c r="R18" s="531"/>
      <c r="S18" s="531"/>
      <c r="T18" s="531"/>
      <c r="U18" s="531"/>
      <c r="V18" s="532"/>
      <c r="W18" s="435"/>
      <c r="X18" s="436"/>
      <c r="Y18" s="436"/>
      <c r="Z18" s="436"/>
      <c r="AA18" s="436"/>
      <c r="AB18" s="427"/>
      <c r="AC18" s="533">
        <v>54.1</v>
      </c>
      <c r="AD18" s="534"/>
      <c r="AE18" s="534"/>
      <c r="AF18" s="534"/>
      <c r="AG18" s="535"/>
      <c r="AH18" s="533">
        <v>53.6</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12301036</v>
      </c>
      <c r="BO18" s="418"/>
      <c r="BP18" s="418"/>
      <c r="BQ18" s="418"/>
      <c r="BR18" s="418"/>
      <c r="BS18" s="418"/>
      <c r="BT18" s="418"/>
      <c r="BU18" s="419"/>
      <c r="BV18" s="417">
        <v>12104376</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141</v>
      </c>
      <c r="C19" s="460"/>
      <c r="D19" s="460"/>
      <c r="E19" s="529"/>
      <c r="F19" s="529"/>
      <c r="G19" s="529"/>
      <c r="H19" s="529"/>
      <c r="I19" s="529"/>
      <c r="J19" s="529"/>
      <c r="K19" s="529"/>
      <c r="L19" s="537">
        <v>102</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14773165</v>
      </c>
      <c r="BO19" s="418"/>
      <c r="BP19" s="418"/>
      <c r="BQ19" s="418"/>
      <c r="BR19" s="418"/>
      <c r="BS19" s="418"/>
      <c r="BT19" s="418"/>
      <c r="BU19" s="419"/>
      <c r="BV19" s="417">
        <v>14977485</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143</v>
      </c>
      <c r="C20" s="460"/>
      <c r="D20" s="460"/>
      <c r="E20" s="529"/>
      <c r="F20" s="529"/>
      <c r="G20" s="529"/>
      <c r="H20" s="529"/>
      <c r="I20" s="529"/>
      <c r="J20" s="529"/>
      <c r="K20" s="529"/>
      <c r="L20" s="537">
        <v>15349</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22114889</v>
      </c>
      <c r="BO23" s="418"/>
      <c r="BP23" s="418"/>
      <c r="BQ23" s="418"/>
      <c r="BR23" s="418"/>
      <c r="BS23" s="418"/>
      <c r="BT23" s="418"/>
      <c r="BU23" s="419"/>
      <c r="BV23" s="417">
        <v>22700277</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152</v>
      </c>
      <c r="F24" s="447"/>
      <c r="G24" s="447"/>
      <c r="H24" s="447"/>
      <c r="I24" s="447"/>
      <c r="J24" s="447"/>
      <c r="K24" s="448"/>
      <c r="L24" s="468">
        <v>1</v>
      </c>
      <c r="M24" s="469"/>
      <c r="N24" s="469"/>
      <c r="O24" s="469"/>
      <c r="P24" s="508"/>
      <c r="Q24" s="468">
        <v>7369</v>
      </c>
      <c r="R24" s="469"/>
      <c r="S24" s="469"/>
      <c r="T24" s="469"/>
      <c r="U24" s="469"/>
      <c r="V24" s="508"/>
      <c r="W24" s="563"/>
      <c r="X24" s="551"/>
      <c r="Y24" s="552"/>
      <c r="Z24" s="467" t="s">
        <v>153</v>
      </c>
      <c r="AA24" s="447"/>
      <c r="AB24" s="447"/>
      <c r="AC24" s="447"/>
      <c r="AD24" s="447"/>
      <c r="AE24" s="447"/>
      <c r="AF24" s="447"/>
      <c r="AG24" s="448"/>
      <c r="AH24" s="468">
        <v>374</v>
      </c>
      <c r="AI24" s="469"/>
      <c r="AJ24" s="469"/>
      <c r="AK24" s="469"/>
      <c r="AL24" s="508"/>
      <c r="AM24" s="468">
        <v>1257762</v>
      </c>
      <c r="AN24" s="469"/>
      <c r="AO24" s="469"/>
      <c r="AP24" s="469"/>
      <c r="AQ24" s="469"/>
      <c r="AR24" s="508"/>
      <c r="AS24" s="468">
        <v>3363</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19973749</v>
      </c>
      <c r="BO24" s="418"/>
      <c r="BP24" s="418"/>
      <c r="BQ24" s="418"/>
      <c r="BR24" s="418"/>
      <c r="BS24" s="418"/>
      <c r="BT24" s="418"/>
      <c r="BU24" s="419"/>
      <c r="BV24" s="417">
        <v>20348705</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155</v>
      </c>
      <c r="F25" s="447"/>
      <c r="G25" s="447"/>
      <c r="H25" s="447"/>
      <c r="I25" s="447"/>
      <c r="J25" s="447"/>
      <c r="K25" s="448"/>
      <c r="L25" s="468">
        <v>1</v>
      </c>
      <c r="M25" s="469"/>
      <c r="N25" s="469"/>
      <c r="O25" s="469"/>
      <c r="P25" s="508"/>
      <c r="Q25" s="468">
        <v>6161</v>
      </c>
      <c r="R25" s="469"/>
      <c r="S25" s="469"/>
      <c r="T25" s="469"/>
      <c r="U25" s="469"/>
      <c r="V25" s="508"/>
      <c r="W25" s="563"/>
      <c r="X25" s="551"/>
      <c r="Y25" s="552"/>
      <c r="Z25" s="467" t="s">
        <v>156</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808682</v>
      </c>
      <c r="BO25" s="381"/>
      <c r="BP25" s="381"/>
      <c r="BQ25" s="381"/>
      <c r="BR25" s="381"/>
      <c r="BS25" s="381"/>
      <c r="BT25" s="381"/>
      <c r="BU25" s="382"/>
      <c r="BV25" s="380">
        <v>929889</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158</v>
      </c>
      <c r="F26" s="447"/>
      <c r="G26" s="447"/>
      <c r="H26" s="447"/>
      <c r="I26" s="447"/>
      <c r="J26" s="447"/>
      <c r="K26" s="448"/>
      <c r="L26" s="468">
        <v>1</v>
      </c>
      <c r="M26" s="469"/>
      <c r="N26" s="469"/>
      <c r="O26" s="469"/>
      <c r="P26" s="508"/>
      <c r="Q26" s="468">
        <v>5925</v>
      </c>
      <c r="R26" s="469"/>
      <c r="S26" s="469"/>
      <c r="T26" s="469"/>
      <c r="U26" s="469"/>
      <c r="V26" s="508"/>
      <c r="W26" s="563"/>
      <c r="X26" s="551"/>
      <c r="Y26" s="552"/>
      <c r="Z26" s="467" t="s">
        <v>159</v>
      </c>
      <c r="AA26" s="573"/>
      <c r="AB26" s="573"/>
      <c r="AC26" s="573"/>
      <c r="AD26" s="573"/>
      <c r="AE26" s="573"/>
      <c r="AF26" s="573"/>
      <c r="AG26" s="574"/>
      <c r="AH26" s="468">
        <v>23</v>
      </c>
      <c r="AI26" s="469"/>
      <c r="AJ26" s="469"/>
      <c r="AK26" s="469"/>
      <c r="AL26" s="508"/>
      <c r="AM26" s="468">
        <v>76682</v>
      </c>
      <c r="AN26" s="469"/>
      <c r="AO26" s="469"/>
      <c r="AP26" s="469"/>
      <c r="AQ26" s="469"/>
      <c r="AR26" s="508"/>
      <c r="AS26" s="468">
        <v>3334</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161</v>
      </c>
      <c r="F27" s="447"/>
      <c r="G27" s="447"/>
      <c r="H27" s="447"/>
      <c r="I27" s="447"/>
      <c r="J27" s="447"/>
      <c r="K27" s="448"/>
      <c r="L27" s="468">
        <v>1</v>
      </c>
      <c r="M27" s="469"/>
      <c r="N27" s="469"/>
      <c r="O27" s="469"/>
      <c r="P27" s="508"/>
      <c r="Q27" s="468">
        <v>3880</v>
      </c>
      <c r="R27" s="469"/>
      <c r="S27" s="469"/>
      <c r="T27" s="469"/>
      <c r="U27" s="469"/>
      <c r="V27" s="508"/>
      <c r="W27" s="563"/>
      <c r="X27" s="551"/>
      <c r="Y27" s="552"/>
      <c r="Z27" s="467" t="s">
        <v>162</v>
      </c>
      <c r="AA27" s="447"/>
      <c r="AB27" s="447"/>
      <c r="AC27" s="447"/>
      <c r="AD27" s="447"/>
      <c r="AE27" s="447"/>
      <c r="AF27" s="447"/>
      <c r="AG27" s="448"/>
      <c r="AH27" s="468">
        <v>10</v>
      </c>
      <c r="AI27" s="469"/>
      <c r="AJ27" s="469"/>
      <c r="AK27" s="469"/>
      <c r="AL27" s="508"/>
      <c r="AM27" s="468">
        <v>40821</v>
      </c>
      <c r="AN27" s="469"/>
      <c r="AO27" s="469"/>
      <c r="AP27" s="469"/>
      <c r="AQ27" s="469"/>
      <c r="AR27" s="508"/>
      <c r="AS27" s="468">
        <v>4082</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v>225851</v>
      </c>
      <c r="BO27" s="587"/>
      <c r="BP27" s="587"/>
      <c r="BQ27" s="587"/>
      <c r="BR27" s="587"/>
      <c r="BS27" s="587"/>
      <c r="BT27" s="587"/>
      <c r="BU27" s="588"/>
      <c r="BV27" s="586">
        <v>225656</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164</v>
      </c>
      <c r="F28" s="447"/>
      <c r="G28" s="447"/>
      <c r="H28" s="447"/>
      <c r="I28" s="447"/>
      <c r="J28" s="447"/>
      <c r="K28" s="448"/>
      <c r="L28" s="468">
        <v>1</v>
      </c>
      <c r="M28" s="469"/>
      <c r="N28" s="469"/>
      <c r="O28" s="469"/>
      <c r="P28" s="508"/>
      <c r="Q28" s="468">
        <v>3100</v>
      </c>
      <c r="R28" s="469"/>
      <c r="S28" s="469"/>
      <c r="T28" s="469"/>
      <c r="U28" s="469"/>
      <c r="V28" s="508"/>
      <c r="W28" s="563"/>
      <c r="X28" s="551"/>
      <c r="Y28" s="552"/>
      <c r="Z28" s="467" t="s">
        <v>165</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3577385</v>
      </c>
      <c r="BO28" s="381"/>
      <c r="BP28" s="381"/>
      <c r="BQ28" s="381"/>
      <c r="BR28" s="381"/>
      <c r="BS28" s="381"/>
      <c r="BT28" s="381"/>
      <c r="BU28" s="382"/>
      <c r="BV28" s="380">
        <v>3669080</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168</v>
      </c>
      <c r="F29" s="447"/>
      <c r="G29" s="447"/>
      <c r="H29" s="447"/>
      <c r="I29" s="447"/>
      <c r="J29" s="447"/>
      <c r="K29" s="448"/>
      <c r="L29" s="468">
        <v>18</v>
      </c>
      <c r="M29" s="469"/>
      <c r="N29" s="469"/>
      <c r="O29" s="469"/>
      <c r="P29" s="508"/>
      <c r="Q29" s="468">
        <v>2860</v>
      </c>
      <c r="R29" s="469"/>
      <c r="S29" s="469"/>
      <c r="T29" s="469"/>
      <c r="U29" s="469"/>
      <c r="V29" s="508"/>
      <c r="W29" s="564"/>
      <c r="X29" s="565"/>
      <c r="Y29" s="566"/>
      <c r="Z29" s="467" t="s">
        <v>169</v>
      </c>
      <c r="AA29" s="447"/>
      <c r="AB29" s="447"/>
      <c r="AC29" s="447"/>
      <c r="AD29" s="447"/>
      <c r="AE29" s="447"/>
      <c r="AF29" s="447"/>
      <c r="AG29" s="448"/>
      <c r="AH29" s="468">
        <v>384</v>
      </c>
      <c r="AI29" s="469"/>
      <c r="AJ29" s="469"/>
      <c r="AK29" s="469"/>
      <c r="AL29" s="508"/>
      <c r="AM29" s="468">
        <v>1298583</v>
      </c>
      <c r="AN29" s="469"/>
      <c r="AO29" s="469"/>
      <c r="AP29" s="469"/>
      <c r="AQ29" s="469"/>
      <c r="AR29" s="508"/>
      <c r="AS29" s="468">
        <v>3382</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212816</v>
      </c>
      <c r="BO29" s="418"/>
      <c r="BP29" s="418"/>
      <c r="BQ29" s="418"/>
      <c r="BR29" s="418"/>
      <c r="BS29" s="418"/>
      <c r="BT29" s="418"/>
      <c r="BU29" s="419"/>
      <c r="BV29" s="417">
        <v>211857</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98.5</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4207875</v>
      </c>
      <c r="BO30" s="587"/>
      <c r="BP30" s="587"/>
      <c r="BQ30" s="587"/>
      <c r="BR30" s="587"/>
      <c r="BS30" s="587"/>
      <c r="BT30" s="587"/>
      <c r="BU30" s="588"/>
      <c r="BV30" s="586">
        <v>4351465</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IF('各会計、関係団体の財政状況及び健全化判断比率'!B32="","",'各会計、関係団体の財政状況及び健全化判断比率'!B32)</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鹿児島県市町村総合事務組合</v>
      </c>
      <c r="BZ34" s="599"/>
      <c r="CA34" s="599"/>
      <c r="CB34" s="599"/>
      <c r="CC34" s="599"/>
      <c r="CD34" s="599"/>
      <c r="CE34" s="599"/>
      <c r="CF34" s="599"/>
      <c r="CG34" s="599"/>
      <c r="CH34" s="599"/>
      <c r="CI34" s="599"/>
      <c r="CJ34" s="599"/>
      <c r="CK34" s="599"/>
      <c r="CL34" s="599"/>
      <c r="CM34" s="599"/>
      <c r="CN34" s="167"/>
      <c r="CO34" s="598">
        <f>IF(CQ34="","",MAX(C34:D43,U34:V43,AM34:AN43,BE34:BF43,BW34:BX43)+1)</f>
        <v>16</v>
      </c>
      <c r="CP34" s="598"/>
      <c r="CQ34" s="599" t="str">
        <f>IF('各会計、関係団体の財政状況及び健全化判断比率'!BS7="","",'各会計、関係団体の財政状況及び健全化判断比率'!BS7)</f>
        <v>（株）頴娃観光開発公社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介護保険事業特別会計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7</v>
      </c>
      <c r="BF35" s="598"/>
      <c r="BG35" s="599" t="str">
        <f>IF('各会計、関係団体の財政状況及び健全化判断比率'!B33="","",'各会計、関係団体の財政状況及び健全化判断比率'!B33)</f>
        <v>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南薩地区衛生管理組合</v>
      </c>
      <c r="BZ35" s="599"/>
      <c r="CA35" s="599"/>
      <c r="CB35" s="599"/>
      <c r="CC35" s="599"/>
      <c r="CD35" s="599"/>
      <c r="CE35" s="599"/>
      <c r="CF35" s="599"/>
      <c r="CG35" s="599"/>
      <c r="CH35" s="599"/>
      <c r="CI35" s="599"/>
      <c r="CJ35" s="599"/>
      <c r="CK35" s="599"/>
      <c r="CL35" s="599"/>
      <c r="CM35" s="599"/>
      <c r="CN35" s="167"/>
      <c r="CO35" s="598">
        <f t="shared" ref="CO35:CO43" si="3">IF(CQ35="","",CO34+1)</f>
        <v>17</v>
      </c>
      <c r="CP35" s="598"/>
      <c r="CQ35" s="599" t="str">
        <f>IF('各会計、関係団体の財政状況及び健全化判断比率'!BS8="","",'各会計、関係団体の財政状況及び健全化判断比率'!BS8)</f>
        <v>（有）川辺やすらぎの郷</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8</v>
      </c>
      <c r="BF36" s="598"/>
      <c r="BG36" s="599" t="str">
        <f>IF('各会計、関係団体の財政状況及び健全化判断比率'!B34="","",'各会計、関係団体の財政状況及び健全化判断比率'!B34)</f>
        <v>公共下水道事業特別会計</v>
      </c>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指宿南九州消防組合</v>
      </c>
      <c r="BZ36" s="599"/>
      <c r="CA36" s="599"/>
      <c r="CB36" s="599"/>
      <c r="CC36" s="599"/>
      <c r="CD36" s="599"/>
      <c r="CE36" s="599"/>
      <c r="CF36" s="599"/>
      <c r="CG36" s="599"/>
      <c r="CH36" s="599"/>
      <c r="CI36" s="599"/>
      <c r="CJ36" s="599"/>
      <c r="CK36" s="599"/>
      <c r="CL36" s="599"/>
      <c r="CM36" s="599"/>
      <c r="CN36" s="167"/>
      <c r="CO36" s="598">
        <f t="shared" si="3"/>
        <v>18</v>
      </c>
      <c r="CP36" s="598"/>
      <c r="CQ36" s="599" t="str">
        <f>IF('各会計、関係団体の財政状況及び健全化判断比率'!BS9="","",'各会計、関係団体の財政状況及び健全化判断比率'!BS9)</f>
        <v>（株）南薩木材加工センター</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指宿広域市町村圏組合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南薩介護保険事務組合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鹿児島県後期高齢者医療広域連合（一般会計）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15</v>
      </c>
      <c r="BX40" s="598"/>
      <c r="BY40" s="599" t="str">
        <f>IF('各会計、関係団体の財政状況及び健全化判断比率'!B74="","",'各会計、関係団体の財政状況及び健全化判断比率'!B74)</f>
        <v>鹿児島県後期高齢者医療広域連合（特別会計）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83" t="s">
        <v>525</v>
      </c>
      <c r="D34" s="1183"/>
      <c r="E34" s="1184"/>
      <c r="F34" s="32">
        <v>3.75</v>
      </c>
      <c r="G34" s="33">
        <v>5.04</v>
      </c>
      <c r="H34" s="33">
        <v>3.39</v>
      </c>
      <c r="I34" s="33">
        <v>6.06</v>
      </c>
      <c r="J34" s="34">
        <v>4.6900000000000004</v>
      </c>
      <c r="K34" s="22"/>
      <c r="L34" s="22"/>
      <c r="M34" s="22"/>
      <c r="N34" s="22"/>
      <c r="O34" s="22"/>
      <c r="P34" s="22"/>
    </row>
    <row r="35" spans="1:16" ht="39" customHeight="1">
      <c r="A35" s="22"/>
      <c r="B35" s="35"/>
      <c r="C35" s="1177" t="s">
        <v>526</v>
      </c>
      <c r="D35" s="1178"/>
      <c r="E35" s="1179"/>
      <c r="F35" s="36">
        <v>2.81</v>
      </c>
      <c r="G35" s="37">
        <v>2.81</v>
      </c>
      <c r="H35" s="37">
        <v>2.4700000000000002</v>
      </c>
      <c r="I35" s="37">
        <v>3.14</v>
      </c>
      <c r="J35" s="38">
        <v>3.02</v>
      </c>
      <c r="K35" s="22"/>
      <c r="L35" s="22"/>
      <c r="M35" s="22"/>
      <c r="N35" s="22"/>
      <c r="O35" s="22"/>
      <c r="P35" s="22"/>
    </row>
    <row r="36" spans="1:16" ht="39" customHeight="1">
      <c r="A36" s="22"/>
      <c r="B36" s="35"/>
      <c r="C36" s="1177" t="s">
        <v>527</v>
      </c>
      <c r="D36" s="1178"/>
      <c r="E36" s="1179"/>
      <c r="F36" s="36">
        <v>0.45</v>
      </c>
      <c r="G36" s="37">
        <v>0.55000000000000004</v>
      </c>
      <c r="H36" s="37">
        <v>0.56999999999999995</v>
      </c>
      <c r="I36" s="37">
        <v>0.92</v>
      </c>
      <c r="J36" s="38">
        <v>1.02</v>
      </c>
      <c r="K36" s="22"/>
      <c r="L36" s="22"/>
      <c r="M36" s="22"/>
      <c r="N36" s="22"/>
      <c r="O36" s="22"/>
      <c r="P36" s="22"/>
    </row>
    <row r="37" spans="1:16" ht="39" customHeight="1">
      <c r="A37" s="22"/>
      <c r="B37" s="35"/>
      <c r="C37" s="1177" t="s">
        <v>528</v>
      </c>
      <c r="D37" s="1178"/>
      <c r="E37" s="1179"/>
      <c r="F37" s="36">
        <v>0.17</v>
      </c>
      <c r="G37" s="37">
        <v>0.52</v>
      </c>
      <c r="H37" s="37">
        <v>0.39</v>
      </c>
      <c r="I37" s="37">
        <v>0.47</v>
      </c>
      <c r="J37" s="38">
        <v>0.36</v>
      </c>
      <c r="K37" s="22"/>
      <c r="L37" s="22"/>
      <c r="M37" s="22"/>
      <c r="N37" s="22"/>
      <c r="O37" s="22"/>
      <c r="P37" s="22"/>
    </row>
    <row r="38" spans="1:16" ht="39" customHeight="1">
      <c r="A38" s="22"/>
      <c r="B38" s="35"/>
      <c r="C38" s="1177" t="s">
        <v>529</v>
      </c>
      <c r="D38" s="1178"/>
      <c r="E38" s="1179"/>
      <c r="F38" s="36">
        <v>0.16</v>
      </c>
      <c r="G38" s="37">
        <v>7.0000000000000007E-2</v>
      </c>
      <c r="H38" s="37">
        <v>0.03</v>
      </c>
      <c r="I38" s="37">
        <v>0.02</v>
      </c>
      <c r="J38" s="38">
        <v>7.0000000000000007E-2</v>
      </c>
      <c r="K38" s="22"/>
      <c r="L38" s="22"/>
      <c r="M38" s="22"/>
      <c r="N38" s="22"/>
      <c r="O38" s="22"/>
      <c r="P38" s="22"/>
    </row>
    <row r="39" spans="1:16" ht="39" customHeight="1">
      <c r="A39" s="22"/>
      <c r="B39" s="35"/>
      <c r="C39" s="1177" t="s">
        <v>530</v>
      </c>
      <c r="D39" s="1178"/>
      <c r="E39" s="1179"/>
      <c r="F39" s="36">
        <v>0.04</v>
      </c>
      <c r="G39" s="37">
        <v>0.03</v>
      </c>
      <c r="H39" s="37">
        <v>0.05</v>
      </c>
      <c r="I39" s="37">
        <v>0.06</v>
      </c>
      <c r="J39" s="38">
        <v>0.06</v>
      </c>
      <c r="K39" s="22"/>
      <c r="L39" s="22"/>
      <c r="M39" s="22"/>
      <c r="N39" s="22"/>
      <c r="O39" s="22"/>
      <c r="P39" s="22"/>
    </row>
    <row r="40" spans="1:16" ht="39" customHeight="1">
      <c r="A40" s="22"/>
      <c r="B40" s="35"/>
      <c r="C40" s="1177" t="s">
        <v>531</v>
      </c>
      <c r="D40" s="1178"/>
      <c r="E40" s="1179"/>
      <c r="F40" s="36">
        <v>0.01</v>
      </c>
      <c r="G40" s="37">
        <v>0.01</v>
      </c>
      <c r="H40" s="37">
        <v>0.02</v>
      </c>
      <c r="I40" s="37">
        <v>0.01</v>
      </c>
      <c r="J40" s="38">
        <v>0.02</v>
      </c>
      <c r="K40" s="22"/>
      <c r="L40" s="22"/>
      <c r="M40" s="22"/>
      <c r="N40" s="22"/>
      <c r="O40" s="22"/>
      <c r="P40" s="22"/>
    </row>
    <row r="41" spans="1:16" ht="39" customHeight="1">
      <c r="A41" s="22"/>
      <c r="B41" s="35"/>
      <c r="C41" s="1177" t="s">
        <v>532</v>
      </c>
      <c r="D41" s="1178"/>
      <c r="E41" s="1179"/>
      <c r="F41" s="36">
        <v>0.02</v>
      </c>
      <c r="G41" s="37">
        <v>0.01</v>
      </c>
      <c r="H41" s="37">
        <v>0.01</v>
      </c>
      <c r="I41" s="37">
        <v>0.01</v>
      </c>
      <c r="J41" s="38">
        <v>0</v>
      </c>
      <c r="K41" s="22"/>
      <c r="L41" s="22"/>
      <c r="M41" s="22"/>
      <c r="N41" s="22"/>
      <c r="O41" s="22"/>
      <c r="P41" s="22"/>
    </row>
    <row r="42" spans="1:16" ht="39" customHeight="1">
      <c r="A42" s="22"/>
      <c r="B42" s="39"/>
      <c r="C42" s="1177" t="s">
        <v>533</v>
      </c>
      <c r="D42" s="1178"/>
      <c r="E42" s="1179"/>
      <c r="F42" s="36" t="s">
        <v>477</v>
      </c>
      <c r="G42" s="37" t="s">
        <v>477</v>
      </c>
      <c r="H42" s="37" t="s">
        <v>477</v>
      </c>
      <c r="I42" s="37" t="s">
        <v>477</v>
      </c>
      <c r="J42" s="38" t="s">
        <v>477</v>
      </c>
      <c r="K42" s="22"/>
      <c r="L42" s="22"/>
      <c r="M42" s="22"/>
      <c r="N42" s="22"/>
      <c r="O42" s="22"/>
      <c r="P42" s="22"/>
    </row>
    <row r="43" spans="1:16" ht="39" customHeight="1" thickBot="1">
      <c r="A43" s="22"/>
      <c r="B43" s="40"/>
      <c r="C43" s="1180" t="s">
        <v>534</v>
      </c>
      <c r="D43" s="1181"/>
      <c r="E43" s="1182"/>
      <c r="F43" s="41" t="s">
        <v>477</v>
      </c>
      <c r="G43" s="42" t="s">
        <v>477</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93" t="s">
        <v>11</v>
      </c>
      <c r="C45" s="1194"/>
      <c r="D45" s="58"/>
      <c r="E45" s="1199" t="s">
        <v>12</v>
      </c>
      <c r="F45" s="1199"/>
      <c r="G45" s="1199"/>
      <c r="H45" s="1199"/>
      <c r="I45" s="1199"/>
      <c r="J45" s="1200"/>
      <c r="K45" s="59">
        <v>2334</v>
      </c>
      <c r="L45" s="60">
        <v>2328</v>
      </c>
      <c r="M45" s="60">
        <v>2369</v>
      </c>
      <c r="N45" s="60">
        <v>2341</v>
      </c>
      <c r="O45" s="61">
        <v>2454</v>
      </c>
      <c r="P45" s="48"/>
      <c r="Q45" s="48"/>
      <c r="R45" s="48"/>
      <c r="S45" s="48"/>
      <c r="T45" s="48"/>
      <c r="U45" s="48"/>
    </row>
    <row r="46" spans="1:21" ht="30.75" customHeight="1">
      <c r="A46" s="48"/>
      <c r="B46" s="1195"/>
      <c r="C46" s="1196"/>
      <c r="D46" s="62"/>
      <c r="E46" s="1187" t="s">
        <v>13</v>
      </c>
      <c r="F46" s="1187"/>
      <c r="G46" s="1187"/>
      <c r="H46" s="1187"/>
      <c r="I46" s="1187"/>
      <c r="J46" s="1188"/>
      <c r="K46" s="63" t="s">
        <v>477</v>
      </c>
      <c r="L46" s="64" t="s">
        <v>477</v>
      </c>
      <c r="M46" s="64" t="s">
        <v>477</v>
      </c>
      <c r="N46" s="64" t="s">
        <v>477</v>
      </c>
      <c r="O46" s="65" t="s">
        <v>477</v>
      </c>
      <c r="P46" s="48"/>
      <c r="Q46" s="48"/>
      <c r="R46" s="48"/>
      <c r="S46" s="48"/>
      <c r="T46" s="48"/>
      <c r="U46" s="48"/>
    </row>
    <row r="47" spans="1:21" ht="30.75" customHeight="1">
      <c r="A47" s="48"/>
      <c r="B47" s="1195"/>
      <c r="C47" s="1196"/>
      <c r="D47" s="62"/>
      <c r="E47" s="1187" t="s">
        <v>14</v>
      </c>
      <c r="F47" s="1187"/>
      <c r="G47" s="1187"/>
      <c r="H47" s="1187"/>
      <c r="I47" s="1187"/>
      <c r="J47" s="1188"/>
      <c r="K47" s="63" t="s">
        <v>477</v>
      </c>
      <c r="L47" s="64" t="s">
        <v>477</v>
      </c>
      <c r="M47" s="64" t="s">
        <v>477</v>
      </c>
      <c r="N47" s="64" t="s">
        <v>477</v>
      </c>
      <c r="O47" s="65" t="s">
        <v>477</v>
      </c>
      <c r="P47" s="48"/>
      <c r="Q47" s="48"/>
      <c r="R47" s="48"/>
      <c r="S47" s="48"/>
      <c r="T47" s="48"/>
      <c r="U47" s="48"/>
    </row>
    <row r="48" spans="1:21" ht="30.75" customHeight="1">
      <c r="A48" s="48"/>
      <c r="B48" s="1195"/>
      <c r="C48" s="1196"/>
      <c r="D48" s="62"/>
      <c r="E48" s="1187" t="s">
        <v>15</v>
      </c>
      <c r="F48" s="1187"/>
      <c r="G48" s="1187"/>
      <c r="H48" s="1187"/>
      <c r="I48" s="1187"/>
      <c r="J48" s="1188"/>
      <c r="K48" s="63">
        <v>268</v>
      </c>
      <c r="L48" s="64">
        <v>249</v>
      </c>
      <c r="M48" s="64">
        <v>240</v>
      </c>
      <c r="N48" s="64">
        <v>230</v>
      </c>
      <c r="O48" s="65">
        <v>192</v>
      </c>
      <c r="P48" s="48"/>
      <c r="Q48" s="48"/>
      <c r="R48" s="48"/>
      <c r="S48" s="48"/>
      <c r="T48" s="48"/>
      <c r="U48" s="48"/>
    </row>
    <row r="49" spans="1:21" ht="30.75" customHeight="1">
      <c r="A49" s="48"/>
      <c r="B49" s="1195"/>
      <c r="C49" s="1196"/>
      <c r="D49" s="62"/>
      <c r="E49" s="1187" t="s">
        <v>16</v>
      </c>
      <c r="F49" s="1187"/>
      <c r="G49" s="1187"/>
      <c r="H49" s="1187"/>
      <c r="I49" s="1187"/>
      <c r="J49" s="1188"/>
      <c r="K49" s="63">
        <v>56</v>
      </c>
      <c r="L49" s="64">
        <v>36</v>
      </c>
      <c r="M49" s="64">
        <v>43</v>
      </c>
      <c r="N49" s="64">
        <v>99</v>
      </c>
      <c r="O49" s="65">
        <v>143</v>
      </c>
      <c r="P49" s="48"/>
      <c r="Q49" s="48"/>
      <c r="R49" s="48"/>
      <c r="S49" s="48"/>
      <c r="T49" s="48"/>
      <c r="U49" s="48"/>
    </row>
    <row r="50" spans="1:21" ht="30.75" customHeight="1">
      <c r="A50" s="48"/>
      <c r="B50" s="1195"/>
      <c r="C50" s="1196"/>
      <c r="D50" s="62"/>
      <c r="E50" s="1187" t="s">
        <v>17</v>
      </c>
      <c r="F50" s="1187"/>
      <c r="G50" s="1187"/>
      <c r="H50" s="1187"/>
      <c r="I50" s="1187"/>
      <c r="J50" s="1188"/>
      <c r="K50" s="63">
        <v>28</v>
      </c>
      <c r="L50" s="64">
        <v>23</v>
      </c>
      <c r="M50" s="64">
        <v>19</v>
      </c>
      <c r="N50" s="64">
        <v>13</v>
      </c>
      <c r="O50" s="65">
        <v>9</v>
      </c>
      <c r="P50" s="48"/>
      <c r="Q50" s="48"/>
      <c r="R50" s="48"/>
      <c r="S50" s="48"/>
      <c r="T50" s="48"/>
      <c r="U50" s="48"/>
    </row>
    <row r="51" spans="1:21" ht="30.75" customHeight="1">
      <c r="A51" s="48"/>
      <c r="B51" s="1197"/>
      <c r="C51" s="1198"/>
      <c r="D51" s="66"/>
      <c r="E51" s="1187" t="s">
        <v>18</v>
      </c>
      <c r="F51" s="1187"/>
      <c r="G51" s="1187"/>
      <c r="H51" s="1187"/>
      <c r="I51" s="1187"/>
      <c r="J51" s="1188"/>
      <c r="K51" s="63" t="s">
        <v>477</v>
      </c>
      <c r="L51" s="64" t="s">
        <v>477</v>
      </c>
      <c r="M51" s="64" t="s">
        <v>477</v>
      </c>
      <c r="N51" s="64" t="s">
        <v>477</v>
      </c>
      <c r="O51" s="65" t="s">
        <v>477</v>
      </c>
      <c r="P51" s="48"/>
      <c r="Q51" s="48"/>
      <c r="R51" s="48"/>
      <c r="S51" s="48"/>
      <c r="T51" s="48"/>
      <c r="U51" s="48"/>
    </row>
    <row r="52" spans="1:21" ht="30.75" customHeight="1">
      <c r="A52" s="48"/>
      <c r="B52" s="1185" t="s">
        <v>19</v>
      </c>
      <c r="C52" s="1186"/>
      <c r="D52" s="66"/>
      <c r="E52" s="1187" t="s">
        <v>20</v>
      </c>
      <c r="F52" s="1187"/>
      <c r="G52" s="1187"/>
      <c r="H52" s="1187"/>
      <c r="I52" s="1187"/>
      <c r="J52" s="1188"/>
      <c r="K52" s="63">
        <v>1823</v>
      </c>
      <c r="L52" s="64">
        <v>1844</v>
      </c>
      <c r="M52" s="64">
        <v>1919</v>
      </c>
      <c r="N52" s="64">
        <v>1892</v>
      </c>
      <c r="O52" s="65">
        <v>1979</v>
      </c>
      <c r="P52" s="48"/>
      <c r="Q52" s="48"/>
      <c r="R52" s="48"/>
      <c r="S52" s="48"/>
      <c r="T52" s="48"/>
      <c r="U52" s="48"/>
    </row>
    <row r="53" spans="1:21" ht="30.75" customHeight="1" thickBot="1">
      <c r="A53" s="48"/>
      <c r="B53" s="1189" t="s">
        <v>21</v>
      </c>
      <c r="C53" s="1190"/>
      <c r="D53" s="67"/>
      <c r="E53" s="1191" t="s">
        <v>22</v>
      </c>
      <c r="F53" s="1191"/>
      <c r="G53" s="1191"/>
      <c r="H53" s="1191"/>
      <c r="I53" s="1191"/>
      <c r="J53" s="1192"/>
      <c r="K53" s="68">
        <v>863</v>
      </c>
      <c r="L53" s="69">
        <v>792</v>
      </c>
      <c r="M53" s="69">
        <v>752</v>
      </c>
      <c r="N53" s="69">
        <v>791</v>
      </c>
      <c r="O53" s="70">
        <v>819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201" t="s">
        <v>24</v>
      </c>
      <c r="C41" s="1202"/>
      <c r="D41" s="81"/>
      <c r="E41" s="1207" t="s">
        <v>25</v>
      </c>
      <c r="F41" s="1207"/>
      <c r="G41" s="1207"/>
      <c r="H41" s="1208"/>
      <c r="I41" s="82">
        <v>22498</v>
      </c>
      <c r="J41" s="83">
        <v>22808</v>
      </c>
      <c r="K41" s="83">
        <v>22797</v>
      </c>
      <c r="L41" s="83">
        <v>22700</v>
      </c>
      <c r="M41" s="84">
        <v>22115</v>
      </c>
    </row>
    <row r="42" spans="2:13" ht="27.75" customHeight="1">
      <c r="B42" s="1203"/>
      <c r="C42" s="1204"/>
      <c r="D42" s="85"/>
      <c r="E42" s="1209" t="s">
        <v>26</v>
      </c>
      <c r="F42" s="1209"/>
      <c r="G42" s="1209"/>
      <c r="H42" s="1210"/>
      <c r="I42" s="86">
        <v>26</v>
      </c>
      <c r="J42" s="87">
        <v>20</v>
      </c>
      <c r="K42" s="87">
        <v>14</v>
      </c>
      <c r="L42" s="87">
        <v>9</v>
      </c>
      <c r="M42" s="88">
        <v>5</v>
      </c>
    </row>
    <row r="43" spans="2:13" ht="27.75" customHeight="1">
      <c r="B43" s="1203"/>
      <c r="C43" s="1204"/>
      <c r="D43" s="85"/>
      <c r="E43" s="1209" t="s">
        <v>27</v>
      </c>
      <c r="F43" s="1209"/>
      <c r="G43" s="1209"/>
      <c r="H43" s="1210"/>
      <c r="I43" s="86">
        <v>2470</v>
      </c>
      <c r="J43" s="87">
        <v>2349</v>
      </c>
      <c r="K43" s="87">
        <v>2023</v>
      </c>
      <c r="L43" s="87">
        <v>1886</v>
      </c>
      <c r="M43" s="88">
        <v>1827</v>
      </c>
    </row>
    <row r="44" spans="2:13" ht="27.75" customHeight="1">
      <c r="B44" s="1203"/>
      <c r="C44" s="1204"/>
      <c r="D44" s="85"/>
      <c r="E44" s="1209" t="s">
        <v>28</v>
      </c>
      <c r="F44" s="1209"/>
      <c r="G44" s="1209"/>
      <c r="H44" s="1210"/>
      <c r="I44" s="86">
        <v>373</v>
      </c>
      <c r="J44" s="87">
        <v>708</v>
      </c>
      <c r="K44" s="87">
        <v>1331</v>
      </c>
      <c r="L44" s="87">
        <v>1753</v>
      </c>
      <c r="M44" s="88">
        <v>2091</v>
      </c>
    </row>
    <row r="45" spans="2:13" ht="27.75" customHeight="1">
      <c r="B45" s="1203"/>
      <c r="C45" s="1204"/>
      <c r="D45" s="85"/>
      <c r="E45" s="1209" t="s">
        <v>29</v>
      </c>
      <c r="F45" s="1209"/>
      <c r="G45" s="1209"/>
      <c r="H45" s="1210"/>
      <c r="I45" s="86">
        <v>4631</v>
      </c>
      <c r="J45" s="87">
        <v>4621</v>
      </c>
      <c r="K45" s="87">
        <v>4088</v>
      </c>
      <c r="L45" s="87">
        <v>3719</v>
      </c>
      <c r="M45" s="88">
        <v>3585</v>
      </c>
    </row>
    <row r="46" spans="2:13" ht="27.75" customHeight="1">
      <c r="B46" s="1203"/>
      <c r="C46" s="1204"/>
      <c r="D46" s="89"/>
      <c r="E46" s="1209" t="s">
        <v>30</v>
      </c>
      <c r="F46" s="1209"/>
      <c r="G46" s="1209"/>
      <c r="H46" s="1210"/>
      <c r="I46" s="86">
        <v>120</v>
      </c>
      <c r="J46" s="87">
        <v>45</v>
      </c>
      <c r="K46" s="87">
        <v>34</v>
      </c>
      <c r="L46" s="87">
        <v>28</v>
      </c>
      <c r="M46" s="88">
        <v>24</v>
      </c>
    </row>
    <row r="47" spans="2:13" ht="27.75" customHeight="1">
      <c r="B47" s="1203"/>
      <c r="C47" s="1204"/>
      <c r="D47" s="90"/>
      <c r="E47" s="1211" t="s">
        <v>31</v>
      </c>
      <c r="F47" s="1212"/>
      <c r="G47" s="1212"/>
      <c r="H47" s="1213"/>
      <c r="I47" s="86" t="s">
        <v>477</v>
      </c>
      <c r="J47" s="87" t="s">
        <v>477</v>
      </c>
      <c r="K47" s="87" t="s">
        <v>477</v>
      </c>
      <c r="L47" s="87" t="s">
        <v>477</v>
      </c>
      <c r="M47" s="88" t="s">
        <v>477</v>
      </c>
    </row>
    <row r="48" spans="2:13" ht="27.75" customHeight="1">
      <c r="B48" s="1203"/>
      <c r="C48" s="1204"/>
      <c r="D48" s="85"/>
      <c r="E48" s="1209" t="s">
        <v>32</v>
      </c>
      <c r="F48" s="1209"/>
      <c r="G48" s="1209"/>
      <c r="H48" s="1210"/>
      <c r="I48" s="86" t="s">
        <v>477</v>
      </c>
      <c r="J48" s="87" t="s">
        <v>477</v>
      </c>
      <c r="K48" s="87" t="s">
        <v>477</v>
      </c>
      <c r="L48" s="87" t="s">
        <v>477</v>
      </c>
      <c r="M48" s="88" t="s">
        <v>477</v>
      </c>
    </row>
    <row r="49" spans="2:13" ht="27.75" customHeight="1">
      <c r="B49" s="1205"/>
      <c r="C49" s="1206"/>
      <c r="D49" s="85"/>
      <c r="E49" s="1209" t="s">
        <v>33</v>
      </c>
      <c r="F49" s="1209"/>
      <c r="G49" s="1209"/>
      <c r="H49" s="1210"/>
      <c r="I49" s="86" t="s">
        <v>477</v>
      </c>
      <c r="J49" s="87" t="s">
        <v>477</v>
      </c>
      <c r="K49" s="87" t="s">
        <v>477</v>
      </c>
      <c r="L49" s="87" t="s">
        <v>477</v>
      </c>
      <c r="M49" s="88" t="s">
        <v>477</v>
      </c>
    </row>
    <row r="50" spans="2:13" ht="27.75" customHeight="1">
      <c r="B50" s="1214" t="s">
        <v>34</v>
      </c>
      <c r="C50" s="1215"/>
      <c r="D50" s="91"/>
      <c r="E50" s="1209" t="s">
        <v>35</v>
      </c>
      <c r="F50" s="1209"/>
      <c r="G50" s="1209"/>
      <c r="H50" s="1210"/>
      <c r="I50" s="86">
        <v>8631</v>
      </c>
      <c r="J50" s="87">
        <v>8999</v>
      </c>
      <c r="K50" s="87">
        <v>8845</v>
      </c>
      <c r="L50" s="87">
        <v>8629</v>
      </c>
      <c r="M50" s="88">
        <v>8450</v>
      </c>
    </row>
    <row r="51" spans="2:13" ht="27.75" customHeight="1">
      <c r="B51" s="1203"/>
      <c r="C51" s="1204"/>
      <c r="D51" s="85"/>
      <c r="E51" s="1209" t="s">
        <v>36</v>
      </c>
      <c r="F51" s="1209"/>
      <c r="G51" s="1209"/>
      <c r="H51" s="1210"/>
      <c r="I51" s="86">
        <v>700</v>
      </c>
      <c r="J51" s="87">
        <v>671</v>
      </c>
      <c r="K51" s="87">
        <v>591</v>
      </c>
      <c r="L51" s="87">
        <v>532</v>
      </c>
      <c r="M51" s="88">
        <v>480</v>
      </c>
    </row>
    <row r="52" spans="2:13" ht="27.75" customHeight="1">
      <c r="B52" s="1205"/>
      <c r="C52" s="1206"/>
      <c r="D52" s="85"/>
      <c r="E52" s="1209" t="s">
        <v>37</v>
      </c>
      <c r="F52" s="1209"/>
      <c r="G52" s="1209"/>
      <c r="H52" s="1210"/>
      <c r="I52" s="86">
        <v>18108</v>
      </c>
      <c r="J52" s="87">
        <v>18156</v>
      </c>
      <c r="K52" s="87">
        <v>18472</v>
      </c>
      <c r="L52" s="87">
        <v>18514</v>
      </c>
      <c r="M52" s="88">
        <v>18066</v>
      </c>
    </row>
    <row r="53" spans="2:13" ht="27.75" customHeight="1" thickBot="1">
      <c r="B53" s="1216" t="s">
        <v>21</v>
      </c>
      <c r="C53" s="1217"/>
      <c r="D53" s="92"/>
      <c r="E53" s="1218" t="s">
        <v>38</v>
      </c>
      <c r="F53" s="1218"/>
      <c r="G53" s="1218"/>
      <c r="H53" s="1219"/>
      <c r="I53" s="93">
        <v>2680</v>
      </c>
      <c r="J53" s="94">
        <v>2724</v>
      </c>
      <c r="K53" s="94">
        <v>2378</v>
      </c>
      <c r="L53" s="94">
        <v>2418</v>
      </c>
      <c r="M53" s="95">
        <v>2651</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71"/>
      <c r="B1" s="373"/>
      <c r="P1" s="246"/>
      <c r="Q1" s="246"/>
    </row>
    <row r="2" spans="1:51" ht="25.5">
      <c r="A2" s="371"/>
      <c r="C2" s="372"/>
      <c r="P2" s="246"/>
      <c r="Q2" s="246"/>
    </row>
    <row r="3" spans="1:51" ht="25.5">
      <c r="A3" s="371"/>
      <c r="C3" s="372"/>
      <c r="P3" s="246"/>
      <c r="Q3" s="246"/>
    </row>
    <row r="4" spans="1:51" s="370" customFormat="1">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562</v>
      </c>
    </row>
    <row r="11" spans="1:51" s="370" customFormat="1">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562</v>
      </c>
    </row>
    <row r="13" spans="1:51" s="370" customFormat="1">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c r="P19" s="246"/>
      <c r="Q19" s="246"/>
    </row>
    <row r="20" spans="1:259">
      <c r="P20" s="246"/>
      <c r="Q20" s="246"/>
    </row>
    <row r="21" spans="1:259" ht="17.25">
      <c r="B21" s="369"/>
      <c r="C21" s="248"/>
      <c r="D21" s="248"/>
      <c r="E21" s="248"/>
      <c r="F21" s="248"/>
      <c r="G21" s="248"/>
      <c r="H21" s="248"/>
      <c r="I21" s="248"/>
      <c r="J21" s="248"/>
      <c r="K21" s="248"/>
      <c r="L21" s="248"/>
      <c r="M21" s="248"/>
      <c r="N21" s="368"/>
      <c r="O21" s="248"/>
      <c r="P21" s="249"/>
      <c r="Q21" s="246"/>
      <c r="IY21" s="367"/>
    </row>
    <row r="22" spans="1:259" ht="17.25">
      <c r="B22" s="250"/>
      <c r="IY22" s="366"/>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6"/>
      <c r="C40" s="246"/>
      <c r="D40" s="246"/>
      <c r="E40" s="246"/>
      <c r="F40" s="246"/>
      <c r="G40" s="246"/>
      <c r="H40" s="246"/>
      <c r="I40" s="246"/>
      <c r="J40" s="246"/>
      <c r="K40" s="246"/>
      <c r="L40" s="246"/>
      <c r="M40" s="246"/>
      <c r="N40" s="246"/>
      <c r="O40" s="246"/>
      <c r="P40" s="356"/>
      <c r="Q40" s="246"/>
    </row>
    <row r="41" spans="2:17" ht="17.25">
      <c r="B41" s="247" t="s">
        <v>561</v>
      </c>
      <c r="C41" s="248"/>
      <c r="D41" s="248"/>
      <c r="E41" s="248"/>
      <c r="F41" s="248"/>
      <c r="G41" s="248"/>
      <c r="H41" s="248"/>
      <c r="I41" s="248"/>
      <c r="J41" s="248"/>
      <c r="K41" s="248"/>
      <c r="L41" s="248"/>
      <c r="M41" s="248"/>
      <c r="N41" s="248"/>
      <c r="O41" s="248"/>
      <c r="P41" s="249"/>
    </row>
    <row r="42" spans="2:17">
      <c r="B42" s="250"/>
      <c r="C42" s="246"/>
      <c r="D42" s="246"/>
      <c r="E42" s="246"/>
      <c r="F42" s="246"/>
      <c r="G42" s="355" t="s">
        <v>558</v>
      </c>
      <c r="I42" s="354"/>
      <c r="J42" s="354"/>
      <c r="K42" s="354"/>
      <c r="L42" s="246"/>
      <c r="M42" s="246"/>
      <c r="N42" s="246"/>
      <c r="O42" s="246"/>
    </row>
    <row r="43" spans="2:17">
      <c r="B43" s="250"/>
      <c r="C43" s="246"/>
      <c r="D43" s="246"/>
      <c r="E43" s="246"/>
      <c r="F43" s="246"/>
      <c r="G43" s="1232" t="s">
        <v>565</v>
      </c>
      <c r="H43" s="1233"/>
      <c r="I43" s="1233"/>
      <c r="J43" s="1233"/>
      <c r="K43" s="1233"/>
      <c r="L43" s="1233"/>
      <c r="M43" s="1233"/>
      <c r="N43" s="1233"/>
      <c r="O43" s="1234"/>
    </row>
    <row r="44" spans="2:17">
      <c r="B44" s="250"/>
      <c r="C44" s="246"/>
      <c r="D44" s="246"/>
      <c r="E44" s="246"/>
      <c r="F44" s="246"/>
      <c r="G44" s="1235"/>
      <c r="H44" s="1236"/>
      <c r="I44" s="1236"/>
      <c r="J44" s="1236"/>
      <c r="K44" s="1236"/>
      <c r="L44" s="1236"/>
      <c r="M44" s="1236"/>
      <c r="N44" s="1236"/>
      <c r="O44" s="1237"/>
    </row>
    <row r="45" spans="2:17">
      <c r="B45" s="250"/>
      <c r="C45" s="246"/>
      <c r="D45" s="246"/>
      <c r="E45" s="246"/>
      <c r="F45" s="246"/>
      <c r="G45" s="1235"/>
      <c r="H45" s="1236"/>
      <c r="I45" s="1236"/>
      <c r="J45" s="1236"/>
      <c r="K45" s="1236"/>
      <c r="L45" s="1236"/>
      <c r="M45" s="1236"/>
      <c r="N45" s="1236"/>
      <c r="O45" s="1237"/>
    </row>
    <row r="46" spans="2:17">
      <c r="B46" s="250"/>
      <c r="C46" s="246"/>
      <c r="D46" s="246"/>
      <c r="E46" s="246"/>
      <c r="F46" s="246"/>
      <c r="G46" s="1235"/>
      <c r="H46" s="1236"/>
      <c r="I46" s="1236"/>
      <c r="J46" s="1236"/>
      <c r="K46" s="1236"/>
      <c r="L46" s="1236"/>
      <c r="M46" s="1236"/>
      <c r="N46" s="1236"/>
      <c r="O46" s="1237"/>
    </row>
    <row r="47" spans="2:17">
      <c r="B47" s="250"/>
      <c r="C47" s="246"/>
      <c r="D47" s="246"/>
      <c r="E47" s="246"/>
      <c r="F47" s="246"/>
      <c r="G47" s="1238"/>
      <c r="H47" s="1239"/>
      <c r="I47" s="1239"/>
      <c r="J47" s="1239"/>
      <c r="K47" s="1239"/>
      <c r="L47" s="1239"/>
      <c r="M47" s="1239"/>
      <c r="N47" s="1239"/>
      <c r="O47" s="1240"/>
    </row>
    <row r="48" spans="2:17">
      <c r="B48" s="250"/>
      <c r="C48" s="246"/>
      <c r="D48" s="246"/>
      <c r="E48" s="246"/>
      <c r="F48" s="246"/>
      <c r="G48" s="246"/>
      <c r="H48" s="365"/>
      <c r="I48" s="365"/>
      <c r="J48" s="365"/>
    </row>
    <row r="49" spans="1:17">
      <c r="B49" s="250"/>
      <c r="C49" s="246"/>
      <c r="D49" s="246"/>
      <c r="E49" s="246"/>
      <c r="F49" s="246"/>
      <c r="G49" s="245" t="s">
        <v>560</v>
      </c>
    </row>
    <row r="50" spans="1:17">
      <c r="B50" s="250"/>
      <c r="C50" s="246"/>
      <c r="D50" s="246"/>
      <c r="E50" s="246"/>
      <c r="F50" s="246"/>
      <c r="G50" s="1241"/>
      <c r="H50" s="1242"/>
      <c r="I50" s="1242"/>
      <c r="J50" s="1243"/>
      <c r="K50" s="347" t="s">
        <v>517</v>
      </c>
      <c r="L50" s="347" t="s">
        <v>518</v>
      </c>
      <c r="M50" s="347" t="s">
        <v>519</v>
      </c>
      <c r="N50" s="347" t="s">
        <v>520</v>
      </c>
      <c r="O50" s="347" t="s">
        <v>521</v>
      </c>
    </row>
    <row r="51" spans="1:17">
      <c r="B51" s="250"/>
      <c r="C51" s="246"/>
      <c r="D51" s="246"/>
      <c r="E51" s="246"/>
      <c r="F51" s="246"/>
      <c r="G51" s="1244" t="s">
        <v>556</v>
      </c>
      <c r="H51" s="1245"/>
      <c r="I51" s="1250" t="s">
        <v>554</v>
      </c>
      <c r="J51" s="1250"/>
      <c r="K51" s="1254"/>
      <c r="L51" s="1254"/>
      <c r="M51" s="1254"/>
      <c r="N51" s="1220">
        <v>21.4</v>
      </c>
      <c r="O51" s="1254"/>
    </row>
    <row r="52" spans="1:17">
      <c r="B52" s="250"/>
      <c r="C52" s="246"/>
      <c r="D52" s="246"/>
      <c r="E52" s="246"/>
      <c r="F52" s="246"/>
      <c r="G52" s="1246"/>
      <c r="H52" s="1247"/>
      <c r="I52" s="1251"/>
      <c r="J52" s="1251"/>
      <c r="K52" s="1220"/>
      <c r="L52" s="1220"/>
      <c r="M52" s="1220"/>
      <c r="N52" s="1220"/>
      <c r="O52" s="1220"/>
    </row>
    <row r="53" spans="1:17">
      <c r="A53" s="357"/>
      <c r="B53" s="250"/>
      <c r="C53" s="246"/>
      <c r="D53" s="246"/>
      <c r="E53" s="246"/>
      <c r="F53" s="246"/>
      <c r="G53" s="1246"/>
      <c r="H53" s="1247"/>
      <c r="I53" s="1230" t="s">
        <v>563</v>
      </c>
      <c r="J53" s="1230"/>
      <c r="K53" s="1255"/>
      <c r="L53" s="1255"/>
      <c r="M53" s="1255"/>
      <c r="N53" s="1252">
        <v>83.7</v>
      </c>
      <c r="O53" s="1255"/>
    </row>
    <row r="54" spans="1:17">
      <c r="A54" s="357"/>
      <c r="B54" s="250"/>
      <c r="C54" s="246"/>
      <c r="D54" s="246"/>
      <c r="E54" s="246"/>
      <c r="F54" s="246"/>
      <c r="G54" s="1248"/>
      <c r="H54" s="1249"/>
      <c r="I54" s="1230"/>
      <c r="J54" s="1230"/>
      <c r="K54" s="1253"/>
      <c r="L54" s="1253"/>
      <c r="M54" s="1253"/>
      <c r="N54" s="1253"/>
      <c r="O54" s="1253"/>
    </row>
    <row r="55" spans="1:17">
      <c r="A55" s="357"/>
      <c r="B55" s="250"/>
      <c r="C55" s="246"/>
      <c r="D55" s="246"/>
      <c r="E55" s="246"/>
      <c r="F55" s="246"/>
      <c r="G55" s="1224" t="s">
        <v>555</v>
      </c>
      <c r="H55" s="1225"/>
      <c r="I55" s="1230" t="s">
        <v>554</v>
      </c>
      <c r="J55" s="1230"/>
      <c r="K55" s="1254"/>
      <c r="L55" s="1254"/>
      <c r="M55" s="1254"/>
      <c r="N55" s="1220">
        <v>32.799999999999997</v>
      </c>
      <c r="O55" s="1254"/>
    </row>
    <row r="56" spans="1:17">
      <c r="A56" s="357"/>
      <c r="B56" s="250"/>
      <c r="C56" s="246"/>
      <c r="D56" s="246"/>
      <c r="E56" s="246"/>
      <c r="F56" s="246"/>
      <c r="G56" s="1226"/>
      <c r="H56" s="1227"/>
      <c r="I56" s="1230"/>
      <c r="J56" s="1230"/>
      <c r="K56" s="1220"/>
      <c r="L56" s="1220"/>
      <c r="M56" s="1220"/>
      <c r="N56" s="1220"/>
      <c r="O56" s="1220"/>
    </row>
    <row r="57" spans="1:17" s="357" customFormat="1">
      <c r="B57" s="358"/>
      <c r="C57" s="354"/>
      <c r="D57" s="354"/>
      <c r="E57" s="354"/>
      <c r="F57" s="354"/>
      <c r="G57" s="1226"/>
      <c r="H57" s="1227"/>
      <c r="I57" s="1222" t="s">
        <v>563</v>
      </c>
      <c r="J57" s="1222"/>
      <c r="K57" s="1255"/>
      <c r="L57" s="1255"/>
      <c r="M57" s="1255"/>
      <c r="N57" s="1252">
        <v>58.6</v>
      </c>
      <c r="O57" s="1255"/>
      <c r="P57" s="363"/>
      <c r="Q57" s="358"/>
    </row>
    <row r="58" spans="1:17" s="357" customFormat="1">
      <c r="A58" s="245"/>
      <c r="B58" s="358"/>
      <c r="C58" s="354"/>
      <c r="D58" s="354"/>
      <c r="E58" s="354"/>
      <c r="F58" s="354"/>
      <c r="G58" s="1228"/>
      <c r="H58" s="1229"/>
      <c r="I58" s="1222"/>
      <c r="J58" s="1222"/>
      <c r="K58" s="1253"/>
      <c r="L58" s="1253"/>
      <c r="M58" s="1253"/>
      <c r="N58" s="1253"/>
      <c r="O58" s="1253"/>
      <c r="P58" s="363"/>
      <c r="Q58" s="358"/>
    </row>
    <row r="59" spans="1:17" s="357" customFormat="1">
      <c r="A59" s="245"/>
      <c r="B59" s="358"/>
      <c r="C59" s="354"/>
      <c r="D59" s="354"/>
      <c r="E59" s="354"/>
      <c r="F59" s="354"/>
      <c r="G59" s="354"/>
      <c r="H59" s="354"/>
      <c r="I59" s="354"/>
      <c r="J59" s="354"/>
      <c r="K59" s="364"/>
      <c r="L59" s="364"/>
      <c r="M59" s="364"/>
      <c r="N59" s="364"/>
      <c r="O59" s="364"/>
      <c r="P59" s="363"/>
      <c r="Q59" s="358"/>
    </row>
    <row r="60" spans="1:17" s="357" customFormat="1">
      <c r="A60" s="245"/>
      <c r="B60" s="358"/>
      <c r="C60" s="354"/>
      <c r="D60" s="354"/>
      <c r="E60" s="354"/>
      <c r="F60" s="354"/>
      <c r="G60" s="354"/>
      <c r="H60" s="354"/>
      <c r="I60" s="354"/>
      <c r="J60" s="354"/>
      <c r="K60" s="364"/>
      <c r="L60" s="364"/>
      <c r="M60" s="364"/>
      <c r="N60" s="364"/>
      <c r="O60" s="364"/>
      <c r="P60" s="363"/>
      <c r="Q60" s="358"/>
    </row>
    <row r="61" spans="1:17" s="357" customFormat="1">
      <c r="A61" s="245"/>
      <c r="B61" s="362"/>
      <c r="C61" s="361"/>
      <c r="D61" s="361"/>
      <c r="E61" s="361"/>
      <c r="F61" s="361"/>
      <c r="G61" s="361"/>
      <c r="H61" s="361"/>
      <c r="I61" s="361"/>
      <c r="J61" s="361"/>
      <c r="K61" s="361"/>
      <c r="L61" s="361"/>
      <c r="M61" s="360"/>
      <c r="N61" s="360"/>
      <c r="O61" s="360"/>
      <c r="P61" s="359"/>
      <c r="Q61" s="358"/>
    </row>
    <row r="62" spans="1:17">
      <c r="B62" s="356"/>
      <c r="C62" s="356"/>
      <c r="D62" s="356"/>
      <c r="E62" s="356"/>
      <c r="F62" s="356"/>
      <c r="G62" s="356"/>
      <c r="H62" s="356"/>
      <c r="I62" s="356"/>
      <c r="J62" s="356"/>
      <c r="K62" s="356"/>
      <c r="L62" s="356"/>
      <c r="M62" s="356"/>
      <c r="N62" s="356"/>
      <c r="O62" s="356"/>
      <c r="P62" s="356"/>
      <c r="Q62" s="246"/>
    </row>
    <row r="63" spans="1:17" ht="17.25">
      <c r="B63" s="309" t="s">
        <v>559</v>
      </c>
      <c r="C63" s="246"/>
      <c r="D63" s="246"/>
      <c r="E63" s="246"/>
      <c r="F63" s="246"/>
      <c r="G63" s="246"/>
      <c r="H63" s="246"/>
      <c r="I63" s="246"/>
      <c r="J63" s="246"/>
      <c r="K63" s="246"/>
      <c r="L63" s="246"/>
      <c r="M63" s="246"/>
      <c r="N63" s="246"/>
      <c r="O63" s="246"/>
    </row>
    <row r="64" spans="1:17">
      <c r="B64" s="250"/>
      <c r="C64" s="246"/>
      <c r="D64" s="246"/>
      <c r="E64" s="246"/>
      <c r="F64" s="246"/>
      <c r="G64" s="355" t="s">
        <v>558</v>
      </c>
      <c r="I64" s="354"/>
      <c r="J64" s="354"/>
      <c r="K64" s="354"/>
      <c r="L64" s="246"/>
      <c r="M64" s="246"/>
      <c r="N64" s="246"/>
      <c r="O64" s="246"/>
    </row>
    <row r="65" spans="2:30">
      <c r="B65" s="250"/>
      <c r="C65" s="246"/>
      <c r="D65" s="246"/>
      <c r="E65" s="246"/>
      <c r="F65" s="246"/>
      <c r="G65" s="1232" t="s">
        <v>564</v>
      </c>
      <c r="H65" s="1233"/>
      <c r="I65" s="1233"/>
      <c r="J65" s="1233"/>
      <c r="K65" s="1233"/>
      <c r="L65" s="1233"/>
      <c r="M65" s="1233"/>
      <c r="N65" s="1233"/>
      <c r="O65" s="1234"/>
    </row>
    <row r="66" spans="2:30">
      <c r="B66" s="250"/>
      <c r="C66" s="246"/>
      <c r="D66" s="246"/>
      <c r="E66" s="246"/>
      <c r="F66" s="246"/>
      <c r="G66" s="1235"/>
      <c r="H66" s="1236"/>
      <c r="I66" s="1236"/>
      <c r="J66" s="1236"/>
      <c r="K66" s="1236"/>
      <c r="L66" s="1236"/>
      <c r="M66" s="1236"/>
      <c r="N66" s="1236"/>
      <c r="O66" s="1237"/>
    </row>
    <row r="67" spans="2:30">
      <c r="B67" s="250"/>
      <c r="C67" s="246"/>
      <c r="D67" s="246"/>
      <c r="E67" s="246"/>
      <c r="F67" s="246"/>
      <c r="G67" s="1235"/>
      <c r="H67" s="1236"/>
      <c r="I67" s="1236"/>
      <c r="J67" s="1236"/>
      <c r="K67" s="1236"/>
      <c r="L67" s="1236"/>
      <c r="M67" s="1236"/>
      <c r="N67" s="1236"/>
      <c r="O67" s="1237"/>
    </row>
    <row r="68" spans="2:30">
      <c r="B68" s="250"/>
      <c r="C68" s="246"/>
      <c r="D68" s="246"/>
      <c r="E68" s="246"/>
      <c r="F68" s="246"/>
      <c r="G68" s="1235"/>
      <c r="H68" s="1236"/>
      <c r="I68" s="1236"/>
      <c r="J68" s="1236"/>
      <c r="K68" s="1236"/>
      <c r="L68" s="1236"/>
      <c r="M68" s="1236"/>
      <c r="N68" s="1236"/>
      <c r="O68" s="1237"/>
    </row>
    <row r="69" spans="2:30">
      <c r="B69" s="250"/>
      <c r="C69" s="246"/>
      <c r="D69" s="246"/>
      <c r="E69" s="246"/>
      <c r="F69" s="246"/>
      <c r="G69" s="1238"/>
      <c r="H69" s="1239"/>
      <c r="I69" s="1239"/>
      <c r="J69" s="1239"/>
      <c r="K69" s="1239"/>
      <c r="L69" s="1239"/>
      <c r="M69" s="1239"/>
      <c r="N69" s="1239"/>
      <c r="O69" s="1240"/>
    </row>
    <row r="70" spans="2:30">
      <c r="B70" s="250"/>
      <c r="C70" s="246"/>
      <c r="D70" s="246"/>
      <c r="E70" s="246"/>
      <c r="F70" s="246"/>
      <c r="G70" s="246"/>
      <c r="H70" s="353"/>
      <c r="I70" s="353"/>
      <c r="J70" s="350"/>
      <c r="K70" s="350"/>
      <c r="L70" s="349"/>
      <c r="M70" s="350"/>
      <c r="N70" s="349"/>
      <c r="O70" s="348"/>
    </row>
    <row r="71" spans="2:30">
      <c r="B71" s="250"/>
      <c r="C71" s="246"/>
      <c r="D71" s="246"/>
      <c r="E71" s="246"/>
      <c r="F71" s="246"/>
      <c r="G71" s="352" t="s">
        <v>557</v>
      </c>
      <c r="I71" s="351"/>
      <c r="J71" s="350"/>
      <c r="K71" s="350"/>
      <c r="L71" s="349"/>
      <c r="M71" s="350"/>
      <c r="N71" s="349"/>
      <c r="O71" s="348"/>
    </row>
    <row r="72" spans="2:30">
      <c r="B72" s="250"/>
      <c r="C72" s="246"/>
      <c r="D72" s="246"/>
      <c r="E72" s="246"/>
      <c r="F72" s="246"/>
      <c r="G72" s="1241"/>
      <c r="H72" s="1242"/>
      <c r="I72" s="1242"/>
      <c r="J72" s="1243"/>
      <c r="K72" s="347" t="s">
        <v>517</v>
      </c>
      <c r="L72" s="347" t="s">
        <v>518</v>
      </c>
      <c r="M72" s="347" t="s">
        <v>519</v>
      </c>
      <c r="N72" s="347" t="s">
        <v>520</v>
      </c>
      <c r="O72" s="347" t="s">
        <v>521</v>
      </c>
    </row>
    <row r="73" spans="2:30">
      <c r="B73" s="250"/>
      <c r="C73" s="246"/>
      <c r="D73" s="246"/>
      <c r="E73" s="246"/>
      <c r="F73" s="246"/>
      <c r="G73" s="1244" t="s">
        <v>556</v>
      </c>
      <c r="H73" s="1245"/>
      <c r="I73" s="1250" t="s">
        <v>554</v>
      </c>
      <c r="J73" s="1250"/>
      <c r="K73" s="1231">
        <v>22.6</v>
      </c>
      <c r="L73" s="1231">
        <v>23.4</v>
      </c>
      <c r="M73" s="1220">
        <v>20.9</v>
      </c>
      <c r="N73" s="1220">
        <v>21.4</v>
      </c>
      <c r="O73" s="1220">
        <v>24</v>
      </c>
      <c r="S73" s="245">
        <v>9.9</v>
      </c>
    </row>
    <row r="74" spans="2:30">
      <c r="B74" s="250"/>
      <c r="C74" s="246"/>
      <c r="D74" s="246"/>
      <c r="E74" s="246"/>
      <c r="F74" s="246"/>
      <c r="G74" s="1246"/>
      <c r="H74" s="1247"/>
      <c r="I74" s="1251"/>
      <c r="J74" s="1251"/>
      <c r="K74" s="1231"/>
      <c r="L74" s="1231"/>
      <c r="M74" s="1220"/>
      <c r="N74" s="1220"/>
      <c r="O74" s="1220"/>
    </row>
    <row r="75" spans="2:30">
      <c r="B75" s="250"/>
      <c r="C75" s="246"/>
      <c r="D75" s="246"/>
      <c r="E75" s="246"/>
      <c r="F75" s="246"/>
      <c r="G75" s="1246"/>
      <c r="H75" s="1247"/>
      <c r="I75" s="1230" t="s">
        <v>553</v>
      </c>
      <c r="J75" s="1230"/>
      <c r="K75" s="1252">
        <v>7.9</v>
      </c>
      <c r="L75" s="1252">
        <v>7.1</v>
      </c>
      <c r="M75" s="1252">
        <v>6.9</v>
      </c>
      <c r="N75" s="1252">
        <v>6.8</v>
      </c>
      <c r="O75" s="1252">
        <v>7</v>
      </c>
      <c r="U75" s="245">
        <v>81.2</v>
      </c>
      <c r="W75" s="245">
        <v>87.2</v>
      </c>
      <c r="Y75" s="245">
        <v>99.8</v>
      </c>
      <c r="AA75" s="245">
        <v>109.5</v>
      </c>
      <c r="AC75" s="245">
        <v>115.2</v>
      </c>
    </row>
    <row r="76" spans="2:30">
      <c r="B76" s="250"/>
      <c r="C76" s="246"/>
      <c r="D76" s="246"/>
      <c r="E76" s="246"/>
      <c r="F76" s="246"/>
      <c r="G76" s="1248"/>
      <c r="H76" s="1249"/>
      <c r="I76" s="1230"/>
      <c r="J76" s="1230"/>
      <c r="K76" s="1253"/>
      <c r="L76" s="1253"/>
      <c r="M76" s="1253"/>
      <c r="N76" s="1253"/>
      <c r="O76" s="1253"/>
    </row>
    <row r="77" spans="2:30">
      <c r="B77" s="250"/>
      <c r="C77" s="246"/>
      <c r="D77" s="246"/>
      <c r="E77" s="246"/>
      <c r="F77" s="246"/>
      <c r="G77" s="1224" t="s">
        <v>555</v>
      </c>
      <c r="H77" s="1225"/>
      <c r="I77" s="1230" t="s">
        <v>554</v>
      </c>
      <c r="J77" s="1230"/>
      <c r="K77" s="1231">
        <v>64.599999999999994</v>
      </c>
      <c r="L77" s="1231">
        <v>52.8</v>
      </c>
      <c r="M77" s="1220">
        <v>48.6</v>
      </c>
      <c r="N77" s="1220">
        <v>32.799999999999997</v>
      </c>
      <c r="O77" s="1220">
        <v>20.2</v>
      </c>
      <c r="R77" s="245">
        <v>12.3</v>
      </c>
      <c r="T77" s="245">
        <v>11.1</v>
      </c>
    </row>
    <row r="78" spans="2:30">
      <c r="B78" s="250"/>
      <c r="C78" s="246"/>
      <c r="D78" s="246"/>
      <c r="E78" s="246"/>
      <c r="F78" s="246"/>
      <c r="G78" s="1226"/>
      <c r="H78" s="1227"/>
      <c r="I78" s="1230"/>
      <c r="J78" s="1230"/>
      <c r="K78" s="1231"/>
      <c r="L78" s="1231"/>
      <c r="M78" s="1220"/>
      <c r="N78" s="1220"/>
      <c r="O78" s="1220"/>
    </row>
    <row r="79" spans="2:30">
      <c r="B79" s="250"/>
      <c r="C79" s="246"/>
      <c r="D79" s="246"/>
      <c r="E79" s="246"/>
      <c r="F79" s="246"/>
      <c r="G79" s="1226"/>
      <c r="H79" s="1227"/>
      <c r="I79" s="1221" t="s">
        <v>553</v>
      </c>
      <c r="J79" s="1222"/>
      <c r="K79" s="1223">
        <v>12.4</v>
      </c>
      <c r="L79" s="1223">
        <v>11.5</v>
      </c>
      <c r="M79" s="1223">
        <v>10.4</v>
      </c>
      <c r="N79" s="1223">
        <v>9.5</v>
      </c>
      <c r="O79" s="1223">
        <v>8.6</v>
      </c>
      <c r="V79" s="245">
        <v>53.5</v>
      </c>
      <c r="X79" s="245">
        <v>48.2</v>
      </c>
      <c r="Z79" s="245">
        <v>34.200000000000003</v>
      </c>
      <c r="AB79" s="245">
        <v>30.3</v>
      </c>
      <c r="AD79" s="245">
        <v>28.9</v>
      </c>
    </row>
    <row r="80" spans="2:30">
      <c r="B80" s="250"/>
      <c r="C80" s="246"/>
      <c r="D80" s="246"/>
      <c r="E80" s="246"/>
      <c r="F80" s="246"/>
      <c r="G80" s="1228"/>
      <c r="H80" s="1229"/>
      <c r="I80" s="1222"/>
      <c r="J80" s="1222"/>
      <c r="K80" s="1223"/>
      <c r="L80" s="1223"/>
      <c r="M80" s="1223"/>
      <c r="N80" s="1223"/>
      <c r="O80" s="1223"/>
    </row>
    <row r="81" spans="2:17">
      <c r="B81" s="250"/>
      <c r="C81" s="246"/>
      <c r="D81" s="246"/>
      <c r="E81" s="246"/>
      <c r="F81" s="246"/>
      <c r="G81" s="246"/>
      <c r="H81" s="246"/>
      <c r="I81" s="246"/>
      <c r="J81" s="246"/>
      <c r="K81" s="346"/>
      <c r="L81" s="246"/>
      <c r="M81" s="246"/>
      <c r="N81" s="246"/>
      <c r="O81" s="246"/>
    </row>
    <row r="82" spans="2:17" ht="17.25">
      <c r="B82" s="250"/>
      <c r="C82" s="246"/>
      <c r="D82" s="246"/>
      <c r="E82" s="246"/>
      <c r="F82" s="246"/>
      <c r="G82" s="246"/>
      <c r="H82" s="246"/>
      <c r="I82" s="246"/>
      <c r="J82" s="246"/>
      <c r="K82" s="345"/>
      <c r="L82" s="345"/>
      <c r="M82" s="345"/>
      <c r="N82" s="345"/>
      <c r="O82" s="345"/>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44"/>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516</v>
      </c>
      <c r="G2" s="113"/>
      <c r="H2" s="114"/>
    </row>
    <row r="3" spans="1:8">
      <c r="A3" s="110" t="s">
        <v>509</v>
      </c>
      <c r="B3" s="115"/>
      <c r="C3" s="116"/>
      <c r="D3" s="117">
        <v>86688</v>
      </c>
      <c r="E3" s="118"/>
      <c r="F3" s="119">
        <v>70489</v>
      </c>
      <c r="G3" s="120"/>
      <c r="H3" s="121"/>
    </row>
    <row r="4" spans="1:8">
      <c r="A4" s="122"/>
      <c r="B4" s="123"/>
      <c r="C4" s="124"/>
      <c r="D4" s="125">
        <v>48014</v>
      </c>
      <c r="E4" s="126"/>
      <c r="F4" s="127">
        <v>37817</v>
      </c>
      <c r="G4" s="128"/>
      <c r="H4" s="129"/>
    </row>
    <row r="5" spans="1:8">
      <c r="A5" s="110" t="s">
        <v>511</v>
      </c>
      <c r="B5" s="115"/>
      <c r="C5" s="116"/>
      <c r="D5" s="117">
        <v>117571</v>
      </c>
      <c r="E5" s="118"/>
      <c r="F5" s="119">
        <v>84389</v>
      </c>
      <c r="G5" s="120"/>
      <c r="H5" s="121"/>
    </row>
    <row r="6" spans="1:8">
      <c r="A6" s="122"/>
      <c r="B6" s="123"/>
      <c r="C6" s="124"/>
      <c r="D6" s="125">
        <v>70141</v>
      </c>
      <c r="E6" s="126"/>
      <c r="F6" s="127">
        <v>44339</v>
      </c>
      <c r="G6" s="128"/>
      <c r="H6" s="129"/>
    </row>
    <row r="7" spans="1:8">
      <c r="A7" s="110" t="s">
        <v>512</v>
      </c>
      <c r="B7" s="115"/>
      <c r="C7" s="116"/>
      <c r="D7" s="117">
        <v>95405</v>
      </c>
      <c r="E7" s="118"/>
      <c r="F7" s="119">
        <v>83623</v>
      </c>
      <c r="G7" s="120"/>
      <c r="H7" s="121"/>
    </row>
    <row r="8" spans="1:8">
      <c r="A8" s="122"/>
      <c r="B8" s="123"/>
      <c r="C8" s="124"/>
      <c r="D8" s="125">
        <v>52957</v>
      </c>
      <c r="E8" s="126"/>
      <c r="F8" s="127">
        <v>48787</v>
      </c>
      <c r="G8" s="128"/>
      <c r="H8" s="129"/>
    </row>
    <row r="9" spans="1:8">
      <c r="A9" s="110" t="s">
        <v>513</v>
      </c>
      <c r="B9" s="115"/>
      <c r="C9" s="116"/>
      <c r="D9" s="117">
        <v>63307</v>
      </c>
      <c r="E9" s="118"/>
      <c r="F9" s="119">
        <v>87974</v>
      </c>
      <c r="G9" s="120"/>
      <c r="H9" s="121"/>
    </row>
    <row r="10" spans="1:8">
      <c r="A10" s="122"/>
      <c r="B10" s="123"/>
      <c r="C10" s="124"/>
      <c r="D10" s="125">
        <v>39465</v>
      </c>
      <c r="E10" s="126"/>
      <c r="F10" s="127">
        <v>48183</v>
      </c>
      <c r="G10" s="128"/>
      <c r="H10" s="129"/>
    </row>
    <row r="11" spans="1:8">
      <c r="A11" s="110" t="s">
        <v>514</v>
      </c>
      <c r="B11" s="115"/>
      <c r="C11" s="116"/>
      <c r="D11" s="117">
        <v>63924</v>
      </c>
      <c r="E11" s="118"/>
      <c r="F11" s="119">
        <v>78864</v>
      </c>
      <c r="G11" s="120"/>
      <c r="H11" s="121"/>
    </row>
    <row r="12" spans="1:8">
      <c r="A12" s="122"/>
      <c r="B12" s="123"/>
      <c r="C12" s="130"/>
      <c r="D12" s="125">
        <v>33850</v>
      </c>
      <c r="E12" s="126"/>
      <c r="F12" s="127">
        <v>46136</v>
      </c>
      <c r="G12" s="128"/>
      <c r="H12" s="129"/>
    </row>
    <row r="13" spans="1:8">
      <c r="A13" s="110"/>
      <c r="B13" s="115"/>
      <c r="C13" s="131"/>
      <c r="D13" s="132">
        <v>85379</v>
      </c>
      <c r="E13" s="133"/>
      <c r="F13" s="134">
        <v>81068</v>
      </c>
      <c r="G13" s="135"/>
      <c r="H13" s="121"/>
    </row>
    <row r="14" spans="1:8">
      <c r="A14" s="122"/>
      <c r="B14" s="123"/>
      <c r="C14" s="124"/>
      <c r="D14" s="125">
        <v>48885</v>
      </c>
      <c r="E14" s="126"/>
      <c r="F14" s="127">
        <v>45052</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3.76</v>
      </c>
      <c r="C19" s="136">
        <f>ROUND(VALUE(SUBSTITUTE(実質収支比率等に係る経年分析!G$48,"▲","-")),2)</f>
        <v>5.04</v>
      </c>
      <c r="D19" s="136">
        <f>ROUND(VALUE(SUBSTITUTE(実質収支比率等に係る経年分析!H$48,"▲","-")),2)</f>
        <v>3.39</v>
      </c>
      <c r="E19" s="136">
        <f>ROUND(VALUE(SUBSTITUTE(実質収支比率等に係る経年分析!I$48,"▲","-")),2)</f>
        <v>6.07</v>
      </c>
      <c r="F19" s="136">
        <f>ROUND(VALUE(SUBSTITUTE(実質収支比率等に係る経年分析!J$48,"▲","-")),2)</f>
        <v>4.7</v>
      </c>
    </row>
    <row r="20" spans="1:11">
      <c r="A20" s="136" t="s">
        <v>43</v>
      </c>
      <c r="B20" s="136">
        <f>ROUND(VALUE(SUBSTITUTE(実質収支比率等に係る経年分析!F$47,"▲","-")),2)</f>
        <v>26.22</v>
      </c>
      <c r="C20" s="136">
        <f>ROUND(VALUE(SUBSTITUTE(実質収支比率等に係る経年分析!G$47,"▲","-")),2)</f>
        <v>28.53</v>
      </c>
      <c r="D20" s="136">
        <f>ROUND(VALUE(SUBSTITUTE(実質収支比率等に係る経年分析!H$47,"▲","-")),2)</f>
        <v>28.54</v>
      </c>
      <c r="E20" s="136">
        <f>ROUND(VALUE(SUBSTITUTE(実質収支比率等に係る経年分析!I$47,"▲","-")),2)</f>
        <v>28.02</v>
      </c>
      <c r="F20" s="136">
        <f>ROUND(VALUE(SUBSTITUTE(実質収支比率等に係る経年分析!J$47,"▲","-")),2)</f>
        <v>27.72</v>
      </c>
    </row>
    <row r="21" spans="1:11">
      <c r="A21" s="136" t="s">
        <v>44</v>
      </c>
      <c r="B21" s="136">
        <f>IF(ISNUMBER(VALUE(SUBSTITUTE(実質収支比率等に係る経年分析!F$49,"▲","-"))),ROUND(VALUE(SUBSTITUTE(実質収支比率等に係る経年分析!F$49,"▲","-")),2),NA())</f>
        <v>-0.84</v>
      </c>
      <c r="C21" s="136">
        <f>IF(ISNUMBER(VALUE(SUBSTITUTE(実質収支比率等に係る経年分析!G$49,"▲","-"))),ROUND(VALUE(SUBSTITUTE(実質収支比率等に係る経年分析!G$49,"▲","-")),2),NA())</f>
        <v>1.29</v>
      </c>
      <c r="D21" s="136">
        <f>IF(ISNUMBER(VALUE(SUBSTITUTE(実質収支比率等に係る経年分析!H$49,"▲","-"))),ROUND(VALUE(SUBSTITUTE(実質収支比率等に係る経年分析!H$49,"▲","-")),2),NA())</f>
        <v>-4.67</v>
      </c>
      <c r="E21" s="136">
        <f>IF(ISNUMBER(VALUE(SUBSTITUTE(実質収支比率等に係る経年分析!I$49,"▲","-"))),ROUND(VALUE(SUBSTITUTE(実質収支比率等に係る経年分析!I$49,"▲","-")),2),NA())</f>
        <v>0.18</v>
      </c>
      <c r="F21" s="136">
        <f>IF(ISNUMBER(VALUE(SUBSTITUTE(実質収支比率等に係る経年分析!J$49,"▲","-"))),ROUND(VALUE(SUBSTITUTE(実質収支比率等に係る経年分析!J$49,"▲","-")),2),NA())</f>
        <v>-5.27</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c r="A31" s="137" t="str">
        <f>IF(連結実質赤字比率に係る赤字・黒字の構成分析!C$39="",NA(),連結実質赤字比率に係る赤字・黒字の構成分析!C$39)</f>
        <v>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0.06</v>
      </c>
    </row>
    <row r="32" spans="1:11">
      <c r="A32" s="137" t="str">
        <f>IF(連結実質赤字比率に係る赤字・黒字の構成分析!C$38="",NA(),連結実質赤字比率に係る赤字・黒字の構成分析!C$38)</f>
        <v>簡易水道事業特別会計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7.0000000000000007E-2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7.0000000000000007E-2</v>
      </c>
    </row>
    <row r="33" spans="1:16">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0.52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0.47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0.36</v>
      </c>
    </row>
    <row r="34" spans="1:16">
      <c r="A34" s="137" t="str">
        <f>IF(連結実質赤字比率に係る赤字・黒字の構成分析!C$36="",NA(),連結実質赤字比率に係る赤字・黒字の構成分析!C$36)</f>
        <v>介護保険事業特別会計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0.45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0.55000000000000004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0.56999999999999995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0.92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1.02</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2.81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2.81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2.4700000000000002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3.14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3.02</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3.75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5.04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3.39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6.06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4.6900000000000004</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1823</v>
      </c>
      <c r="E42" s="138"/>
      <c r="F42" s="138"/>
      <c r="G42" s="138">
        <f>'実質公債費比率（分子）の構造'!L$52</f>
        <v>1844</v>
      </c>
      <c r="H42" s="138"/>
      <c r="I42" s="138"/>
      <c r="J42" s="138">
        <f>'実質公債費比率（分子）の構造'!M$52</f>
        <v>1919</v>
      </c>
      <c r="K42" s="138"/>
      <c r="L42" s="138"/>
      <c r="M42" s="138">
        <f>'実質公債費比率（分子）の構造'!N$52</f>
        <v>1892</v>
      </c>
      <c r="N42" s="138"/>
      <c r="O42" s="138"/>
      <c r="P42" s="138">
        <f>'実質公債費比率（分子）の構造'!O$52</f>
        <v>1979</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28</v>
      </c>
      <c r="C44" s="138"/>
      <c r="D44" s="138"/>
      <c r="E44" s="138">
        <f>'実質公債費比率（分子）の構造'!L$50</f>
        <v>23</v>
      </c>
      <c r="F44" s="138"/>
      <c r="G44" s="138"/>
      <c r="H44" s="138">
        <f>'実質公債費比率（分子）の構造'!M$50</f>
        <v>19</v>
      </c>
      <c r="I44" s="138"/>
      <c r="J44" s="138"/>
      <c r="K44" s="138">
        <f>'実質公債費比率（分子）の構造'!N$50</f>
        <v>13</v>
      </c>
      <c r="L44" s="138"/>
      <c r="M44" s="138"/>
      <c r="N44" s="138">
        <f>'実質公債費比率（分子）の構造'!O$50</f>
        <v>9</v>
      </c>
      <c r="O44" s="138"/>
      <c r="P44" s="138"/>
    </row>
    <row r="45" spans="1:16">
      <c r="A45" s="138" t="s">
        <v>54</v>
      </c>
      <c r="B45" s="138">
        <f>'実質公債費比率（分子）の構造'!K$49</f>
        <v>56</v>
      </c>
      <c r="C45" s="138"/>
      <c r="D45" s="138"/>
      <c r="E45" s="138">
        <f>'実質公債費比率（分子）の構造'!L$49</f>
        <v>36</v>
      </c>
      <c r="F45" s="138"/>
      <c r="G45" s="138"/>
      <c r="H45" s="138">
        <f>'実質公債費比率（分子）の構造'!M$49</f>
        <v>43</v>
      </c>
      <c r="I45" s="138"/>
      <c r="J45" s="138"/>
      <c r="K45" s="138">
        <f>'実質公債費比率（分子）の構造'!N$49</f>
        <v>99</v>
      </c>
      <c r="L45" s="138"/>
      <c r="M45" s="138"/>
      <c r="N45" s="138">
        <f>'実質公債費比率（分子）の構造'!O$49</f>
        <v>143</v>
      </c>
      <c r="O45" s="138"/>
      <c r="P45" s="138"/>
    </row>
    <row r="46" spans="1:16">
      <c r="A46" s="138" t="s">
        <v>55</v>
      </c>
      <c r="B46" s="138">
        <f>'実質公債費比率（分子）の構造'!K$48</f>
        <v>268</v>
      </c>
      <c r="C46" s="138"/>
      <c r="D46" s="138"/>
      <c r="E46" s="138">
        <f>'実質公債費比率（分子）の構造'!L$48</f>
        <v>249</v>
      </c>
      <c r="F46" s="138"/>
      <c r="G46" s="138"/>
      <c r="H46" s="138">
        <f>'実質公債費比率（分子）の構造'!M$48</f>
        <v>240</v>
      </c>
      <c r="I46" s="138"/>
      <c r="J46" s="138"/>
      <c r="K46" s="138">
        <f>'実質公債費比率（分子）の構造'!N$48</f>
        <v>230</v>
      </c>
      <c r="L46" s="138"/>
      <c r="M46" s="138"/>
      <c r="N46" s="138">
        <f>'実質公債費比率（分子）の構造'!O$48</f>
        <v>192</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2334</v>
      </c>
      <c r="C49" s="138"/>
      <c r="D49" s="138"/>
      <c r="E49" s="138">
        <f>'実質公債費比率（分子）の構造'!L$45</f>
        <v>2328</v>
      </c>
      <c r="F49" s="138"/>
      <c r="G49" s="138"/>
      <c r="H49" s="138">
        <f>'実質公債費比率（分子）の構造'!M$45</f>
        <v>2369</v>
      </c>
      <c r="I49" s="138"/>
      <c r="J49" s="138"/>
      <c r="K49" s="138">
        <f>'実質公債費比率（分子）の構造'!N$45</f>
        <v>2341</v>
      </c>
      <c r="L49" s="138"/>
      <c r="M49" s="138"/>
      <c r="N49" s="138">
        <f>'実質公債費比率（分子）の構造'!O$45</f>
        <v>2454</v>
      </c>
      <c r="O49" s="138"/>
      <c r="P49" s="138"/>
    </row>
    <row r="50" spans="1:16">
      <c r="A50" s="138" t="s">
        <v>59</v>
      </c>
      <c r="B50" s="138" t="e">
        <f>NA()</f>
        <v>#N/A</v>
      </c>
      <c r="C50" s="138">
        <f>IF(ISNUMBER('実質公債費比率（分子）の構造'!K$53),'実質公債費比率（分子）の構造'!K$53,NA())</f>
        <v>863</v>
      </c>
      <c r="D50" s="138" t="e">
        <f>NA()</f>
        <v>#N/A</v>
      </c>
      <c r="E50" s="138" t="e">
        <f>NA()</f>
        <v>#N/A</v>
      </c>
      <c r="F50" s="138">
        <f>IF(ISNUMBER('実質公債費比率（分子）の構造'!L$53),'実質公債費比率（分子）の構造'!L$53,NA())</f>
        <v>792</v>
      </c>
      <c r="G50" s="138" t="e">
        <f>NA()</f>
        <v>#N/A</v>
      </c>
      <c r="H50" s="138" t="e">
        <f>NA()</f>
        <v>#N/A</v>
      </c>
      <c r="I50" s="138">
        <f>IF(ISNUMBER('実質公債費比率（分子）の構造'!M$53),'実質公債費比率（分子）の構造'!M$53,NA())</f>
        <v>752</v>
      </c>
      <c r="J50" s="138" t="e">
        <f>NA()</f>
        <v>#N/A</v>
      </c>
      <c r="K50" s="138" t="e">
        <f>NA()</f>
        <v>#N/A</v>
      </c>
      <c r="L50" s="138">
        <f>IF(ISNUMBER('実質公債費比率（分子）の構造'!N$53),'実質公債費比率（分子）の構造'!N$53,NA())</f>
        <v>791</v>
      </c>
      <c r="M50" s="138" t="e">
        <f>NA()</f>
        <v>#N/A</v>
      </c>
      <c r="N50" s="138" t="e">
        <f>NA()</f>
        <v>#N/A</v>
      </c>
      <c r="O50" s="138">
        <f>IF(ISNUMBER('実質公債費比率（分子）の構造'!O$53),'実質公債費比率（分子）の構造'!O$53,NA())</f>
        <v>819</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18108</v>
      </c>
      <c r="E56" s="137"/>
      <c r="F56" s="137"/>
      <c r="G56" s="137">
        <f>'将来負担比率（分子）の構造'!J$52</f>
        <v>18156</v>
      </c>
      <c r="H56" s="137"/>
      <c r="I56" s="137"/>
      <c r="J56" s="137">
        <f>'将来負担比率（分子）の構造'!K$52</f>
        <v>18472</v>
      </c>
      <c r="K56" s="137"/>
      <c r="L56" s="137"/>
      <c r="M56" s="137">
        <f>'将来負担比率（分子）の構造'!L$52</f>
        <v>18514</v>
      </c>
      <c r="N56" s="137"/>
      <c r="O56" s="137"/>
      <c r="P56" s="137">
        <f>'将来負担比率（分子）の構造'!M$52</f>
        <v>18066</v>
      </c>
    </row>
    <row r="57" spans="1:16">
      <c r="A57" s="137" t="s">
        <v>36</v>
      </c>
      <c r="B57" s="137"/>
      <c r="C57" s="137"/>
      <c r="D57" s="137">
        <f>'将来負担比率（分子）の構造'!I$51</f>
        <v>700</v>
      </c>
      <c r="E57" s="137"/>
      <c r="F57" s="137"/>
      <c r="G57" s="137">
        <f>'将来負担比率（分子）の構造'!J$51</f>
        <v>671</v>
      </c>
      <c r="H57" s="137"/>
      <c r="I57" s="137"/>
      <c r="J57" s="137">
        <f>'将来負担比率（分子）の構造'!K$51</f>
        <v>591</v>
      </c>
      <c r="K57" s="137"/>
      <c r="L57" s="137"/>
      <c r="M57" s="137">
        <f>'将来負担比率（分子）の構造'!L$51</f>
        <v>532</v>
      </c>
      <c r="N57" s="137"/>
      <c r="O57" s="137"/>
      <c r="P57" s="137">
        <f>'将来負担比率（分子）の構造'!M$51</f>
        <v>480</v>
      </c>
    </row>
    <row r="58" spans="1:16">
      <c r="A58" s="137" t="s">
        <v>35</v>
      </c>
      <c r="B58" s="137"/>
      <c r="C58" s="137"/>
      <c r="D58" s="137">
        <f>'将来負担比率（分子）の構造'!I$50</f>
        <v>8631</v>
      </c>
      <c r="E58" s="137"/>
      <c r="F58" s="137"/>
      <c r="G58" s="137">
        <f>'将来負担比率（分子）の構造'!J$50</f>
        <v>8999</v>
      </c>
      <c r="H58" s="137"/>
      <c r="I58" s="137"/>
      <c r="J58" s="137">
        <f>'将来負担比率（分子）の構造'!K$50</f>
        <v>8845</v>
      </c>
      <c r="K58" s="137"/>
      <c r="L58" s="137"/>
      <c r="M58" s="137">
        <f>'将来負担比率（分子）の構造'!L$50</f>
        <v>8629</v>
      </c>
      <c r="N58" s="137"/>
      <c r="O58" s="137"/>
      <c r="P58" s="137">
        <f>'将来負担比率（分子）の構造'!M$50</f>
        <v>8450</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120</v>
      </c>
      <c r="C61" s="137"/>
      <c r="D61" s="137"/>
      <c r="E61" s="137">
        <f>'将来負担比率（分子）の構造'!J$46</f>
        <v>45</v>
      </c>
      <c r="F61" s="137"/>
      <c r="G61" s="137"/>
      <c r="H61" s="137">
        <f>'将来負担比率（分子）の構造'!K$46</f>
        <v>34</v>
      </c>
      <c r="I61" s="137"/>
      <c r="J61" s="137"/>
      <c r="K61" s="137">
        <f>'将来負担比率（分子）の構造'!L$46</f>
        <v>28</v>
      </c>
      <c r="L61" s="137"/>
      <c r="M61" s="137"/>
      <c r="N61" s="137">
        <f>'将来負担比率（分子）の構造'!M$46</f>
        <v>24</v>
      </c>
      <c r="O61" s="137"/>
      <c r="P61" s="137"/>
    </row>
    <row r="62" spans="1:16">
      <c r="A62" s="137" t="s">
        <v>29</v>
      </c>
      <c r="B62" s="137">
        <f>'将来負担比率（分子）の構造'!I$45</f>
        <v>4631</v>
      </c>
      <c r="C62" s="137"/>
      <c r="D62" s="137"/>
      <c r="E62" s="137">
        <f>'将来負担比率（分子）の構造'!J$45</f>
        <v>4621</v>
      </c>
      <c r="F62" s="137"/>
      <c r="G62" s="137"/>
      <c r="H62" s="137">
        <f>'将来負担比率（分子）の構造'!K$45</f>
        <v>4088</v>
      </c>
      <c r="I62" s="137"/>
      <c r="J62" s="137"/>
      <c r="K62" s="137">
        <f>'将来負担比率（分子）の構造'!L$45</f>
        <v>3719</v>
      </c>
      <c r="L62" s="137"/>
      <c r="M62" s="137"/>
      <c r="N62" s="137">
        <f>'将来負担比率（分子）の構造'!M$45</f>
        <v>3585</v>
      </c>
      <c r="O62" s="137"/>
      <c r="P62" s="137"/>
    </row>
    <row r="63" spans="1:16">
      <c r="A63" s="137" t="s">
        <v>28</v>
      </c>
      <c r="B63" s="137">
        <f>'将来負担比率（分子）の構造'!I$44</f>
        <v>373</v>
      </c>
      <c r="C63" s="137"/>
      <c r="D63" s="137"/>
      <c r="E63" s="137">
        <f>'将来負担比率（分子）の構造'!J$44</f>
        <v>708</v>
      </c>
      <c r="F63" s="137"/>
      <c r="G63" s="137"/>
      <c r="H63" s="137">
        <f>'将来負担比率（分子）の構造'!K$44</f>
        <v>1331</v>
      </c>
      <c r="I63" s="137"/>
      <c r="J63" s="137"/>
      <c r="K63" s="137">
        <f>'将来負担比率（分子）の構造'!L$44</f>
        <v>1753</v>
      </c>
      <c r="L63" s="137"/>
      <c r="M63" s="137"/>
      <c r="N63" s="137">
        <f>'将来負担比率（分子）の構造'!M$44</f>
        <v>2091</v>
      </c>
      <c r="O63" s="137"/>
      <c r="P63" s="137"/>
    </row>
    <row r="64" spans="1:16">
      <c r="A64" s="137" t="s">
        <v>27</v>
      </c>
      <c r="B64" s="137">
        <f>'将来負担比率（分子）の構造'!I$43</f>
        <v>2470</v>
      </c>
      <c r="C64" s="137"/>
      <c r="D64" s="137"/>
      <c r="E64" s="137">
        <f>'将来負担比率（分子）の構造'!J$43</f>
        <v>2349</v>
      </c>
      <c r="F64" s="137"/>
      <c r="G64" s="137"/>
      <c r="H64" s="137">
        <f>'将来負担比率（分子）の構造'!K$43</f>
        <v>2023</v>
      </c>
      <c r="I64" s="137"/>
      <c r="J64" s="137"/>
      <c r="K64" s="137">
        <f>'将来負担比率（分子）の構造'!L$43</f>
        <v>1886</v>
      </c>
      <c r="L64" s="137"/>
      <c r="M64" s="137"/>
      <c r="N64" s="137">
        <f>'将来負担比率（分子）の構造'!M$43</f>
        <v>1827</v>
      </c>
      <c r="O64" s="137"/>
      <c r="P64" s="137"/>
    </row>
    <row r="65" spans="1:16">
      <c r="A65" s="137" t="s">
        <v>26</v>
      </c>
      <c r="B65" s="137">
        <f>'将来負担比率（分子）の構造'!I$42</f>
        <v>26</v>
      </c>
      <c r="C65" s="137"/>
      <c r="D65" s="137"/>
      <c r="E65" s="137">
        <f>'将来負担比率（分子）の構造'!J$42</f>
        <v>20</v>
      </c>
      <c r="F65" s="137"/>
      <c r="G65" s="137"/>
      <c r="H65" s="137">
        <f>'将来負担比率（分子）の構造'!K$42</f>
        <v>14</v>
      </c>
      <c r="I65" s="137"/>
      <c r="J65" s="137"/>
      <c r="K65" s="137">
        <f>'将来負担比率（分子）の構造'!L$42</f>
        <v>9</v>
      </c>
      <c r="L65" s="137"/>
      <c r="M65" s="137"/>
      <c r="N65" s="137">
        <f>'将来負担比率（分子）の構造'!M$42</f>
        <v>5</v>
      </c>
      <c r="O65" s="137"/>
      <c r="P65" s="137"/>
    </row>
    <row r="66" spans="1:16">
      <c r="A66" s="137" t="s">
        <v>25</v>
      </c>
      <c r="B66" s="137">
        <f>'将来負担比率（分子）の構造'!I$41</f>
        <v>22498</v>
      </c>
      <c r="C66" s="137"/>
      <c r="D66" s="137"/>
      <c r="E66" s="137">
        <f>'将来負担比率（分子）の構造'!J$41</f>
        <v>22808</v>
      </c>
      <c r="F66" s="137"/>
      <c r="G66" s="137"/>
      <c r="H66" s="137">
        <f>'将来負担比率（分子）の構造'!K$41</f>
        <v>22797</v>
      </c>
      <c r="I66" s="137"/>
      <c r="J66" s="137"/>
      <c r="K66" s="137">
        <f>'将来負担比率（分子）の構造'!L$41</f>
        <v>22700</v>
      </c>
      <c r="L66" s="137"/>
      <c r="M66" s="137"/>
      <c r="N66" s="137">
        <f>'将来負担比率（分子）の構造'!M$41</f>
        <v>22115</v>
      </c>
      <c r="O66" s="137"/>
      <c r="P66" s="137"/>
    </row>
    <row r="67" spans="1:16">
      <c r="A67" s="137" t="s">
        <v>63</v>
      </c>
      <c r="B67" s="137" t="e">
        <f>NA()</f>
        <v>#N/A</v>
      </c>
      <c r="C67" s="137">
        <f>IF(ISNUMBER('将来負担比率（分子）の構造'!I$53), IF('将来負担比率（分子）の構造'!I$53 &lt; 0, 0, '将来負担比率（分子）の構造'!I$53), NA())</f>
        <v>2680</v>
      </c>
      <c r="D67" s="137" t="e">
        <f>NA()</f>
        <v>#N/A</v>
      </c>
      <c r="E67" s="137" t="e">
        <f>NA()</f>
        <v>#N/A</v>
      </c>
      <c r="F67" s="137">
        <f>IF(ISNUMBER('将来負担比率（分子）の構造'!J$53), IF('将来負担比率（分子）の構造'!J$53 &lt; 0, 0, '将来負担比率（分子）の構造'!J$53), NA())</f>
        <v>2724</v>
      </c>
      <c r="G67" s="137" t="e">
        <f>NA()</f>
        <v>#N/A</v>
      </c>
      <c r="H67" s="137" t="e">
        <f>NA()</f>
        <v>#N/A</v>
      </c>
      <c r="I67" s="137">
        <f>IF(ISNUMBER('将来負担比率（分子）の構造'!K$53), IF('将来負担比率（分子）の構造'!K$53 &lt; 0, 0, '将来負担比率（分子）の構造'!K$53), NA())</f>
        <v>2378</v>
      </c>
      <c r="J67" s="137" t="e">
        <f>NA()</f>
        <v>#N/A</v>
      </c>
      <c r="K67" s="137" t="e">
        <f>NA()</f>
        <v>#N/A</v>
      </c>
      <c r="L67" s="137">
        <f>IF(ISNUMBER('将来負担比率（分子）の構造'!L$53), IF('将来負担比率（分子）の構造'!L$53 &lt; 0, 0, '将来負担比率（分子）の構造'!L$53), NA())</f>
        <v>2418</v>
      </c>
      <c r="M67" s="137" t="e">
        <f>NA()</f>
        <v>#N/A</v>
      </c>
      <c r="N67" s="137" t="e">
        <f>NA()</f>
        <v>#N/A</v>
      </c>
      <c r="O67" s="137">
        <f>IF(ISNUMBER('将来負担比率（分子）の構造'!M$53), IF('将来負担比率（分子）の構造'!M$53 &lt; 0, 0, '将来負担比率（分子）の構造'!M$53), NA())</f>
        <v>2651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207</v>
      </c>
      <c r="C5" s="612"/>
      <c r="D5" s="612"/>
      <c r="E5" s="612"/>
      <c r="F5" s="612"/>
      <c r="G5" s="612"/>
      <c r="H5" s="612"/>
      <c r="I5" s="612"/>
      <c r="J5" s="612"/>
      <c r="K5" s="612"/>
      <c r="L5" s="612"/>
      <c r="M5" s="612"/>
      <c r="N5" s="612"/>
      <c r="O5" s="612"/>
      <c r="P5" s="612"/>
      <c r="Q5" s="613"/>
      <c r="R5" s="614">
        <v>3597323</v>
      </c>
      <c r="S5" s="615"/>
      <c r="T5" s="615"/>
      <c r="U5" s="615"/>
      <c r="V5" s="615"/>
      <c r="W5" s="615"/>
      <c r="X5" s="615"/>
      <c r="Y5" s="616"/>
      <c r="Z5" s="617">
        <v>16.5</v>
      </c>
      <c r="AA5" s="617"/>
      <c r="AB5" s="617"/>
      <c r="AC5" s="617"/>
      <c r="AD5" s="618">
        <v>3597323</v>
      </c>
      <c r="AE5" s="618"/>
      <c r="AF5" s="618"/>
      <c r="AG5" s="618"/>
      <c r="AH5" s="618"/>
      <c r="AI5" s="618"/>
      <c r="AJ5" s="618"/>
      <c r="AK5" s="618"/>
      <c r="AL5" s="619">
        <v>29</v>
      </c>
      <c r="AM5" s="620"/>
      <c r="AN5" s="620"/>
      <c r="AO5" s="621"/>
      <c r="AP5" s="611" t="s">
        <v>208</v>
      </c>
      <c r="AQ5" s="612"/>
      <c r="AR5" s="612"/>
      <c r="AS5" s="612"/>
      <c r="AT5" s="612"/>
      <c r="AU5" s="612"/>
      <c r="AV5" s="612"/>
      <c r="AW5" s="612"/>
      <c r="AX5" s="612"/>
      <c r="AY5" s="612"/>
      <c r="AZ5" s="612"/>
      <c r="BA5" s="612"/>
      <c r="BB5" s="612"/>
      <c r="BC5" s="612"/>
      <c r="BD5" s="612"/>
      <c r="BE5" s="612"/>
      <c r="BF5" s="613"/>
      <c r="BG5" s="625">
        <v>3597323</v>
      </c>
      <c r="BH5" s="626"/>
      <c r="BI5" s="626"/>
      <c r="BJ5" s="626"/>
      <c r="BK5" s="626"/>
      <c r="BL5" s="626"/>
      <c r="BM5" s="626"/>
      <c r="BN5" s="627"/>
      <c r="BO5" s="628">
        <v>100</v>
      </c>
      <c r="BP5" s="628"/>
      <c r="BQ5" s="628"/>
      <c r="BR5" s="628"/>
      <c r="BS5" s="629" t="s">
        <v>209</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201</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c r="B6" s="622" t="s">
        <v>213</v>
      </c>
      <c r="C6" s="623"/>
      <c r="D6" s="623"/>
      <c r="E6" s="623"/>
      <c r="F6" s="623"/>
      <c r="G6" s="623"/>
      <c r="H6" s="623"/>
      <c r="I6" s="623"/>
      <c r="J6" s="623"/>
      <c r="K6" s="623"/>
      <c r="L6" s="623"/>
      <c r="M6" s="623"/>
      <c r="N6" s="623"/>
      <c r="O6" s="623"/>
      <c r="P6" s="623"/>
      <c r="Q6" s="624"/>
      <c r="R6" s="625">
        <v>322113</v>
      </c>
      <c r="S6" s="626"/>
      <c r="T6" s="626"/>
      <c r="U6" s="626"/>
      <c r="V6" s="626"/>
      <c r="W6" s="626"/>
      <c r="X6" s="626"/>
      <c r="Y6" s="627"/>
      <c r="Z6" s="628">
        <v>1.5</v>
      </c>
      <c r="AA6" s="628"/>
      <c r="AB6" s="628"/>
      <c r="AC6" s="628"/>
      <c r="AD6" s="629">
        <v>322113</v>
      </c>
      <c r="AE6" s="629"/>
      <c r="AF6" s="629"/>
      <c r="AG6" s="629"/>
      <c r="AH6" s="629"/>
      <c r="AI6" s="629"/>
      <c r="AJ6" s="629"/>
      <c r="AK6" s="629"/>
      <c r="AL6" s="630">
        <v>2.6</v>
      </c>
      <c r="AM6" s="631"/>
      <c r="AN6" s="631"/>
      <c r="AO6" s="632"/>
      <c r="AP6" s="622" t="s">
        <v>214</v>
      </c>
      <c r="AQ6" s="623"/>
      <c r="AR6" s="623"/>
      <c r="AS6" s="623"/>
      <c r="AT6" s="623"/>
      <c r="AU6" s="623"/>
      <c r="AV6" s="623"/>
      <c r="AW6" s="623"/>
      <c r="AX6" s="623"/>
      <c r="AY6" s="623"/>
      <c r="AZ6" s="623"/>
      <c r="BA6" s="623"/>
      <c r="BB6" s="623"/>
      <c r="BC6" s="623"/>
      <c r="BD6" s="623"/>
      <c r="BE6" s="623"/>
      <c r="BF6" s="624"/>
      <c r="BG6" s="625">
        <v>3597323</v>
      </c>
      <c r="BH6" s="626"/>
      <c r="BI6" s="626"/>
      <c r="BJ6" s="626"/>
      <c r="BK6" s="626"/>
      <c r="BL6" s="626"/>
      <c r="BM6" s="626"/>
      <c r="BN6" s="627"/>
      <c r="BO6" s="628">
        <v>100</v>
      </c>
      <c r="BP6" s="628"/>
      <c r="BQ6" s="628"/>
      <c r="BR6" s="628"/>
      <c r="BS6" s="629" t="s">
        <v>209</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172670</v>
      </c>
      <c r="CS6" s="626"/>
      <c r="CT6" s="626"/>
      <c r="CU6" s="626"/>
      <c r="CV6" s="626"/>
      <c r="CW6" s="626"/>
      <c r="CX6" s="626"/>
      <c r="CY6" s="627"/>
      <c r="CZ6" s="628">
        <v>0.8</v>
      </c>
      <c r="DA6" s="628"/>
      <c r="DB6" s="628"/>
      <c r="DC6" s="628"/>
      <c r="DD6" s="634" t="s">
        <v>209</v>
      </c>
      <c r="DE6" s="626"/>
      <c r="DF6" s="626"/>
      <c r="DG6" s="626"/>
      <c r="DH6" s="626"/>
      <c r="DI6" s="626"/>
      <c r="DJ6" s="626"/>
      <c r="DK6" s="626"/>
      <c r="DL6" s="626"/>
      <c r="DM6" s="626"/>
      <c r="DN6" s="626"/>
      <c r="DO6" s="626"/>
      <c r="DP6" s="627"/>
      <c r="DQ6" s="634">
        <v>172670</v>
      </c>
      <c r="DR6" s="626"/>
      <c r="DS6" s="626"/>
      <c r="DT6" s="626"/>
      <c r="DU6" s="626"/>
      <c r="DV6" s="626"/>
      <c r="DW6" s="626"/>
      <c r="DX6" s="626"/>
      <c r="DY6" s="626"/>
      <c r="DZ6" s="626"/>
      <c r="EA6" s="626"/>
      <c r="EB6" s="626"/>
      <c r="EC6" s="635"/>
    </row>
    <row r="7" spans="2:143" ht="11.25" customHeight="1">
      <c r="B7" s="622" t="s">
        <v>216</v>
      </c>
      <c r="C7" s="623"/>
      <c r="D7" s="623"/>
      <c r="E7" s="623"/>
      <c r="F7" s="623"/>
      <c r="G7" s="623"/>
      <c r="H7" s="623"/>
      <c r="I7" s="623"/>
      <c r="J7" s="623"/>
      <c r="K7" s="623"/>
      <c r="L7" s="623"/>
      <c r="M7" s="623"/>
      <c r="N7" s="623"/>
      <c r="O7" s="623"/>
      <c r="P7" s="623"/>
      <c r="Q7" s="624"/>
      <c r="R7" s="625">
        <v>2133</v>
      </c>
      <c r="S7" s="626"/>
      <c r="T7" s="626"/>
      <c r="U7" s="626"/>
      <c r="V7" s="626"/>
      <c r="W7" s="626"/>
      <c r="X7" s="626"/>
      <c r="Y7" s="627"/>
      <c r="Z7" s="628">
        <v>0</v>
      </c>
      <c r="AA7" s="628"/>
      <c r="AB7" s="628"/>
      <c r="AC7" s="628"/>
      <c r="AD7" s="629">
        <v>2133</v>
      </c>
      <c r="AE7" s="629"/>
      <c r="AF7" s="629"/>
      <c r="AG7" s="629"/>
      <c r="AH7" s="629"/>
      <c r="AI7" s="629"/>
      <c r="AJ7" s="629"/>
      <c r="AK7" s="629"/>
      <c r="AL7" s="630">
        <v>0</v>
      </c>
      <c r="AM7" s="631"/>
      <c r="AN7" s="631"/>
      <c r="AO7" s="632"/>
      <c r="AP7" s="622" t="s">
        <v>217</v>
      </c>
      <c r="AQ7" s="623"/>
      <c r="AR7" s="623"/>
      <c r="AS7" s="623"/>
      <c r="AT7" s="623"/>
      <c r="AU7" s="623"/>
      <c r="AV7" s="623"/>
      <c r="AW7" s="623"/>
      <c r="AX7" s="623"/>
      <c r="AY7" s="623"/>
      <c r="AZ7" s="623"/>
      <c r="BA7" s="623"/>
      <c r="BB7" s="623"/>
      <c r="BC7" s="623"/>
      <c r="BD7" s="623"/>
      <c r="BE7" s="623"/>
      <c r="BF7" s="624"/>
      <c r="BG7" s="625">
        <v>1244989</v>
      </c>
      <c r="BH7" s="626"/>
      <c r="BI7" s="626"/>
      <c r="BJ7" s="626"/>
      <c r="BK7" s="626"/>
      <c r="BL7" s="626"/>
      <c r="BM7" s="626"/>
      <c r="BN7" s="627"/>
      <c r="BO7" s="628">
        <v>34.6</v>
      </c>
      <c r="BP7" s="628"/>
      <c r="BQ7" s="628"/>
      <c r="BR7" s="628"/>
      <c r="BS7" s="629" t="s">
        <v>209</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2588194</v>
      </c>
      <c r="CS7" s="626"/>
      <c r="CT7" s="626"/>
      <c r="CU7" s="626"/>
      <c r="CV7" s="626"/>
      <c r="CW7" s="626"/>
      <c r="CX7" s="626"/>
      <c r="CY7" s="627"/>
      <c r="CZ7" s="628">
        <v>12.3</v>
      </c>
      <c r="DA7" s="628"/>
      <c r="DB7" s="628"/>
      <c r="DC7" s="628"/>
      <c r="DD7" s="634">
        <v>62036</v>
      </c>
      <c r="DE7" s="626"/>
      <c r="DF7" s="626"/>
      <c r="DG7" s="626"/>
      <c r="DH7" s="626"/>
      <c r="DI7" s="626"/>
      <c r="DJ7" s="626"/>
      <c r="DK7" s="626"/>
      <c r="DL7" s="626"/>
      <c r="DM7" s="626"/>
      <c r="DN7" s="626"/>
      <c r="DO7" s="626"/>
      <c r="DP7" s="627"/>
      <c r="DQ7" s="634">
        <v>1956147</v>
      </c>
      <c r="DR7" s="626"/>
      <c r="DS7" s="626"/>
      <c r="DT7" s="626"/>
      <c r="DU7" s="626"/>
      <c r="DV7" s="626"/>
      <c r="DW7" s="626"/>
      <c r="DX7" s="626"/>
      <c r="DY7" s="626"/>
      <c r="DZ7" s="626"/>
      <c r="EA7" s="626"/>
      <c r="EB7" s="626"/>
      <c r="EC7" s="635"/>
    </row>
    <row r="8" spans="2:143" ht="11.25" customHeight="1">
      <c r="B8" s="622" t="s">
        <v>219</v>
      </c>
      <c r="C8" s="623"/>
      <c r="D8" s="623"/>
      <c r="E8" s="623"/>
      <c r="F8" s="623"/>
      <c r="G8" s="623"/>
      <c r="H8" s="623"/>
      <c r="I8" s="623"/>
      <c r="J8" s="623"/>
      <c r="K8" s="623"/>
      <c r="L8" s="623"/>
      <c r="M8" s="623"/>
      <c r="N8" s="623"/>
      <c r="O8" s="623"/>
      <c r="P8" s="623"/>
      <c r="Q8" s="624"/>
      <c r="R8" s="625">
        <v>5301</v>
      </c>
      <c r="S8" s="626"/>
      <c r="T8" s="626"/>
      <c r="U8" s="626"/>
      <c r="V8" s="626"/>
      <c r="W8" s="626"/>
      <c r="X8" s="626"/>
      <c r="Y8" s="627"/>
      <c r="Z8" s="628">
        <v>0</v>
      </c>
      <c r="AA8" s="628"/>
      <c r="AB8" s="628"/>
      <c r="AC8" s="628"/>
      <c r="AD8" s="629">
        <v>5301</v>
      </c>
      <c r="AE8" s="629"/>
      <c r="AF8" s="629"/>
      <c r="AG8" s="629"/>
      <c r="AH8" s="629"/>
      <c r="AI8" s="629"/>
      <c r="AJ8" s="629"/>
      <c r="AK8" s="629"/>
      <c r="AL8" s="630">
        <v>0</v>
      </c>
      <c r="AM8" s="631"/>
      <c r="AN8" s="631"/>
      <c r="AO8" s="632"/>
      <c r="AP8" s="622" t="s">
        <v>220</v>
      </c>
      <c r="AQ8" s="623"/>
      <c r="AR8" s="623"/>
      <c r="AS8" s="623"/>
      <c r="AT8" s="623"/>
      <c r="AU8" s="623"/>
      <c r="AV8" s="623"/>
      <c r="AW8" s="623"/>
      <c r="AX8" s="623"/>
      <c r="AY8" s="623"/>
      <c r="AZ8" s="623"/>
      <c r="BA8" s="623"/>
      <c r="BB8" s="623"/>
      <c r="BC8" s="623"/>
      <c r="BD8" s="623"/>
      <c r="BE8" s="623"/>
      <c r="BF8" s="624"/>
      <c r="BG8" s="625">
        <v>53601</v>
      </c>
      <c r="BH8" s="626"/>
      <c r="BI8" s="626"/>
      <c r="BJ8" s="626"/>
      <c r="BK8" s="626"/>
      <c r="BL8" s="626"/>
      <c r="BM8" s="626"/>
      <c r="BN8" s="627"/>
      <c r="BO8" s="628">
        <v>1.5</v>
      </c>
      <c r="BP8" s="628"/>
      <c r="BQ8" s="628"/>
      <c r="BR8" s="628"/>
      <c r="BS8" s="634" t="s">
        <v>111</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7890410</v>
      </c>
      <c r="CS8" s="626"/>
      <c r="CT8" s="626"/>
      <c r="CU8" s="626"/>
      <c r="CV8" s="626"/>
      <c r="CW8" s="626"/>
      <c r="CX8" s="626"/>
      <c r="CY8" s="627"/>
      <c r="CZ8" s="628">
        <v>37.4</v>
      </c>
      <c r="DA8" s="628"/>
      <c r="DB8" s="628"/>
      <c r="DC8" s="628"/>
      <c r="DD8" s="634">
        <v>83300</v>
      </c>
      <c r="DE8" s="626"/>
      <c r="DF8" s="626"/>
      <c r="DG8" s="626"/>
      <c r="DH8" s="626"/>
      <c r="DI8" s="626"/>
      <c r="DJ8" s="626"/>
      <c r="DK8" s="626"/>
      <c r="DL8" s="626"/>
      <c r="DM8" s="626"/>
      <c r="DN8" s="626"/>
      <c r="DO8" s="626"/>
      <c r="DP8" s="627"/>
      <c r="DQ8" s="634">
        <v>4034706</v>
      </c>
      <c r="DR8" s="626"/>
      <c r="DS8" s="626"/>
      <c r="DT8" s="626"/>
      <c r="DU8" s="626"/>
      <c r="DV8" s="626"/>
      <c r="DW8" s="626"/>
      <c r="DX8" s="626"/>
      <c r="DY8" s="626"/>
      <c r="DZ8" s="626"/>
      <c r="EA8" s="626"/>
      <c r="EB8" s="626"/>
      <c r="EC8" s="635"/>
    </row>
    <row r="9" spans="2:143" ht="11.25" customHeight="1">
      <c r="B9" s="622" t="s">
        <v>222</v>
      </c>
      <c r="C9" s="623"/>
      <c r="D9" s="623"/>
      <c r="E9" s="623"/>
      <c r="F9" s="623"/>
      <c r="G9" s="623"/>
      <c r="H9" s="623"/>
      <c r="I9" s="623"/>
      <c r="J9" s="623"/>
      <c r="K9" s="623"/>
      <c r="L9" s="623"/>
      <c r="M9" s="623"/>
      <c r="N9" s="623"/>
      <c r="O9" s="623"/>
      <c r="P9" s="623"/>
      <c r="Q9" s="624"/>
      <c r="R9" s="625">
        <v>3022</v>
      </c>
      <c r="S9" s="626"/>
      <c r="T9" s="626"/>
      <c r="U9" s="626"/>
      <c r="V9" s="626"/>
      <c r="W9" s="626"/>
      <c r="X9" s="626"/>
      <c r="Y9" s="627"/>
      <c r="Z9" s="628">
        <v>0</v>
      </c>
      <c r="AA9" s="628"/>
      <c r="AB9" s="628"/>
      <c r="AC9" s="628"/>
      <c r="AD9" s="629">
        <v>3022</v>
      </c>
      <c r="AE9" s="629"/>
      <c r="AF9" s="629"/>
      <c r="AG9" s="629"/>
      <c r="AH9" s="629"/>
      <c r="AI9" s="629"/>
      <c r="AJ9" s="629"/>
      <c r="AK9" s="629"/>
      <c r="AL9" s="630">
        <v>0</v>
      </c>
      <c r="AM9" s="631"/>
      <c r="AN9" s="631"/>
      <c r="AO9" s="632"/>
      <c r="AP9" s="622" t="s">
        <v>223</v>
      </c>
      <c r="AQ9" s="623"/>
      <c r="AR9" s="623"/>
      <c r="AS9" s="623"/>
      <c r="AT9" s="623"/>
      <c r="AU9" s="623"/>
      <c r="AV9" s="623"/>
      <c r="AW9" s="623"/>
      <c r="AX9" s="623"/>
      <c r="AY9" s="623"/>
      <c r="AZ9" s="623"/>
      <c r="BA9" s="623"/>
      <c r="BB9" s="623"/>
      <c r="BC9" s="623"/>
      <c r="BD9" s="623"/>
      <c r="BE9" s="623"/>
      <c r="BF9" s="624"/>
      <c r="BG9" s="625">
        <v>974347</v>
      </c>
      <c r="BH9" s="626"/>
      <c r="BI9" s="626"/>
      <c r="BJ9" s="626"/>
      <c r="BK9" s="626"/>
      <c r="BL9" s="626"/>
      <c r="BM9" s="626"/>
      <c r="BN9" s="627"/>
      <c r="BO9" s="628">
        <v>27.1</v>
      </c>
      <c r="BP9" s="628"/>
      <c r="BQ9" s="628"/>
      <c r="BR9" s="628"/>
      <c r="BS9" s="634" t="s">
        <v>111</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1115110</v>
      </c>
      <c r="CS9" s="626"/>
      <c r="CT9" s="626"/>
      <c r="CU9" s="626"/>
      <c r="CV9" s="626"/>
      <c r="CW9" s="626"/>
      <c r="CX9" s="626"/>
      <c r="CY9" s="627"/>
      <c r="CZ9" s="628">
        <v>5.3</v>
      </c>
      <c r="DA9" s="628"/>
      <c r="DB9" s="628"/>
      <c r="DC9" s="628"/>
      <c r="DD9" s="634">
        <v>84449</v>
      </c>
      <c r="DE9" s="626"/>
      <c r="DF9" s="626"/>
      <c r="DG9" s="626"/>
      <c r="DH9" s="626"/>
      <c r="DI9" s="626"/>
      <c r="DJ9" s="626"/>
      <c r="DK9" s="626"/>
      <c r="DL9" s="626"/>
      <c r="DM9" s="626"/>
      <c r="DN9" s="626"/>
      <c r="DO9" s="626"/>
      <c r="DP9" s="627"/>
      <c r="DQ9" s="634">
        <v>1003798</v>
      </c>
      <c r="DR9" s="626"/>
      <c r="DS9" s="626"/>
      <c r="DT9" s="626"/>
      <c r="DU9" s="626"/>
      <c r="DV9" s="626"/>
      <c r="DW9" s="626"/>
      <c r="DX9" s="626"/>
      <c r="DY9" s="626"/>
      <c r="DZ9" s="626"/>
      <c r="EA9" s="626"/>
      <c r="EB9" s="626"/>
      <c r="EC9" s="635"/>
    </row>
    <row r="10" spans="2:143" ht="11.25" customHeight="1">
      <c r="B10" s="622" t="s">
        <v>225</v>
      </c>
      <c r="C10" s="623"/>
      <c r="D10" s="623"/>
      <c r="E10" s="623"/>
      <c r="F10" s="623"/>
      <c r="G10" s="623"/>
      <c r="H10" s="623"/>
      <c r="I10" s="623"/>
      <c r="J10" s="623"/>
      <c r="K10" s="623"/>
      <c r="L10" s="623"/>
      <c r="M10" s="623"/>
      <c r="N10" s="623"/>
      <c r="O10" s="623"/>
      <c r="P10" s="623"/>
      <c r="Q10" s="624"/>
      <c r="R10" s="625">
        <v>646086</v>
      </c>
      <c r="S10" s="626"/>
      <c r="T10" s="626"/>
      <c r="U10" s="626"/>
      <c r="V10" s="626"/>
      <c r="W10" s="626"/>
      <c r="X10" s="626"/>
      <c r="Y10" s="627"/>
      <c r="Z10" s="628">
        <v>3</v>
      </c>
      <c r="AA10" s="628"/>
      <c r="AB10" s="628"/>
      <c r="AC10" s="628"/>
      <c r="AD10" s="629">
        <v>646086</v>
      </c>
      <c r="AE10" s="629"/>
      <c r="AF10" s="629"/>
      <c r="AG10" s="629"/>
      <c r="AH10" s="629"/>
      <c r="AI10" s="629"/>
      <c r="AJ10" s="629"/>
      <c r="AK10" s="629"/>
      <c r="AL10" s="630">
        <v>5.2</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74228</v>
      </c>
      <c r="BH10" s="626"/>
      <c r="BI10" s="626"/>
      <c r="BJ10" s="626"/>
      <c r="BK10" s="626"/>
      <c r="BL10" s="626"/>
      <c r="BM10" s="626"/>
      <c r="BN10" s="627"/>
      <c r="BO10" s="628">
        <v>2.1</v>
      </c>
      <c r="BP10" s="628"/>
      <c r="BQ10" s="628"/>
      <c r="BR10" s="628"/>
      <c r="BS10" s="634" t="s">
        <v>111</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t="s">
        <v>111</v>
      </c>
      <c r="CS10" s="626"/>
      <c r="CT10" s="626"/>
      <c r="CU10" s="626"/>
      <c r="CV10" s="626"/>
      <c r="CW10" s="626"/>
      <c r="CX10" s="626"/>
      <c r="CY10" s="627"/>
      <c r="CZ10" s="628" t="s">
        <v>111</v>
      </c>
      <c r="DA10" s="628"/>
      <c r="DB10" s="628"/>
      <c r="DC10" s="628"/>
      <c r="DD10" s="634" t="s">
        <v>111</v>
      </c>
      <c r="DE10" s="626"/>
      <c r="DF10" s="626"/>
      <c r="DG10" s="626"/>
      <c r="DH10" s="626"/>
      <c r="DI10" s="626"/>
      <c r="DJ10" s="626"/>
      <c r="DK10" s="626"/>
      <c r="DL10" s="626"/>
      <c r="DM10" s="626"/>
      <c r="DN10" s="626"/>
      <c r="DO10" s="626"/>
      <c r="DP10" s="627"/>
      <c r="DQ10" s="634" t="s">
        <v>111</v>
      </c>
      <c r="DR10" s="626"/>
      <c r="DS10" s="626"/>
      <c r="DT10" s="626"/>
      <c r="DU10" s="626"/>
      <c r="DV10" s="626"/>
      <c r="DW10" s="626"/>
      <c r="DX10" s="626"/>
      <c r="DY10" s="626"/>
      <c r="DZ10" s="626"/>
      <c r="EA10" s="626"/>
      <c r="EB10" s="626"/>
      <c r="EC10" s="635"/>
    </row>
    <row r="11" spans="2:143" ht="11.25" customHeight="1">
      <c r="B11" s="622" t="s">
        <v>228</v>
      </c>
      <c r="C11" s="623"/>
      <c r="D11" s="623"/>
      <c r="E11" s="623"/>
      <c r="F11" s="623"/>
      <c r="G11" s="623"/>
      <c r="H11" s="623"/>
      <c r="I11" s="623"/>
      <c r="J11" s="623"/>
      <c r="K11" s="623"/>
      <c r="L11" s="623"/>
      <c r="M11" s="623"/>
      <c r="N11" s="623"/>
      <c r="O11" s="623"/>
      <c r="P11" s="623"/>
      <c r="Q11" s="624"/>
      <c r="R11" s="625">
        <v>11579</v>
      </c>
      <c r="S11" s="626"/>
      <c r="T11" s="626"/>
      <c r="U11" s="626"/>
      <c r="V11" s="626"/>
      <c r="W11" s="626"/>
      <c r="X11" s="626"/>
      <c r="Y11" s="627"/>
      <c r="Z11" s="628">
        <v>0.1</v>
      </c>
      <c r="AA11" s="628"/>
      <c r="AB11" s="628"/>
      <c r="AC11" s="628"/>
      <c r="AD11" s="629">
        <v>11579</v>
      </c>
      <c r="AE11" s="629"/>
      <c r="AF11" s="629"/>
      <c r="AG11" s="629"/>
      <c r="AH11" s="629"/>
      <c r="AI11" s="629"/>
      <c r="AJ11" s="629"/>
      <c r="AK11" s="629"/>
      <c r="AL11" s="630">
        <v>0.1</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142813</v>
      </c>
      <c r="BH11" s="626"/>
      <c r="BI11" s="626"/>
      <c r="BJ11" s="626"/>
      <c r="BK11" s="626"/>
      <c r="BL11" s="626"/>
      <c r="BM11" s="626"/>
      <c r="BN11" s="627"/>
      <c r="BO11" s="628">
        <v>4</v>
      </c>
      <c r="BP11" s="628"/>
      <c r="BQ11" s="628"/>
      <c r="BR11" s="628"/>
      <c r="BS11" s="634" t="s">
        <v>111</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1750624</v>
      </c>
      <c r="CS11" s="626"/>
      <c r="CT11" s="626"/>
      <c r="CU11" s="626"/>
      <c r="CV11" s="626"/>
      <c r="CW11" s="626"/>
      <c r="CX11" s="626"/>
      <c r="CY11" s="627"/>
      <c r="CZ11" s="628">
        <v>8.3000000000000007</v>
      </c>
      <c r="DA11" s="628"/>
      <c r="DB11" s="628"/>
      <c r="DC11" s="628"/>
      <c r="DD11" s="634">
        <v>668318</v>
      </c>
      <c r="DE11" s="626"/>
      <c r="DF11" s="626"/>
      <c r="DG11" s="626"/>
      <c r="DH11" s="626"/>
      <c r="DI11" s="626"/>
      <c r="DJ11" s="626"/>
      <c r="DK11" s="626"/>
      <c r="DL11" s="626"/>
      <c r="DM11" s="626"/>
      <c r="DN11" s="626"/>
      <c r="DO11" s="626"/>
      <c r="DP11" s="627"/>
      <c r="DQ11" s="634">
        <v>878108</v>
      </c>
      <c r="DR11" s="626"/>
      <c r="DS11" s="626"/>
      <c r="DT11" s="626"/>
      <c r="DU11" s="626"/>
      <c r="DV11" s="626"/>
      <c r="DW11" s="626"/>
      <c r="DX11" s="626"/>
      <c r="DY11" s="626"/>
      <c r="DZ11" s="626"/>
      <c r="EA11" s="626"/>
      <c r="EB11" s="626"/>
      <c r="EC11" s="635"/>
    </row>
    <row r="12" spans="2:143" ht="11.25" customHeight="1">
      <c r="B12" s="622" t="s">
        <v>231</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1974481</v>
      </c>
      <c r="BH12" s="626"/>
      <c r="BI12" s="626"/>
      <c r="BJ12" s="626"/>
      <c r="BK12" s="626"/>
      <c r="BL12" s="626"/>
      <c r="BM12" s="626"/>
      <c r="BN12" s="627"/>
      <c r="BO12" s="628">
        <v>54.9</v>
      </c>
      <c r="BP12" s="628"/>
      <c r="BQ12" s="628"/>
      <c r="BR12" s="628"/>
      <c r="BS12" s="634" t="s">
        <v>111</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294636</v>
      </c>
      <c r="CS12" s="626"/>
      <c r="CT12" s="626"/>
      <c r="CU12" s="626"/>
      <c r="CV12" s="626"/>
      <c r="CW12" s="626"/>
      <c r="CX12" s="626"/>
      <c r="CY12" s="627"/>
      <c r="CZ12" s="628">
        <v>1.4</v>
      </c>
      <c r="DA12" s="628"/>
      <c r="DB12" s="628"/>
      <c r="DC12" s="628"/>
      <c r="DD12" s="634">
        <v>53845</v>
      </c>
      <c r="DE12" s="626"/>
      <c r="DF12" s="626"/>
      <c r="DG12" s="626"/>
      <c r="DH12" s="626"/>
      <c r="DI12" s="626"/>
      <c r="DJ12" s="626"/>
      <c r="DK12" s="626"/>
      <c r="DL12" s="626"/>
      <c r="DM12" s="626"/>
      <c r="DN12" s="626"/>
      <c r="DO12" s="626"/>
      <c r="DP12" s="627"/>
      <c r="DQ12" s="634">
        <v>276198</v>
      </c>
      <c r="DR12" s="626"/>
      <c r="DS12" s="626"/>
      <c r="DT12" s="626"/>
      <c r="DU12" s="626"/>
      <c r="DV12" s="626"/>
      <c r="DW12" s="626"/>
      <c r="DX12" s="626"/>
      <c r="DY12" s="626"/>
      <c r="DZ12" s="626"/>
      <c r="EA12" s="626"/>
      <c r="EB12" s="626"/>
      <c r="EC12" s="635"/>
    </row>
    <row r="13" spans="2:143" ht="11.25" customHeight="1">
      <c r="B13" s="622" t="s">
        <v>234</v>
      </c>
      <c r="C13" s="623"/>
      <c r="D13" s="623"/>
      <c r="E13" s="623"/>
      <c r="F13" s="623"/>
      <c r="G13" s="623"/>
      <c r="H13" s="623"/>
      <c r="I13" s="623"/>
      <c r="J13" s="623"/>
      <c r="K13" s="623"/>
      <c r="L13" s="623"/>
      <c r="M13" s="623"/>
      <c r="N13" s="623"/>
      <c r="O13" s="623"/>
      <c r="P13" s="623"/>
      <c r="Q13" s="624"/>
      <c r="R13" s="625">
        <v>39493</v>
      </c>
      <c r="S13" s="626"/>
      <c r="T13" s="626"/>
      <c r="U13" s="626"/>
      <c r="V13" s="626"/>
      <c r="W13" s="626"/>
      <c r="X13" s="626"/>
      <c r="Y13" s="627"/>
      <c r="Z13" s="628">
        <v>0.2</v>
      </c>
      <c r="AA13" s="628"/>
      <c r="AB13" s="628"/>
      <c r="AC13" s="628"/>
      <c r="AD13" s="629">
        <v>39493</v>
      </c>
      <c r="AE13" s="629"/>
      <c r="AF13" s="629"/>
      <c r="AG13" s="629"/>
      <c r="AH13" s="629"/>
      <c r="AI13" s="629"/>
      <c r="AJ13" s="629"/>
      <c r="AK13" s="629"/>
      <c r="AL13" s="630">
        <v>0.3</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1930896</v>
      </c>
      <c r="BH13" s="626"/>
      <c r="BI13" s="626"/>
      <c r="BJ13" s="626"/>
      <c r="BK13" s="626"/>
      <c r="BL13" s="626"/>
      <c r="BM13" s="626"/>
      <c r="BN13" s="627"/>
      <c r="BO13" s="628">
        <v>53.7</v>
      </c>
      <c r="BP13" s="628"/>
      <c r="BQ13" s="628"/>
      <c r="BR13" s="628"/>
      <c r="BS13" s="634" t="s">
        <v>111</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1358787</v>
      </c>
      <c r="CS13" s="626"/>
      <c r="CT13" s="626"/>
      <c r="CU13" s="626"/>
      <c r="CV13" s="626"/>
      <c r="CW13" s="626"/>
      <c r="CX13" s="626"/>
      <c r="CY13" s="627"/>
      <c r="CZ13" s="628">
        <v>6.4</v>
      </c>
      <c r="DA13" s="628"/>
      <c r="DB13" s="628"/>
      <c r="DC13" s="628"/>
      <c r="DD13" s="634">
        <v>692096</v>
      </c>
      <c r="DE13" s="626"/>
      <c r="DF13" s="626"/>
      <c r="DG13" s="626"/>
      <c r="DH13" s="626"/>
      <c r="DI13" s="626"/>
      <c r="DJ13" s="626"/>
      <c r="DK13" s="626"/>
      <c r="DL13" s="626"/>
      <c r="DM13" s="626"/>
      <c r="DN13" s="626"/>
      <c r="DO13" s="626"/>
      <c r="DP13" s="627"/>
      <c r="DQ13" s="634">
        <v>753393</v>
      </c>
      <c r="DR13" s="626"/>
      <c r="DS13" s="626"/>
      <c r="DT13" s="626"/>
      <c r="DU13" s="626"/>
      <c r="DV13" s="626"/>
      <c r="DW13" s="626"/>
      <c r="DX13" s="626"/>
      <c r="DY13" s="626"/>
      <c r="DZ13" s="626"/>
      <c r="EA13" s="626"/>
      <c r="EB13" s="626"/>
      <c r="EC13" s="635"/>
    </row>
    <row r="14" spans="2:143" ht="11.25" customHeight="1">
      <c r="B14" s="622" t="s">
        <v>237</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141861</v>
      </c>
      <c r="BH14" s="626"/>
      <c r="BI14" s="626"/>
      <c r="BJ14" s="626"/>
      <c r="BK14" s="626"/>
      <c r="BL14" s="626"/>
      <c r="BM14" s="626"/>
      <c r="BN14" s="627"/>
      <c r="BO14" s="628">
        <v>3.9</v>
      </c>
      <c r="BP14" s="628"/>
      <c r="BQ14" s="628"/>
      <c r="BR14" s="628"/>
      <c r="BS14" s="634" t="s">
        <v>111</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1127472</v>
      </c>
      <c r="CS14" s="626"/>
      <c r="CT14" s="626"/>
      <c r="CU14" s="626"/>
      <c r="CV14" s="626"/>
      <c r="CW14" s="626"/>
      <c r="CX14" s="626"/>
      <c r="CY14" s="627"/>
      <c r="CZ14" s="628">
        <v>5.3</v>
      </c>
      <c r="DA14" s="628"/>
      <c r="DB14" s="628"/>
      <c r="DC14" s="628"/>
      <c r="DD14" s="634">
        <v>292963</v>
      </c>
      <c r="DE14" s="626"/>
      <c r="DF14" s="626"/>
      <c r="DG14" s="626"/>
      <c r="DH14" s="626"/>
      <c r="DI14" s="626"/>
      <c r="DJ14" s="626"/>
      <c r="DK14" s="626"/>
      <c r="DL14" s="626"/>
      <c r="DM14" s="626"/>
      <c r="DN14" s="626"/>
      <c r="DO14" s="626"/>
      <c r="DP14" s="627"/>
      <c r="DQ14" s="634">
        <v>827019</v>
      </c>
      <c r="DR14" s="626"/>
      <c r="DS14" s="626"/>
      <c r="DT14" s="626"/>
      <c r="DU14" s="626"/>
      <c r="DV14" s="626"/>
      <c r="DW14" s="626"/>
      <c r="DX14" s="626"/>
      <c r="DY14" s="626"/>
      <c r="DZ14" s="626"/>
      <c r="EA14" s="626"/>
      <c r="EB14" s="626"/>
      <c r="EC14" s="635"/>
    </row>
    <row r="15" spans="2:143" ht="11.25" customHeight="1">
      <c r="B15" s="622" t="s">
        <v>240</v>
      </c>
      <c r="C15" s="623"/>
      <c r="D15" s="623"/>
      <c r="E15" s="623"/>
      <c r="F15" s="623"/>
      <c r="G15" s="623"/>
      <c r="H15" s="623"/>
      <c r="I15" s="623"/>
      <c r="J15" s="623"/>
      <c r="K15" s="623"/>
      <c r="L15" s="623"/>
      <c r="M15" s="623"/>
      <c r="N15" s="623"/>
      <c r="O15" s="623"/>
      <c r="P15" s="623"/>
      <c r="Q15" s="624"/>
      <c r="R15" s="625">
        <v>10459</v>
      </c>
      <c r="S15" s="626"/>
      <c r="T15" s="626"/>
      <c r="U15" s="626"/>
      <c r="V15" s="626"/>
      <c r="W15" s="626"/>
      <c r="X15" s="626"/>
      <c r="Y15" s="627"/>
      <c r="Z15" s="628">
        <v>0</v>
      </c>
      <c r="AA15" s="628"/>
      <c r="AB15" s="628"/>
      <c r="AC15" s="628"/>
      <c r="AD15" s="629">
        <v>10459</v>
      </c>
      <c r="AE15" s="629"/>
      <c r="AF15" s="629"/>
      <c r="AG15" s="629"/>
      <c r="AH15" s="629"/>
      <c r="AI15" s="629"/>
      <c r="AJ15" s="629"/>
      <c r="AK15" s="629"/>
      <c r="AL15" s="630">
        <v>0.1</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229962</v>
      </c>
      <c r="BH15" s="626"/>
      <c r="BI15" s="626"/>
      <c r="BJ15" s="626"/>
      <c r="BK15" s="626"/>
      <c r="BL15" s="626"/>
      <c r="BM15" s="626"/>
      <c r="BN15" s="627"/>
      <c r="BO15" s="628">
        <v>6.4</v>
      </c>
      <c r="BP15" s="628"/>
      <c r="BQ15" s="628"/>
      <c r="BR15" s="628"/>
      <c r="BS15" s="634" t="s">
        <v>111</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2005538</v>
      </c>
      <c r="CS15" s="626"/>
      <c r="CT15" s="626"/>
      <c r="CU15" s="626"/>
      <c r="CV15" s="626"/>
      <c r="CW15" s="626"/>
      <c r="CX15" s="626"/>
      <c r="CY15" s="627"/>
      <c r="CZ15" s="628">
        <v>9.5</v>
      </c>
      <c r="DA15" s="628"/>
      <c r="DB15" s="628"/>
      <c r="DC15" s="628"/>
      <c r="DD15" s="634">
        <v>402915</v>
      </c>
      <c r="DE15" s="626"/>
      <c r="DF15" s="626"/>
      <c r="DG15" s="626"/>
      <c r="DH15" s="626"/>
      <c r="DI15" s="626"/>
      <c r="DJ15" s="626"/>
      <c r="DK15" s="626"/>
      <c r="DL15" s="626"/>
      <c r="DM15" s="626"/>
      <c r="DN15" s="626"/>
      <c r="DO15" s="626"/>
      <c r="DP15" s="627"/>
      <c r="DQ15" s="634">
        <v>1616888</v>
      </c>
      <c r="DR15" s="626"/>
      <c r="DS15" s="626"/>
      <c r="DT15" s="626"/>
      <c r="DU15" s="626"/>
      <c r="DV15" s="626"/>
      <c r="DW15" s="626"/>
      <c r="DX15" s="626"/>
      <c r="DY15" s="626"/>
      <c r="DZ15" s="626"/>
      <c r="EA15" s="626"/>
      <c r="EB15" s="626"/>
      <c r="EC15" s="635"/>
    </row>
    <row r="16" spans="2:143" ht="11.25" customHeight="1">
      <c r="B16" s="622" t="s">
        <v>243</v>
      </c>
      <c r="C16" s="623"/>
      <c r="D16" s="623"/>
      <c r="E16" s="623"/>
      <c r="F16" s="623"/>
      <c r="G16" s="623"/>
      <c r="H16" s="623"/>
      <c r="I16" s="623"/>
      <c r="J16" s="623"/>
      <c r="K16" s="623"/>
      <c r="L16" s="623"/>
      <c r="M16" s="623"/>
      <c r="N16" s="623"/>
      <c r="O16" s="623"/>
      <c r="P16" s="623"/>
      <c r="Q16" s="624"/>
      <c r="R16" s="625">
        <v>8318772</v>
      </c>
      <c r="S16" s="626"/>
      <c r="T16" s="626"/>
      <c r="U16" s="626"/>
      <c r="V16" s="626"/>
      <c r="W16" s="626"/>
      <c r="X16" s="626"/>
      <c r="Y16" s="627"/>
      <c r="Z16" s="628">
        <v>38.1</v>
      </c>
      <c r="AA16" s="628"/>
      <c r="AB16" s="628"/>
      <c r="AC16" s="628"/>
      <c r="AD16" s="629">
        <v>7692667</v>
      </c>
      <c r="AE16" s="629"/>
      <c r="AF16" s="629"/>
      <c r="AG16" s="629"/>
      <c r="AH16" s="629"/>
      <c r="AI16" s="629"/>
      <c r="AJ16" s="629"/>
      <c r="AK16" s="629"/>
      <c r="AL16" s="630">
        <v>61.9</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v>6030</v>
      </c>
      <c r="BH16" s="626"/>
      <c r="BI16" s="626"/>
      <c r="BJ16" s="626"/>
      <c r="BK16" s="626"/>
      <c r="BL16" s="626"/>
      <c r="BM16" s="626"/>
      <c r="BN16" s="627"/>
      <c r="BO16" s="628">
        <v>0.2</v>
      </c>
      <c r="BP16" s="628"/>
      <c r="BQ16" s="628"/>
      <c r="BR16" s="628"/>
      <c r="BS16" s="634" t="s">
        <v>111</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v>335234</v>
      </c>
      <c r="CS16" s="626"/>
      <c r="CT16" s="626"/>
      <c r="CU16" s="626"/>
      <c r="CV16" s="626"/>
      <c r="CW16" s="626"/>
      <c r="CX16" s="626"/>
      <c r="CY16" s="627"/>
      <c r="CZ16" s="628">
        <v>1.6</v>
      </c>
      <c r="DA16" s="628"/>
      <c r="DB16" s="628"/>
      <c r="DC16" s="628"/>
      <c r="DD16" s="634" t="s">
        <v>111</v>
      </c>
      <c r="DE16" s="626"/>
      <c r="DF16" s="626"/>
      <c r="DG16" s="626"/>
      <c r="DH16" s="626"/>
      <c r="DI16" s="626"/>
      <c r="DJ16" s="626"/>
      <c r="DK16" s="626"/>
      <c r="DL16" s="626"/>
      <c r="DM16" s="626"/>
      <c r="DN16" s="626"/>
      <c r="DO16" s="626"/>
      <c r="DP16" s="627"/>
      <c r="DQ16" s="634">
        <v>116690</v>
      </c>
      <c r="DR16" s="626"/>
      <c r="DS16" s="626"/>
      <c r="DT16" s="626"/>
      <c r="DU16" s="626"/>
      <c r="DV16" s="626"/>
      <c r="DW16" s="626"/>
      <c r="DX16" s="626"/>
      <c r="DY16" s="626"/>
      <c r="DZ16" s="626"/>
      <c r="EA16" s="626"/>
      <c r="EB16" s="626"/>
      <c r="EC16" s="635"/>
    </row>
    <row r="17" spans="2:133" ht="11.25" customHeight="1">
      <c r="B17" s="622" t="s">
        <v>246</v>
      </c>
      <c r="C17" s="623"/>
      <c r="D17" s="623"/>
      <c r="E17" s="623"/>
      <c r="F17" s="623"/>
      <c r="G17" s="623"/>
      <c r="H17" s="623"/>
      <c r="I17" s="623"/>
      <c r="J17" s="623"/>
      <c r="K17" s="623"/>
      <c r="L17" s="623"/>
      <c r="M17" s="623"/>
      <c r="N17" s="623"/>
      <c r="O17" s="623"/>
      <c r="P17" s="623"/>
      <c r="Q17" s="624"/>
      <c r="R17" s="625">
        <v>7692667</v>
      </c>
      <c r="S17" s="626"/>
      <c r="T17" s="626"/>
      <c r="U17" s="626"/>
      <c r="V17" s="626"/>
      <c r="W17" s="626"/>
      <c r="X17" s="626"/>
      <c r="Y17" s="627"/>
      <c r="Z17" s="628">
        <v>35.200000000000003</v>
      </c>
      <c r="AA17" s="628"/>
      <c r="AB17" s="628"/>
      <c r="AC17" s="628"/>
      <c r="AD17" s="629">
        <v>7692667</v>
      </c>
      <c r="AE17" s="629"/>
      <c r="AF17" s="629"/>
      <c r="AG17" s="629"/>
      <c r="AH17" s="629"/>
      <c r="AI17" s="629"/>
      <c r="AJ17" s="629"/>
      <c r="AK17" s="629"/>
      <c r="AL17" s="630">
        <v>61.9</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2454141</v>
      </c>
      <c r="CS17" s="626"/>
      <c r="CT17" s="626"/>
      <c r="CU17" s="626"/>
      <c r="CV17" s="626"/>
      <c r="CW17" s="626"/>
      <c r="CX17" s="626"/>
      <c r="CY17" s="627"/>
      <c r="CZ17" s="628">
        <v>11.6</v>
      </c>
      <c r="DA17" s="628"/>
      <c r="DB17" s="628"/>
      <c r="DC17" s="628"/>
      <c r="DD17" s="634" t="s">
        <v>111</v>
      </c>
      <c r="DE17" s="626"/>
      <c r="DF17" s="626"/>
      <c r="DG17" s="626"/>
      <c r="DH17" s="626"/>
      <c r="DI17" s="626"/>
      <c r="DJ17" s="626"/>
      <c r="DK17" s="626"/>
      <c r="DL17" s="626"/>
      <c r="DM17" s="626"/>
      <c r="DN17" s="626"/>
      <c r="DO17" s="626"/>
      <c r="DP17" s="627"/>
      <c r="DQ17" s="634">
        <v>2371853</v>
      </c>
      <c r="DR17" s="626"/>
      <c r="DS17" s="626"/>
      <c r="DT17" s="626"/>
      <c r="DU17" s="626"/>
      <c r="DV17" s="626"/>
      <c r="DW17" s="626"/>
      <c r="DX17" s="626"/>
      <c r="DY17" s="626"/>
      <c r="DZ17" s="626"/>
      <c r="EA17" s="626"/>
      <c r="EB17" s="626"/>
      <c r="EC17" s="635"/>
    </row>
    <row r="18" spans="2:133" ht="11.25" customHeight="1">
      <c r="B18" s="622" t="s">
        <v>249</v>
      </c>
      <c r="C18" s="623"/>
      <c r="D18" s="623"/>
      <c r="E18" s="623"/>
      <c r="F18" s="623"/>
      <c r="G18" s="623"/>
      <c r="H18" s="623"/>
      <c r="I18" s="623"/>
      <c r="J18" s="623"/>
      <c r="K18" s="623"/>
      <c r="L18" s="623"/>
      <c r="M18" s="623"/>
      <c r="N18" s="623"/>
      <c r="O18" s="623"/>
      <c r="P18" s="623"/>
      <c r="Q18" s="624"/>
      <c r="R18" s="625">
        <v>626105</v>
      </c>
      <c r="S18" s="626"/>
      <c r="T18" s="626"/>
      <c r="U18" s="626"/>
      <c r="V18" s="626"/>
      <c r="W18" s="626"/>
      <c r="X18" s="626"/>
      <c r="Y18" s="627"/>
      <c r="Z18" s="628">
        <v>2.9</v>
      </c>
      <c r="AA18" s="628"/>
      <c r="AB18" s="628"/>
      <c r="AC18" s="628"/>
      <c r="AD18" s="629" t="s">
        <v>111</v>
      </c>
      <c r="AE18" s="629"/>
      <c r="AF18" s="629"/>
      <c r="AG18" s="629"/>
      <c r="AH18" s="629"/>
      <c r="AI18" s="629"/>
      <c r="AJ18" s="629"/>
      <c r="AK18" s="629"/>
      <c r="AL18" s="630" t="s">
        <v>111</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c r="B19" s="622" t="s">
        <v>252</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t="s">
        <v>111</v>
      </c>
      <c r="BH19" s="626"/>
      <c r="BI19" s="626"/>
      <c r="BJ19" s="626"/>
      <c r="BK19" s="626"/>
      <c r="BL19" s="626"/>
      <c r="BM19" s="626"/>
      <c r="BN19" s="627"/>
      <c r="BO19" s="628" t="s">
        <v>111</v>
      </c>
      <c r="BP19" s="628"/>
      <c r="BQ19" s="628"/>
      <c r="BR19" s="628"/>
      <c r="BS19" s="634" t="s">
        <v>111</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c r="B20" s="622" t="s">
        <v>255</v>
      </c>
      <c r="C20" s="623"/>
      <c r="D20" s="623"/>
      <c r="E20" s="623"/>
      <c r="F20" s="623"/>
      <c r="G20" s="623"/>
      <c r="H20" s="623"/>
      <c r="I20" s="623"/>
      <c r="J20" s="623"/>
      <c r="K20" s="623"/>
      <c r="L20" s="623"/>
      <c r="M20" s="623"/>
      <c r="N20" s="623"/>
      <c r="O20" s="623"/>
      <c r="P20" s="623"/>
      <c r="Q20" s="624"/>
      <c r="R20" s="625">
        <v>12956281</v>
      </c>
      <c r="S20" s="626"/>
      <c r="T20" s="626"/>
      <c r="U20" s="626"/>
      <c r="V20" s="626"/>
      <c r="W20" s="626"/>
      <c r="X20" s="626"/>
      <c r="Y20" s="627"/>
      <c r="Z20" s="628">
        <v>59.3</v>
      </c>
      <c r="AA20" s="628"/>
      <c r="AB20" s="628"/>
      <c r="AC20" s="628"/>
      <c r="AD20" s="629">
        <v>12330176</v>
      </c>
      <c r="AE20" s="629"/>
      <c r="AF20" s="629"/>
      <c r="AG20" s="629"/>
      <c r="AH20" s="629"/>
      <c r="AI20" s="629"/>
      <c r="AJ20" s="629"/>
      <c r="AK20" s="629"/>
      <c r="AL20" s="630">
        <v>99.3</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t="s">
        <v>111</v>
      </c>
      <c r="BH20" s="626"/>
      <c r="BI20" s="626"/>
      <c r="BJ20" s="626"/>
      <c r="BK20" s="626"/>
      <c r="BL20" s="626"/>
      <c r="BM20" s="626"/>
      <c r="BN20" s="627"/>
      <c r="BO20" s="628" t="s">
        <v>111</v>
      </c>
      <c r="BP20" s="628"/>
      <c r="BQ20" s="628"/>
      <c r="BR20" s="628"/>
      <c r="BS20" s="634" t="s">
        <v>111</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21092816</v>
      </c>
      <c r="CS20" s="626"/>
      <c r="CT20" s="626"/>
      <c r="CU20" s="626"/>
      <c r="CV20" s="626"/>
      <c r="CW20" s="626"/>
      <c r="CX20" s="626"/>
      <c r="CY20" s="627"/>
      <c r="CZ20" s="628">
        <v>100</v>
      </c>
      <c r="DA20" s="628"/>
      <c r="DB20" s="628"/>
      <c r="DC20" s="628"/>
      <c r="DD20" s="634">
        <v>2339922</v>
      </c>
      <c r="DE20" s="626"/>
      <c r="DF20" s="626"/>
      <c r="DG20" s="626"/>
      <c r="DH20" s="626"/>
      <c r="DI20" s="626"/>
      <c r="DJ20" s="626"/>
      <c r="DK20" s="626"/>
      <c r="DL20" s="626"/>
      <c r="DM20" s="626"/>
      <c r="DN20" s="626"/>
      <c r="DO20" s="626"/>
      <c r="DP20" s="627"/>
      <c r="DQ20" s="634">
        <v>14007470</v>
      </c>
      <c r="DR20" s="626"/>
      <c r="DS20" s="626"/>
      <c r="DT20" s="626"/>
      <c r="DU20" s="626"/>
      <c r="DV20" s="626"/>
      <c r="DW20" s="626"/>
      <c r="DX20" s="626"/>
      <c r="DY20" s="626"/>
      <c r="DZ20" s="626"/>
      <c r="EA20" s="626"/>
      <c r="EB20" s="626"/>
      <c r="EC20" s="635"/>
    </row>
    <row r="21" spans="2:133" ht="11.25" customHeight="1">
      <c r="B21" s="622" t="s">
        <v>258</v>
      </c>
      <c r="C21" s="623"/>
      <c r="D21" s="623"/>
      <c r="E21" s="623"/>
      <c r="F21" s="623"/>
      <c r="G21" s="623"/>
      <c r="H21" s="623"/>
      <c r="I21" s="623"/>
      <c r="J21" s="623"/>
      <c r="K21" s="623"/>
      <c r="L21" s="623"/>
      <c r="M21" s="623"/>
      <c r="N21" s="623"/>
      <c r="O21" s="623"/>
      <c r="P21" s="623"/>
      <c r="Q21" s="624"/>
      <c r="R21" s="625">
        <v>8203</v>
      </c>
      <c r="S21" s="626"/>
      <c r="T21" s="626"/>
      <c r="U21" s="626"/>
      <c r="V21" s="626"/>
      <c r="W21" s="626"/>
      <c r="X21" s="626"/>
      <c r="Y21" s="627"/>
      <c r="Z21" s="628">
        <v>0</v>
      </c>
      <c r="AA21" s="628"/>
      <c r="AB21" s="628"/>
      <c r="AC21" s="628"/>
      <c r="AD21" s="629">
        <v>8203</v>
      </c>
      <c r="AE21" s="629"/>
      <c r="AF21" s="629"/>
      <c r="AG21" s="629"/>
      <c r="AH21" s="629"/>
      <c r="AI21" s="629"/>
      <c r="AJ21" s="629"/>
      <c r="AK21" s="629"/>
      <c r="AL21" s="630">
        <v>0.1</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260</v>
      </c>
      <c r="C22" s="623"/>
      <c r="D22" s="623"/>
      <c r="E22" s="623"/>
      <c r="F22" s="623"/>
      <c r="G22" s="623"/>
      <c r="H22" s="623"/>
      <c r="I22" s="623"/>
      <c r="J22" s="623"/>
      <c r="K22" s="623"/>
      <c r="L22" s="623"/>
      <c r="M22" s="623"/>
      <c r="N22" s="623"/>
      <c r="O22" s="623"/>
      <c r="P22" s="623"/>
      <c r="Q22" s="624"/>
      <c r="R22" s="625">
        <v>253753</v>
      </c>
      <c r="S22" s="626"/>
      <c r="T22" s="626"/>
      <c r="U22" s="626"/>
      <c r="V22" s="626"/>
      <c r="W22" s="626"/>
      <c r="X22" s="626"/>
      <c r="Y22" s="627"/>
      <c r="Z22" s="628">
        <v>1.2</v>
      </c>
      <c r="AA22" s="628"/>
      <c r="AB22" s="628"/>
      <c r="AC22" s="628"/>
      <c r="AD22" s="629" t="s">
        <v>111</v>
      </c>
      <c r="AE22" s="629"/>
      <c r="AF22" s="629"/>
      <c r="AG22" s="629"/>
      <c r="AH22" s="629"/>
      <c r="AI22" s="629"/>
      <c r="AJ22" s="629"/>
      <c r="AK22" s="629"/>
      <c r="AL22" s="630" t="s">
        <v>111</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263</v>
      </c>
      <c r="C23" s="623"/>
      <c r="D23" s="623"/>
      <c r="E23" s="623"/>
      <c r="F23" s="623"/>
      <c r="G23" s="623"/>
      <c r="H23" s="623"/>
      <c r="I23" s="623"/>
      <c r="J23" s="623"/>
      <c r="K23" s="623"/>
      <c r="L23" s="623"/>
      <c r="M23" s="623"/>
      <c r="N23" s="623"/>
      <c r="O23" s="623"/>
      <c r="P23" s="623"/>
      <c r="Q23" s="624"/>
      <c r="R23" s="625">
        <v>374329</v>
      </c>
      <c r="S23" s="626"/>
      <c r="T23" s="626"/>
      <c r="U23" s="626"/>
      <c r="V23" s="626"/>
      <c r="W23" s="626"/>
      <c r="X23" s="626"/>
      <c r="Y23" s="627"/>
      <c r="Z23" s="628">
        <v>1.7</v>
      </c>
      <c r="AA23" s="628"/>
      <c r="AB23" s="628"/>
      <c r="AC23" s="628"/>
      <c r="AD23" s="629">
        <v>24748</v>
      </c>
      <c r="AE23" s="629"/>
      <c r="AF23" s="629"/>
      <c r="AG23" s="629"/>
      <c r="AH23" s="629"/>
      <c r="AI23" s="629"/>
      <c r="AJ23" s="629"/>
      <c r="AK23" s="629"/>
      <c r="AL23" s="630">
        <v>0.2</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c r="B24" s="622" t="s">
        <v>270</v>
      </c>
      <c r="C24" s="623"/>
      <c r="D24" s="623"/>
      <c r="E24" s="623"/>
      <c r="F24" s="623"/>
      <c r="G24" s="623"/>
      <c r="H24" s="623"/>
      <c r="I24" s="623"/>
      <c r="J24" s="623"/>
      <c r="K24" s="623"/>
      <c r="L24" s="623"/>
      <c r="M24" s="623"/>
      <c r="N24" s="623"/>
      <c r="O24" s="623"/>
      <c r="P24" s="623"/>
      <c r="Q24" s="624"/>
      <c r="R24" s="625">
        <v>33898</v>
      </c>
      <c r="S24" s="626"/>
      <c r="T24" s="626"/>
      <c r="U24" s="626"/>
      <c r="V24" s="626"/>
      <c r="W24" s="626"/>
      <c r="X24" s="626"/>
      <c r="Y24" s="627"/>
      <c r="Z24" s="628">
        <v>0.2</v>
      </c>
      <c r="AA24" s="628"/>
      <c r="AB24" s="628"/>
      <c r="AC24" s="628"/>
      <c r="AD24" s="629" t="s">
        <v>111</v>
      </c>
      <c r="AE24" s="629"/>
      <c r="AF24" s="629"/>
      <c r="AG24" s="629"/>
      <c r="AH24" s="629"/>
      <c r="AI24" s="629"/>
      <c r="AJ24" s="629"/>
      <c r="AK24" s="629"/>
      <c r="AL24" s="630" t="s">
        <v>111</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10918474</v>
      </c>
      <c r="CS24" s="615"/>
      <c r="CT24" s="615"/>
      <c r="CU24" s="615"/>
      <c r="CV24" s="615"/>
      <c r="CW24" s="615"/>
      <c r="CX24" s="615"/>
      <c r="CY24" s="616"/>
      <c r="CZ24" s="652">
        <v>51.8</v>
      </c>
      <c r="DA24" s="653"/>
      <c r="DB24" s="653"/>
      <c r="DC24" s="654"/>
      <c r="DD24" s="651">
        <v>7302957</v>
      </c>
      <c r="DE24" s="615"/>
      <c r="DF24" s="615"/>
      <c r="DG24" s="615"/>
      <c r="DH24" s="615"/>
      <c r="DI24" s="615"/>
      <c r="DJ24" s="615"/>
      <c r="DK24" s="616"/>
      <c r="DL24" s="651">
        <v>7293516</v>
      </c>
      <c r="DM24" s="615"/>
      <c r="DN24" s="615"/>
      <c r="DO24" s="615"/>
      <c r="DP24" s="615"/>
      <c r="DQ24" s="615"/>
      <c r="DR24" s="615"/>
      <c r="DS24" s="615"/>
      <c r="DT24" s="615"/>
      <c r="DU24" s="615"/>
      <c r="DV24" s="616"/>
      <c r="DW24" s="619">
        <v>56.3</v>
      </c>
      <c r="DX24" s="620"/>
      <c r="DY24" s="620"/>
      <c r="DZ24" s="620"/>
      <c r="EA24" s="620"/>
      <c r="EB24" s="620"/>
      <c r="EC24" s="621"/>
    </row>
    <row r="25" spans="2:133" ht="11.25" customHeight="1">
      <c r="B25" s="622" t="s">
        <v>273</v>
      </c>
      <c r="C25" s="623"/>
      <c r="D25" s="623"/>
      <c r="E25" s="623"/>
      <c r="F25" s="623"/>
      <c r="G25" s="623"/>
      <c r="H25" s="623"/>
      <c r="I25" s="623"/>
      <c r="J25" s="623"/>
      <c r="K25" s="623"/>
      <c r="L25" s="623"/>
      <c r="M25" s="623"/>
      <c r="N25" s="623"/>
      <c r="O25" s="623"/>
      <c r="P25" s="623"/>
      <c r="Q25" s="624"/>
      <c r="R25" s="625">
        <v>2837229</v>
      </c>
      <c r="S25" s="626"/>
      <c r="T25" s="626"/>
      <c r="U25" s="626"/>
      <c r="V25" s="626"/>
      <c r="W25" s="626"/>
      <c r="X25" s="626"/>
      <c r="Y25" s="627"/>
      <c r="Z25" s="628">
        <v>13</v>
      </c>
      <c r="AA25" s="628"/>
      <c r="AB25" s="628"/>
      <c r="AC25" s="628"/>
      <c r="AD25" s="629" t="s">
        <v>111</v>
      </c>
      <c r="AE25" s="629"/>
      <c r="AF25" s="629"/>
      <c r="AG25" s="629"/>
      <c r="AH25" s="629"/>
      <c r="AI25" s="629"/>
      <c r="AJ25" s="629"/>
      <c r="AK25" s="629"/>
      <c r="AL25" s="630" t="s">
        <v>111</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3734072</v>
      </c>
      <c r="CS25" s="657"/>
      <c r="CT25" s="657"/>
      <c r="CU25" s="657"/>
      <c r="CV25" s="657"/>
      <c r="CW25" s="657"/>
      <c r="CX25" s="657"/>
      <c r="CY25" s="658"/>
      <c r="CZ25" s="659">
        <v>17.7</v>
      </c>
      <c r="DA25" s="660"/>
      <c r="DB25" s="660"/>
      <c r="DC25" s="661"/>
      <c r="DD25" s="634">
        <v>3501940</v>
      </c>
      <c r="DE25" s="657"/>
      <c r="DF25" s="657"/>
      <c r="DG25" s="657"/>
      <c r="DH25" s="657"/>
      <c r="DI25" s="657"/>
      <c r="DJ25" s="657"/>
      <c r="DK25" s="658"/>
      <c r="DL25" s="634">
        <v>3493359</v>
      </c>
      <c r="DM25" s="657"/>
      <c r="DN25" s="657"/>
      <c r="DO25" s="657"/>
      <c r="DP25" s="657"/>
      <c r="DQ25" s="657"/>
      <c r="DR25" s="657"/>
      <c r="DS25" s="657"/>
      <c r="DT25" s="657"/>
      <c r="DU25" s="657"/>
      <c r="DV25" s="658"/>
      <c r="DW25" s="630">
        <v>26.9</v>
      </c>
      <c r="DX25" s="655"/>
      <c r="DY25" s="655"/>
      <c r="DZ25" s="655"/>
      <c r="EA25" s="655"/>
      <c r="EB25" s="655"/>
      <c r="EC25" s="656"/>
    </row>
    <row r="26" spans="2:133" ht="11.25" customHeight="1">
      <c r="B26" s="662" t="s">
        <v>276</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2330392</v>
      </c>
      <c r="CS26" s="626"/>
      <c r="CT26" s="626"/>
      <c r="CU26" s="626"/>
      <c r="CV26" s="626"/>
      <c r="CW26" s="626"/>
      <c r="CX26" s="626"/>
      <c r="CY26" s="627"/>
      <c r="CZ26" s="659">
        <v>11</v>
      </c>
      <c r="DA26" s="660"/>
      <c r="DB26" s="660"/>
      <c r="DC26" s="661"/>
      <c r="DD26" s="634">
        <v>2205544</v>
      </c>
      <c r="DE26" s="626"/>
      <c r="DF26" s="626"/>
      <c r="DG26" s="626"/>
      <c r="DH26" s="626"/>
      <c r="DI26" s="626"/>
      <c r="DJ26" s="626"/>
      <c r="DK26" s="627"/>
      <c r="DL26" s="634" t="s">
        <v>209</v>
      </c>
      <c r="DM26" s="626"/>
      <c r="DN26" s="626"/>
      <c r="DO26" s="626"/>
      <c r="DP26" s="626"/>
      <c r="DQ26" s="626"/>
      <c r="DR26" s="626"/>
      <c r="DS26" s="626"/>
      <c r="DT26" s="626"/>
      <c r="DU26" s="626"/>
      <c r="DV26" s="627"/>
      <c r="DW26" s="630" t="s">
        <v>209</v>
      </c>
      <c r="DX26" s="655"/>
      <c r="DY26" s="655"/>
      <c r="DZ26" s="655"/>
      <c r="EA26" s="655"/>
      <c r="EB26" s="655"/>
      <c r="EC26" s="656"/>
    </row>
    <row r="27" spans="2:133" ht="11.25" customHeight="1">
      <c r="B27" s="622" t="s">
        <v>279</v>
      </c>
      <c r="C27" s="623"/>
      <c r="D27" s="623"/>
      <c r="E27" s="623"/>
      <c r="F27" s="623"/>
      <c r="G27" s="623"/>
      <c r="H27" s="623"/>
      <c r="I27" s="623"/>
      <c r="J27" s="623"/>
      <c r="K27" s="623"/>
      <c r="L27" s="623"/>
      <c r="M27" s="623"/>
      <c r="N27" s="623"/>
      <c r="O27" s="623"/>
      <c r="P27" s="623"/>
      <c r="Q27" s="624"/>
      <c r="R27" s="625">
        <v>2164204</v>
      </c>
      <c r="S27" s="626"/>
      <c r="T27" s="626"/>
      <c r="U27" s="626"/>
      <c r="V27" s="626"/>
      <c r="W27" s="626"/>
      <c r="X27" s="626"/>
      <c r="Y27" s="627"/>
      <c r="Z27" s="628">
        <v>9.9</v>
      </c>
      <c r="AA27" s="628"/>
      <c r="AB27" s="628"/>
      <c r="AC27" s="628"/>
      <c r="AD27" s="629" t="s">
        <v>111</v>
      </c>
      <c r="AE27" s="629"/>
      <c r="AF27" s="629"/>
      <c r="AG27" s="629"/>
      <c r="AH27" s="629"/>
      <c r="AI27" s="629"/>
      <c r="AJ27" s="629"/>
      <c r="AK27" s="629"/>
      <c r="AL27" s="630" t="s">
        <v>111</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3597323</v>
      </c>
      <c r="BH27" s="626"/>
      <c r="BI27" s="626"/>
      <c r="BJ27" s="626"/>
      <c r="BK27" s="626"/>
      <c r="BL27" s="626"/>
      <c r="BM27" s="626"/>
      <c r="BN27" s="627"/>
      <c r="BO27" s="628">
        <v>100</v>
      </c>
      <c r="BP27" s="628"/>
      <c r="BQ27" s="628"/>
      <c r="BR27" s="628"/>
      <c r="BS27" s="634" t="s">
        <v>111</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4730261</v>
      </c>
      <c r="CS27" s="657"/>
      <c r="CT27" s="657"/>
      <c r="CU27" s="657"/>
      <c r="CV27" s="657"/>
      <c r="CW27" s="657"/>
      <c r="CX27" s="657"/>
      <c r="CY27" s="658"/>
      <c r="CZ27" s="659">
        <v>22.4</v>
      </c>
      <c r="DA27" s="660"/>
      <c r="DB27" s="660"/>
      <c r="DC27" s="661"/>
      <c r="DD27" s="634">
        <v>1429164</v>
      </c>
      <c r="DE27" s="657"/>
      <c r="DF27" s="657"/>
      <c r="DG27" s="657"/>
      <c r="DH27" s="657"/>
      <c r="DI27" s="657"/>
      <c r="DJ27" s="657"/>
      <c r="DK27" s="658"/>
      <c r="DL27" s="634">
        <v>1428304</v>
      </c>
      <c r="DM27" s="657"/>
      <c r="DN27" s="657"/>
      <c r="DO27" s="657"/>
      <c r="DP27" s="657"/>
      <c r="DQ27" s="657"/>
      <c r="DR27" s="657"/>
      <c r="DS27" s="657"/>
      <c r="DT27" s="657"/>
      <c r="DU27" s="657"/>
      <c r="DV27" s="658"/>
      <c r="DW27" s="630">
        <v>11</v>
      </c>
      <c r="DX27" s="655"/>
      <c r="DY27" s="655"/>
      <c r="DZ27" s="655"/>
      <c r="EA27" s="655"/>
      <c r="EB27" s="655"/>
      <c r="EC27" s="656"/>
    </row>
    <row r="28" spans="2:133" ht="11.25" customHeight="1">
      <c r="B28" s="622" t="s">
        <v>282</v>
      </c>
      <c r="C28" s="623"/>
      <c r="D28" s="623"/>
      <c r="E28" s="623"/>
      <c r="F28" s="623"/>
      <c r="G28" s="623"/>
      <c r="H28" s="623"/>
      <c r="I28" s="623"/>
      <c r="J28" s="623"/>
      <c r="K28" s="623"/>
      <c r="L28" s="623"/>
      <c r="M28" s="623"/>
      <c r="N28" s="623"/>
      <c r="O28" s="623"/>
      <c r="P28" s="623"/>
      <c r="Q28" s="624"/>
      <c r="R28" s="625">
        <v>88996</v>
      </c>
      <c r="S28" s="626"/>
      <c r="T28" s="626"/>
      <c r="U28" s="626"/>
      <c r="V28" s="626"/>
      <c r="W28" s="626"/>
      <c r="X28" s="626"/>
      <c r="Y28" s="627"/>
      <c r="Z28" s="628">
        <v>0.4</v>
      </c>
      <c r="AA28" s="628"/>
      <c r="AB28" s="628"/>
      <c r="AC28" s="628"/>
      <c r="AD28" s="629">
        <v>51954</v>
      </c>
      <c r="AE28" s="629"/>
      <c r="AF28" s="629"/>
      <c r="AG28" s="629"/>
      <c r="AH28" s="629"/>
      <c r="AI28" s="629"/>
      <c r="AJ28" s="629"/>
      <c r="AK28" s="629"/>
      <c r="AL28" s="630">
        <v>0.4</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2454141</v>
      </c>
      <c r="CS28" s="626"/>
      <c r="CT28" s="626"/>
      <c r="CU28" s="626"/>
      <c r="CV28" s="626"/>
      <c r="CW28" s="626"/>
      <c r="CX28" s="626"/>
      <c r="CY28" s="627"/>
      <c r="CZ28" s="659">
        <v>11.6</v>
      </c>
      <c r="DA28" s="660"/>
      <c r="DB28" s="660"/>
      <c r="DC28" s="661"/>
      <c r="DD28" s="634">
        <v>2371853</v>
      </c>
      <c r="DE28" s="626"/>
      <c r="DF28" s="626"/>
      <c r="DG28" s="626"/>
      <c r="DH28" s="626"/>
      <c r="DI28" s="626"/>
      <c r="DJ28" s="626"/>
      <c r="DK28" s="627"/>
      <c r="DL28" s="634">
        <v>2371853</v>
      </c>
      <c r="DM28" s="626"/>
      <c r="DN28" s="626"/>
      <c r="DO28" s="626"/>
      <c r="DP28" s="626"/>
      <c r="DQ28" s="626"/>
      <c r="DR28" s="626"/>
      <c r="DS28" s="626"/>
      <c r="DT28" s="626"/>
      <c r="DU28" s="626"/>
      <c r="DV28" s="627"/>
      <c r="DW28" s="630">
        <v>18.3</v>
      </c>
      <c r="DX28" s="655"/>
      <c r="DY28" s="655"/>
      <c r="DZ28" s="655"/>
      <c r="EA28" s="655"/>
      <c r="EB28" s="655"/>
      <c r="EC28" s="656"/>
    </row>
    <row r="29" spans="2:133" ht="11.25" customHeight="1">
      <c r="B29" s="622" t="s">
        <v>284</v>
      </c>
      <c r="C29" s="623"/>
      <c r="D29" s="623"/>
      <c r="E29" s="623"/>
      <c r="F29" s="623"/>
      <c r="G29" s="623"/>
      <c r="H29" s="623"/>
      <c r="I29" s="623"/>
      <c r="J29" s="623"/>
      <c r="K29" s="623"/>
      <c r="L29" s="623"/>
      <c r="M29" s="623"/>
      <c r="N29" s="623"/>
      <c r="O29" s="623"/>
      <c r="P29" s="623"/>
      <c r="Q29" s="624"/>
      <c r="R29" s="625">
        <v>57828</v>
      </c>
      <c r="S29" s="626"/>
      <c r="T29" s="626"/>
      <c r="U29" s="626"/>
      <c r="V29" s="626"/>
      <c r="W29" s="626"/>
      <c r="X29" s="626"/>
      <c r="Y29" s="627"/>
      <c r="Z29" s="628">
        <v>0.3</v>
      </c>
      <c r="AA29" s="628"/>
      <c r="AB29" s="628"/>
      <c r="AC29" s="628"/>
      <c r="AD29" s="629" t="s">
        <v>111</v>
      </c>
      <c r="AE29" s="629"/>
      <c r="AF29" s="629"/>
      <c r="AG29" s="629"/>
      <c r="AH29" s="629"/>
      <c r="AI29" s="629"/>
      <c r="AJ29" s="629"/>
      <c r="AK29" s="629"/>
      <c r="AL29" s="630" t="s">
        <v>111</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58</v>
      </c>
      <c r="CG29" s="640"/>
      <c r="CH29" s="640"/>
      <c r="CI29" s="640"/>
      <c r="CJ29" s="640"/>
      <c r="CK29" s="640"/>
      <c r="CL29" s="640"/>
      <c r="CM29" s="640"/>
      <c r="CN29" s="640"/>
      <c r="CO29" s="640"/>
      <c r="CP29" s="640"/>
      <c r="CQ29" s="641"/>
      <c r="CR29" s="625">
        <v>2454141</v>
      </c>
      <c r="CS29" s="657"/>
      <c r="CT29" s="657"/>
      <c r="CU29" s="657"/>
      <c r="CV29" s="657"/>
      <c r="CW29" s="657"/>
      <c r="CX29" s="657"/>
      <c r="CY29" s="658"/>
      <c r="CZ29" s="659">
        <v>11.6</v>
      </c>
      <c r="DA29" s="660"/>
      <c r="DB29" s="660"/>
      <c r="DC29" s="661"/>
      <c r="DD29" s="634">
        <v>2371853</v>
      </c>
      <c r="DE29" s="657"/>
      <c r="DF29" s="657"/>
      <c r="DG29" s="657"/>
      <c r="DH29" s="657"/>
      <c r="DI29" s="657"/>
      <c r="DJ29" s="657"/>
      <c r="DK29" s="658"/>
      <c r="DL29" s="634">
        <v>2371853</v>
      </c>
      <c r="DM29" s="657"/>
      <c r="DN29" s="657"/>
      <c r="DO29" s="657"/>
      <c r="DP29" s="657"/>
      <c r="DQ29" s="657"/>
      <c r="DR29" s="657"/>
      <c r="DS29" s="657"/>
      <c r="DT29" s="657"/>
      <c r="DU29" s="657"/>
      <c r="DV29" s="658"/>
      <c r="DW29" s="630">
        <v>18.3</v>
      </c>
      <c r="DX29" s="655"/>
      <c r="DY29" s="655"/>
      <c r="DZ29" s="655"/>
      <c r="EA29" s="655"/>
      <c r="EB29" s="655"/>
      <c r="EC29" s="656"/>
    </row>
    <row r="30" spans="2:133" ht="11.25" customHeight="1">
      <c r="B30" s="622" t="s">
        <v>288</v>
      </c>
      <c r="C30" s="623"/>
      <c r="D30" s="623"/>
      <c r="E30" s="623"/>
      <c r="F30" s="623"/>
      <c r="G30" s="623"/>
      <c r="H30" s="623"/>
      <c r="I30" s="623"/>
      <c r="J30" s="623"/>
      <c r="K30" s="623"/>
      <c r="L30" s="623"/>
      <c r="M30" s="623"/>
      <c r="N30" s="623"/>
      <c r="O30" s="623"/>
      <c r="P30" s="623"/>
      <c r="Q30" s="624"/>
      <c r="R30" s="625">
        <v>854963</v>
      </c>
      <c r="S30" s="626"/>
      <c r="T30" s="626"/>
      <c r="U30" s="626"/>
      <c r="V30" s="626"/>
      <c r="W30" s="626"/>
      <c r="X30" s="626"/>
      <c r="Y30" s="627"/>
      <c r="Z30" s="628">
        <v>3.9</v>
      </c>
      <c r="AA30" s="628"/>
      <c r="AB30" s="628"/>
      <c r="AC30" s="628"/>
      <c r="AD30" s="629" t="s">
        <v>111</v>
      </c>
      <c r="AE30" s="629"/>
      <c r="AF30" s="629"/>
      <c r="AG30" s="629"/>
      <c r="AH30" s="629"/>
      <c r="AI30" s="629"/>
      <c r="AJ30" s="629"/>
      <c r="AK30" s="629"/>
      <c r="AL30" s="630" t="s">
        <v>111</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98.9</v>
      </c>
      <c r="BH30" s="684"/>
      <c r="BI30" s="684"/>
      <c r="BJ30" s="684"/>
      <c r="BK30" s="684"/>
      <c r="BL30" s="684"/>
      <c r="BM30" s="620">
        <v>95.5</v>
      </c>
      <c r="BN30" s="684"/>
      <c r="BO30" s="684"/>
      <c r="BP30" s="684"/>
      <c r="BQ30" s="685"/>
      <c r="BR30" s="683">
        <v>98.9</v>
      </c>
      <c r="BS30" s="684"/>
      <c r="BT30" s="684"/>
      <c r="BU30" s="684"/>
      <c r="BV30" s="684"/>
      <c r="BW30" s="684"/>
      <c r="BX30" s="620">
        <v>95.3</v>
      </c>
      <c r="BY30" s="684"/>
      <c r="BZ30" s="684"/>
      <c r="CA30" s="684"/>
      <c r="CB30" s="685"/>
      <c r="CD30" s="688"/>
      <c r="CE30" s="689"/>
      <c r="CF30" s="639" t="s">
        <v>291</v>
      </c>
      <c r="CG30" s="640"/>
      <c r="CH30" s="640"/>
      <c r="CI30" s="640"/>
      <c r="CJ30" s="640"/>
      <c r="CK30" s="640"/>
      <c r="CL30" s="640"/>
      <c r="CM30" s="640"/>
      <c r="CN30" s="640"/>
      <c r="CO30" s="640"/>
      <c r="CP30" s="640"/>
      <c r="CQ30" s="641"/>
      <c r="CR30" s="625">
        <v>2255924</v>
      </c>
      <c r="CS30" s="626"/>
      <c r="CT30" s="626"/>
      <c r="CU30" s="626"/>
      <c r="CV30" s="626"/>
      <c r="CW30" s="626"/>
      <c r="CX30" s="626"/>
      <c r="CY30" s="627"/>
      <c r="CZ30" s="659">
        <v>10.7</v>
      </c>
      <c r="DA30" s="660"/>
      <c r="DB30" s="660"/>
      <c r="DC30" s="661"/>
      <c r="DD30" s="634">
        <v>2181573</v>
      </c>
      <c r="DE30" s="626"/>
      <c r="DF30" s="626"/>
      <c r="DG30" s="626"/>
      <c r="DH30" s="626"/>
      <c r="DI30" s="626"/>
      <c r="DJ30" s="626"/>
      <c r="DK30" s="627"/>
      <c r="DL30" s="634">
        <v>2181573</v>
      </c>
      <c r="DM30" s="626"/>
      <c r="DN30" s="626"/>
      <c r="DO30" s="626"/>
      <c r="DP30" s="626"/>
      <c r="DQ30" s="626"/>
      <c r="DR30" s="626"/>
      <c r="DS30" s="626"/>
      <c r="DT30" s="626"/>
      <c r="DU30" s="626"/>
      <c r="DV30" s="627"/>
      <c r="DW30" s="630">
        <v>16.8</v>
      </c>
      <c r="DX30" s="655"/>
      <c r="DY30" s="655"/>
      <c r="DZ30" s="655"/>
      <c r="EA30" s="655"/>
      <c r="EB30" s="655"/>
      <c r="EC30" s="656"/>
    </row>
    <row r="31" spans="2:133" ht="11.25" customHeight="1">
      <c r="B31" s="622" t="s">
        <v>292</v>
      </c>
      <c r="C31" s="623"/>
      <c r="D31" s="623"/>
      <c r="E31" s="623"/>
      <c r="F31" s="623"/>
      <c r="G31" s="623"/>
      <c r="H31" s="623"/>
      <c r="I31" s="623"/>
      <c r="J31" s="623"/>
      <c r="K31" s="623"/>
      <c r="L31" s="623"/>
      <c r="M31" s="623"/>
      <c r="N31" s="623"/>
      <c r="O31" s="623"/>
      <c r="P31" s="623"/>
      <c r="Q31" s="624"/>
      <c r="R31" s="625">
        <v>416703</v>
      </c>
      <c r="S31" s="626"/>
      <c r="T31" s="626"/>
      <c r="U31" s="626"/>
      <c r="V31" s="626"/>
      <c r="W31" s="626"/>
      <c r="X31" s="626"/>
      <c r="Y31" s="627"/>
      <c r="Z31" s="628">
        <v>1.9</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99.1</v>
      </c>
      <c r="BH31" s="657"/>
      <c r="BI31" s="657"/>
      <c r="BJ31" s="657"/>
      <c r="BK31" s="657"/>
      <c r="BL31" s="657"/>
      <c r="BM31" s="631">
        <v>96.1</v>
      </c>
      <c r="BN31" s="681"/>
      <c r="BO31" s="681"/>
      <c r="BP31" s="681"/>
      <c r="BQ31" s="682"/>
      <c r="BR31" s="680">
        <v>99</v>
      </c>
      <c r="BS31" s="657"/>
      <c r="BT31" s="657"/>
      <c r="BU31" s="657"/>
      <c r="BV31" s="657"/>
      <c r="BW31" s="657"/>
      <c r="BX31" s="631">
        <v>95.8</v>
      </c>
      <c r="BY31" s="681"/>
      <c r="BZ31" s="681"/>
      <c r="CA31" s="681"/>
      <c r="CB31" s="682"/>
      <c r="CD31" s="688"/>
      <c r="CE31" s="689"/>
      <c r="CF31" s="639" t="s">
        <v>295</v>
      </c>
      <c r="CG31" s="640"/>
      <c r="CH31" s="640"/>
      <c r="CI31" s="640"/>
      <c r="CJ31" s="640"/>
      <c r="CK31" s="640"/>
      <c r="CL31" s="640"/>
      <c r="CM31" s="640"/>
      <c r="CN31" s="640"/>
      <c r="CO31" s="640"/>
      <c r="CP31" s="640"/>
      <c r="CQ31" s="641"/>
      <c r="CR31" s="625">
        <v>198217</v>
      </c>
      <c r="CS31" s="657"/>
      <c r="CT31" s="657"/>
      <c r="CU31" s="657"/>
      <c r="CV31" s="657"/>
      <c r="CW31" s="657"/>
      <c r="CX31" s="657"/>
      <c r="CY31" s="658"/>
      <c r="CZ31" s="659">
        <v>0.9</v>
      </c>
      <c r="DA31" s="660"/>
      <c r="DB31" s="660"/>
      <c r="DC31" s="661"/>
      <c r="DD31" s="634">
        <v>190280</v>
      </c>
      <c r="DE31" s="657"/>
      <c r="DF31" s="657"/>
      <c r="DG31" s="657"/>
      <c r="DH31" s="657"/>
      <c r="DI31" s="657"/>
      <c r="DJ31" s="657"/>
      <c r="DK31" s="658"/>
      <c r="DL31" s="634">
        <v>190280</v>
      </c>
      <c r="DM31" s="657"/>
      <c r="DN31" s="657"/>
      <c r="DO31" s="657"/>
      <c r="DP31" s="657"/>
      <c r="DQ31" s="657"/>
      <c r="DR31" s="657"/>
      <c r="DS31" s="657"/>
      <c r="DT31" s="657"/>
      <c r="DU31" s="657"/>
      <c r="DV31" s="658"/>
      <c r="DW31" s="630">
        <v>1.5</v>
      </c>
      <c r="DX31" s="655"/>
      <c r="DY31" s="655"/>
      <c r="DZ31" s="655"/>
      <c r="EA31" s="655"/>
      <c r="EB31" s="655"/>
      <c r="EC31" s="656"/>
    </row>
    <row r="32" spans="2:133" ht="11.25" customHeight="1">
      <c r="B32" s="622" t="s">
        <v>296</v>
      </c>
      <c r="C32" s="623"/>
      <c r="D32" s="623"/>
      <c r="E32" s="623"/>
      <c r="F32" s="623"/>
      <c r="G32" s="623"/>
      <c r="H32" s="623"/>
      <c r="I32" s="623"/>
      <c r="J32" s="623"/>
      <c r="K32" s="623"/>
      <c r="L32" s="623"/>
      <c r="M32" s="623"/>
      <c r="N32" s="623"/>
      <c r="O32" s="623"/>
      <c r="P32" s="623"/>
      <c r="Q32" s="624"/>
      <c r="R32" s="625">
        <v>141588</v>
      </c>
      <c r="S32" s="626"/>
      <c r="T32" s="626"/>
      <c r="U32" s="626"/>
      <c r="V32" s="626"/>
      <c r="W32" s="626"/>
      <c r="X32" s="626"/>
      <c r="Y32" s="627"/>
      <c r="Z32" s="628">
        <v>0.6</v>
      </c>
      <c r="AA32" s="628"/>
      <c r="AB32" s="628"/>
      <c r="AC32" s="628"/>
      <c r="AD32" s="629">
        <v>5315</v>
      </c>
      <c r="AE32" s="629"/>
      <c r="AF32" s="629"/>
      <c r="AG32" s="629"/>
      <c r="AH32" s="629"/>
      <c r="AI32" s="629"/>
      <c r="AJ32" s="629"/>
      <c r="AK32" s="629"/>
      <c r="AL32" s="630">
        <v>0</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98.7</v>
      </c>
      <c r="BH32" s="693"/>
      <c r="BI32" s="693"/>
      <c r="BJ32" s="693"/>
      <c r="BK32" s="693"/>
      <c r="BL32" s="693"/>
      <c r="BM32" s="694">
        <v>94.5</v>
      </c>
      <c r="BN32" s="693"/>
      <c r="BO32" s="693"/>
      <c r="BP32" s="693"/>
      <c r="BQ32" s="695"/>
      <c r="BR32" s="692">
        <v>98.7</v>
      </c>
      <c r="BS32" s="693"/>
      <c r="BT32" s="693"/>
      <c r="BU32" s="693"/>
      <c r="BV32" s="693"/>
      <c r="BW32" s="693"/>
      <c r="BX32" s="694">
        <v>94.2</v>
      </c>
      <c r="BY32" s="693"/>
      <c r="BZ32" s="693"/>
      <c r="CA32" s="693"/>
      <c r="CB32" s="695"/>
      <c r="CD32" s="690"/>
      <c r="CE32" s="691"/>
      <c r="CF32" s="639" t="s">
        <v>298</v>
      </c>
      <c r="CG32" s="640"/>
      <c r="CH32" s="640"/>
      <c r="CI32" s="640"/>
      <c r="CJ32" s="640"/>
      <c r="CK32" s="640"/>
      <c r="CL32" s="640"/>
      <c r="CM32" s="640"/>
      <c r="CN32" s="640"/>
      <c r="CO32" s="640"/>
      <c r="CP32" s="640"/>
      <c r="CQ32" s="641"/>
      <c r="CR32" s="625" t="s">
        <v>111</v>
      </c>
      <c r="CS32" s="626"/>
      <c r="CT32" s="626"/>
      <c r="CU32" s="626"/>
      <c r="CV32" s="626"/>
      <c r="CW32" s="626"/>
      <c r="CX32" s="626"/>
      <c r="CY32" s="627"/>
      <c r="CZ32" s="659" t="s">
        <v>111</v>
      </c>
      <c r="DA32" s="660"/>
      <c r="DB32" s="660"/>
      <c r="DC32" s="661"/>
      <c r="DD32" s="634" t="s">
        <v>111</v>
      </c>
      <c r="DE32" s="626"/>
      <c r="DF32" s="626"/>
      <c r="DG32" s="626"/>
      <c r="DH32" s="626"/>
      <c r="DI32" s="626"/>
      <c r="DJ32" s="626"/>
      <c r="DK32" s="627"/>
      <c r="DL32" s="634" t="s">
        <v>111</v>
      </c>
      <c r="DM32" s="626"/>
      <c r="DN32" s="626"/>
      <c r="DO32" s="626"/>
      <c r="DP32" s="626"/>
      <c r="DQ32" s="626"/>
      <c r="DR32" s="626"/>
      <c r="DS32" s="626"/>
      <c r="DT32" s="626"/>
      <c r="DU32" s="626"/>
      <c r="DV32" s="627"/>
      <c r="DW32" s="630" t="s">
        <v>111</v>
      </c>
      <c r="DX32" s="655"/>
      <c r="DY32" s="655"/>
      <c r="DZ32" s="655"/>
      <c r="EA32" s="655"/>
      <c r="EB32" s="655"/>
      <c r="EC32" s="656"/>
    </row>
    <row r="33" spans="2:133" ht="11.25" customHeight="1">
      <c r="B33" s="622" t="s">
        <v>299</v>
      </c>
      <c r="C33" s="623"/>
      <c r="D33" s="623"/>
      <c r="E33" s="623"/>
      <c r="F33" s="623"/>
      <c r="G33" s="623"/>
      <c r="H33" s="623"/>
      <c r="I33" s="623"/>
      <c r="J33" s="623"/>
      <c r="K33" s="623"/>
      <c r="L33" s="623"/>
      <c r="M33" s="623"/>
      <c r="N33" s="623"/>
      <c r="O33" s="623"/>
      <c r="P33" s="623"/>
      <c r="Q33" s="624"/>
      <c r="R33" s="625">
        <v>1670536</v>
      </c>
      <c r="S33" s="626"/>
      <c r="T33" s="626"/>
      <c r="U33" s="626"/>
      <c r="V33" s="626"/>
      <c r="W33" s="626"/>
      <c r="X33" s="626"/>
      <c r="Y33" s="627"/>
      <c r="Z33" s="628">
        <v>7.6</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7499186</v>
      </c>
      <c r="CS33" s="657"/>
      <c r="CT33" s="657"/>
      <c r="CU33" s="657"/>
      <c r="CV33" s="657"/>
      <c r="CW33" s="657"/>
      <c r="CX33" s="657"/>
      <c r="CY33" s="658"/>
      <c r="CZ33" s="659">
        <v>35.6</v>
      </c>
      <c r="DA33" s="660"/>
      <c r="DB33" s="660"/>
      <c r="DC33" s="661"/>
      <c r="DD33" s="634">
        <v>6071809</v>
      </c>
      <c r="DE33" s="657"/>
      <c r="DF33" s="657"/>
      <c r="DG33" s="657"/>
      <c r="DH33" s="657"/>
      <c r="DI33" s="657"/>
      <c r="DJ33" s="657"/>
      <c r="DK33" s="658"/>
      <c r="DL33" s="634">
        <v>5007520</v>
      </c>
      <c r="DM33" s="657"/>
      <c r="DN33" s="657"/>
      <c r="DO33" s="657"/>
      <c r="DP33" s="657"/>
      <c r="DQ33" s="657"/>
      <c r="DR33" s="657"/>
      <c r="DS33" s="657"/>
      <c r="DT33" s="657"/>
      <c r="DU33" s="657"/>
      <c r="DV33" s="658"/>
      <c r="DW33" s="630">
        <v>38.6</v>
      </c>
      <c r="DX33" s="655"/>
      <c r="DY33" s="655"/>
      <c r="DZ33" s="655"/>
      <c r="EA33" s="655"/>
      <c r="EB33" s="655"/>
      <c r="EC33" s="656"/>
    </row>
    <row r="34" spans="2:133" ht="11.25" customHeight="1">
      <c r="B34" s="622" t="s">
        <v>301</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2285550</v>
      </c>
      <c r="CS34" s="626"/>
      <c r="CT34" s="626"/>
      <c r="CU34" s="626"/>
      <c r="CV34" s="626"/>
      <c r="CW34" s="626"/>
      <c r="CX34" s="626"/>
      <c r="CY34" s="627"/>
      <c r="CZ34" s="659">
        <v>10.8</v>
      </c>
      <c r="DA34" s="660"/>
      <c r="DB34" s="660"/>
      <c r="DC34" s="661"/>
      <c r="DD34" s="634">
        <v>1887920</v>
      </c>
      <c r="DE34" s="626"/>
      <c r="DF34" s="626"/>
      <c r="DG34" s="626"/>
      <c r="DH34" s="626"/>
      <c r="DI34" s="626"/>
      <c r="DJ34" s="626"/>
      <c r="DK34" s="627"/>
      <c r="DL34" s="634">
        <v>1743583</v>
      </c>
      <c r="DM34" s="626"/>
      <c r="DN34" s="626"/>
      <c r="DO34" s="626"/>
      <c r="DP34" s="626"/>
      <c r="DQ34" s="626"/>
      <c r="DR34" s="626"/>
      <c r="DS34" s="626"/>
      <c r="DT34" s="626"/>
      <c r="DU34" s="626"/>
      <c r="DV34" s="627"/>
      <c r="DW34" s="630">
        <v>13.5</v>
      </c>
      <c r="DX34" s="655"/>
      <c r="DY34" s="655"/>
      <c r="DZ34" s="655"/>
      <c r="EA34" s="655"/>
      <c r="EB34" s="655"/>
      <c r="EC34" s="656"/>
    </row>
    <row r="35" spans="2:133" ht="11.25" customHeight="1">
      <c r="B35" s="622" t="s">
        <v>305</v>
      </c>
      <c r="C35" s="623"/>
      <c r="D35" s="623"/>
      <c r="E35" s="623"/>
      <c r="F35" s="623"/>
      <c r="G35" s="623"/>
      <c r="H35" s="623"/>
      <c r="I35" s="623"/>
      <c r="J35" s="623"/>
      <c r="K35" s="623"/>
      <c r="L35" s="623"/>
      <c r="M35" s="623"/>
      <c r="N35" s="623"/>
      <c r="O35" s="623"/>
      <c r="P35" s="623"/>
      <c r="Q35" s="624"/>
      <c r="R35" s="625">
        <v>542436</v>
      </c>
      <c r="S35" s="626"/>
      <c r="T35" s="626"/>
      <c r="U35" s="626"/>
      <c r="V35" s="626"/>
      <c r="W35" s="626"/>
      <c r="X35" s="626"/>
      <c r="Y35" s="627"/>
      <c r="Z35" s="628">
        <v>2.5</v>
      </c>
      <c r="AA35" s="628"/>
      <c r="AB35" s="628"/>
      <c r="AC35" s="628"/>
      <c r="AD35" s="629" t="s">
        <v>111</v>
      </c>
      <c r="AE35" s="629"/>
      <c r="AF35" s="629"/>
      <c r="AG35" s="629"/>
      <c r="AH35" s="629"/>
      <c r="AI35" s="629"/>
      <c r="AJ35" s="629"/>
      <c r="AK35" s="629"/>
      <c r="AL35" s="630" t="s">
        <v>111</v>
      </c>
      <c r="AM35" s="631"/>
      <c r="AN35" s="631"/>
      <c r="AO35" s="632"/>
      <c r="AP35" s="188"/>
      <c r="AQ35" s="636" t="s">
        <v>306</v>
      </c>
      <c r="AR35" s="637"/>
      <c r="AS35" s="637"/>
      <c r="AT35" s="637"/>
      <c r="AU35" s="637"/>
      <c r="AV35" s="637"/>
      <c r="AW35" s="637"/>
      <c r="AX35" s="637"/>
      <c r="AY35" s="638"/>
      <c r="AZ35" s="614">
        <v>2634260</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46801</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233398</v>
      </c>
      <c r="CS35" s="657"/>
      <c r="CT35" s="657"/>
      <c r="CU35" s="657"/>
      <c r="CV35" s="657"/>
      <c r="CW35" s="657"/>
      <c r="CX35" s="657"/>
      <c r="CY35" s="658"/>
      <c r="CZ35" s="659">
        <v>1.1000000000000001</v>
      </c>
      <c r="DA35" s="660"/>
      <c r="DB35" s="660"/>
      <c r="DC35" s="661"/>
      <c r="DD35" s="634">
        <v>181909</v>
      </c>
      <c r="DE35" s="657"/>
      <c r="DF35" s="657"/>
      <c r="DG35" s="657"/>
      <c r="DH35" s="657"/>
      <c r="DI35" s="657"/>
      <c r="DJ35" s="657"/>
      <c r="DK35" s="658"/>
      <c r="DL35" s="634">
        <v>169425</v>
      </c>
      <c r="DM35" s="657"/>
      <c r="DN35" s="657"/>
      <c r="DO35" s="657"/>
      <c r="DP35" s="657"/>
      <c r="DQ35" s="657"/>
      <c r="DR35" s="657"/>
      <c r="DS35" s="657"/>
      <c r="DT35" s="657"/>
      <c r="DU35" s="657"/>
      <c r="DV35" s="658"/>
      <c r="DW35" s="630">
        <v>1.3</v>
      </c>
      <c r="DX35" s="655"/>
      <c r="DY35" s="655"/>
      <c r="DZ35" s="655"/>
      <c r="EA35" s="655"/>
      <c r="EB35" s="655"/>
      <c r="EC35" s="656"/>
    </row>
    <row r="36" spans="2:133" ht="11.25" customHeight="1">
      <c r="B36" s="668" t="s">
        <v>309</v>
      </c>
      <c r="C36" s="669"/>
      <c r="D36" s="669"/>
      <c r="E36" s="669"/>
      <c r="F36" s="669"/>
      <c r="G36" s="669"/>
      <c r="H36" s="669"/>
      <c r="I36" s="669"/>
      <c r="J36" s="669"/>
      <c r="K36" s="669"/>
      <c r="L36" s="669"/>
      <c r="M36" s="669"/>
      <c r="N36" s="669"/>
      <c r="O36" s="669"/>
      <c r="P36" s="669"/>
      <c r="Q36" s="670"/>
      <c r="R36" s="697">
        <v>21858511</v>
      </c>
      <c r="S36" s="698"/>
      <c r="T36" s="698"/>
      <c r="U36" s="698"/>
      <c r="V36" s="698"/>
      <c r="W36" s="698"/>
      <c r="X36" s="698"/>
      <c r="Y36" s="699"/>
      <c r="Z36" s="700">
        <v>100</v>
      </c>
      <c r="AA36" s="700"/>
      <c r="AB36" s="700"/>
      <c r="AC36" s="700"/>
      <c r="AD36" s="701">
        <v>12420396</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161722</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-214899</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2168386</v>
      </c>
      <c r="CS36" s="626"/>
      <c r="CT36" s="626"/>
      <c r="CU36" s="626"/>
      <c r="CV36" s="626"/>
      <c r="CW36" s="626"/>
      <c r="CX36" s="626"/>
      <c r="CY36" s="627"/>
      <c r="CZ36" s="659">
        <v>10.3</v>
      </c>
      <c r="DA36" s="660"/>
      <c r="DB36" s="660"/>
      <c r="DC36" s="661"/>
      <c r="DD36" s="634">
        <v>1668890</v>
      </c>
      <c r="DE36" s="626"/>
      <c r="DF36" s="626"/>
      <c r="DG36" s="626"/>
      <c r="DH36" s="626"/>
      <c r="DI36" s="626"/>
      <c r="DJ36" s="626"/>
      <c r="DK36" s="627"/>
      <c r="DL36" s="634">
        <v>1203508</v>
      </c>
      <c r="DM36" s="626"/>
      <c r="DN36" s="626"/>
      <c r="DO36" s="626"/>
      <c r="DP36" s="626"/>
      <c r="DQ36" s="626"/>
      <c r="DR36" s="626"/>
      <c r="DS36" s="626"/>
      <c r="DT36" s="626"/>
      <c r="DU36" s="626"/>
      <c r="DV36" s="627"/>
      <c r="DW36" s="630">
        <v>9.3000000000000007</v>
      </c>
      <c r="DX36" s="655"/>
      <c r="DY36" s="655"/>
      <c r="DZ36" s="655"/>
      <c r="EA36" s="655"/>
      <c r="EB36" s="655"/>
      <c r="EC36" s="656"/>
    </row>
    <row r="37" spans="2:133" ht="11.25" customHeight="1">
      <c r="AQ37" s="704" t="s">
        <v>313</v>
      </c>
      <c r="AR37" s="705"/>
      <c r="AS37" s="705"/>
      <c r="AT37" s="705"/>
      <c r="AU37" s="705"/>
      <c r="AV37" s="705"/>
      <c r="AW37" s="705"/>
      <c r="AX37" s="705"/>
      <c r="AY37" s="706"/>
      <c r="AZ37" s="625">
        <v>36600</v>
      </c>
      <c r="BA37" s="626"/>
      <c r="BB37" s="626"/>
      <c r="BC37" s="626"/>
      <c r="BD37" s="657"/>
      <c r="BE37" s="657"/>
      <c r="BF37" s="682"/>
      <c r="BG37" s="639" t="s">
        <v>314</v>
      </c>
      <c r="BH37" s="640"/>
      <c r="BI37" s="640"/>
      <c r="BJ37" s="640"/>
      <c r="BK37" s="640"/>
      <c r="BL37" s="640"/>
      <c r="BM37" s="640"/>
      <c r="BN37" s="640"/>
      <c r="BO37" s="640"/>
      <c r="BP37" s="640"/>
      <c r="BQ37" s="640"/>
      <c r="BR37" s="640"/>
      <c r="BS37" s="640"/>
      <c r="BT37" s="640"/>
      <c r="BU37" s="641"/>
      <c r="BV37" s="625">
        <v>6385</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1076298</v>
      </c>
      <c r="CS37" s="657"/>
      <c r="CT37" s="657"/>
      <c r="CU37" s="657"/>
      <c r="CV37" s="657"/>
      <c r="CW37" s="657"/>
      <c r="CX37" s="657"/>
      <c r="CY37" s="658"/>
      <c r="CZ37" s="659">
        <v>5.0999999999999996</v>
      </c>
      <c r="DA37" s="660"/>
      <c r="DB37" s="660"/>
      <c r="DC37" s="661"/>
      <c r="DD37" s="634">
        <v>1022987</v>
      </c>
      <c r="DE37" s="657"/>
      <c r="DF37" s="657"/>
      <c r="DG37" s="657"/>
      <c r="DH37" s="657"/>
      <c r="DI37" s="657"/>
      <c r="DJ37" s="657"/>
      <c r="DK37" s="658"/>
      <c r="DL37" s="634">
        <v>885249</v>
      </c>
      <c r="DM37" s="657"/>
      <c r="DN37" s="657"/>
      <c r="DO37" s="657"/>
      <c r="DP37" s="657"/>
      <c r="DQ37" s="657"/>
      <c r="DR37" s="657"/>
      <c r="DS37" s="657"/>
      <c r="DT37" s="657"/>
      <c r="DU37" s="657"/>
      <c r="DV37" s="658"/>
      <c r="DW37" s="630">
        <v>6.8</v>
      </c>
      <c r="DX37" s="655"/>
      <c r="DY37" s="655"/>
      <c r="DZ37" s="655"/>
      <c r="EA37" s="655"/>
      <c r="EB37" s="655"/>
      <c r="EC37" s="656"/>
    </row>
    <row r="38" spans="2:133" ht="11.25" customHeight="1">
      <c r="AQ38" s="704" t="s">
        <v>316</v>
      </c>
      <c r="AR38" s="705"/>
      <c r="AS38" s="705"/>
      <c r="AT38" s="705"/>
      <c r="AU38" s="705"/>
      <c r="AV38" s="705"/>
      <c r="AW38" s="705"/>
      <c r="AX38" s="705"/>
      <c r="AY38" s="706"/>
      <c r="AZ38" s="625">
        <v>25864</v>
      </c>
      <c r="BA38" s="626"/>
      <c r="BB38" s="626"/>
      <c r="BC38" s="626"/>
      <c r="BD38" s="657"/>
      <c r="BE38" s="657"/>
      <c r="BF38" s="682"/>
      <c r="BG38" s="639" t="s">
        <v>317</v>
      </c>
      <c r="BH38" s="640"/>
      <c r="BI38" s="640"/>
      <c r="BJ38" s="640"/>
      <c r="BK38" s="640"/>
      <c r="BL38" s="640"/>
      <c r="BM38" s="640"/>
      <c r="BN38" s="640"/>
      <c r="BO38" s="640"/>
      <c r="BP38" s="640"/>
      <c r="BQ38" s="640"/>
      <c r="BR38" s="640"/>
      <c r="BS38" s="640"/>
      <c r="BT38" s="640"/>
      <c r="BU38" s="641"/>
      <c r="BV38" s="625">
        <v>10983</v>
      </c>
      <c r="BW38" s="626"/>
      <c r="BX38" s="626"/>
      <c r="BY38" s="626"/>
      <c r="BZ38" s="626"/>
      <c r="CA38" s="626"/>
      <c r="CB38" s="635"/>
      <c r="CD38" s="639" t="s">
        <v>318</v>
      </c>
      <c r="CE38" s="640"/>
      <c r="CF38" s="640"/>
      <c r="CG38" s="640"/>
      <c r="CH38" s="640"/>
      <c r="CI38" s="640"/>
      <c r="CJ38" s="640"/>
      <c r="CK38" s="640"/>
      <c r="CL38" s="640"/>
      <c r="CM38" s="640"/>
      <c r="CN38" s="640"/>
      <c r="CO38" s="640"/>
      <c r="CP38" s="640"/>
      <c r="CQ38" s="641"/>
      <c r="CR38" s="625">
        <v>2608396</v>
      </c>
      <c r="CS38" s="626"/>
      <c r="CT38" s="626"/>
      <c r="CU38" s="626"/>
      <c r="CV38" s="626"/>
      <c r="CW38" s="626"/>
      <c r="CX38" s="626"/>
      <c r="CY38" s="627"/>
      <c r="CZ38" s="659">
        <v>12.4</v>
      </c>
      <c r="DA38" s="660"/>
      <c r="DB38" s="660"/>
      <c r="DC38" s="661"/>
      <c r="DD38" s="634">
        <v>2211290</v>
      </c>
      <c r="DE38" s="626"/>
      <c r="DF38" s="626"/>
      <c r="DG38" s="626"/>
      <c r="DH38" s="626"/>
      <c r="DI38" s="626"/>
      <c r="DJ38" s="626"/>
      <c r="DK38" s="627"/>
      <c r="DL38" s="634">
        <v>1890904</v>
      </c>
      <c r="DM38" s="626"/>
      <c r="DN38" s="626"/>
      <c r="DO38" s="626"/>
      <c r="DP38" s="626"/>
      <c r="DQ38" s="626"/>
      <c r="DR38" s="626"/>
      <c r="DS38" s="626"/>
      <c r="DT38" s="626"/>
      <c r="DU38" s="626"/>
      <c r="DV38" s="627"/>
      <c r="DW38" s="630">
        <v>14.6</v>
      </c>
      <c r="DX38" s="655"/>
      <c r="DY38" s="655"/>
      <c r="DZ38" s="655"/>
      <c r="EA38" s="655"/>
      <c r="EB38" s="655"/>
      <c r="EC38" s="656"/>
    </row>
    <row r="39" spans="2:133" ht="11.25" customHeight="1">
      <c r="AQ39" s="704" t="s">
        <v>319</v>
      </c>
      <c r="AR39" s="705"/>
      <c r="AS39" s="705"/>
      <c r="AT39" s="705"/>
      <c r="AU39" s="705"/>
      <c r="AV39" s="705"/>
      <c r="AW39" s="705"/>
      <c r="AX39" s="705"/>
      <c r="AY39" s="706"/>
      <c r="AZ39" s="625" t="s">
        <v>320</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95</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200856</v>
      </c>
      <c r="CS39" s="657"/>
      <c r="CT39" s="657"/>
      <c r="CU39" s="657"/>
      <c r="CV39" s="657"/>
      <c r="CW39" s="657"/>
      <c r="CX39" s="657"/>
      <c r="CY39" s="658"/>
      <c r="CZ39" s="659">
        <v>1</v>
      </c>
      <c r="DA39" s="660"/>
      <c r="DB39" s="660"/>
      <c r="DC39" s="661"/>
      <c r="DD39" s="634">
        <v>121700</v>
      </c>
      <c r="DE39" s="657"/>
      <c r="DF39" s="657"/>
      <c r="DG39" s="657"/>
      <c r="DH39" s="657"/>
      <c r="DI39" s="657"/>
      <c r="DJ39" s="657"/>
      <c r="DK39" s="658"/>
      <c r="DL39" s="634" t="s">
        <v>320</v>
      </c>
      <c r="DM39" s="657"/>
      <c r="DN39" s="657"/>
      <c r="DO39" s="657"/>
      <c r="DP39" s="657"/>
      <c r="DQ39" s="657"/>
      <c r="DR39" s="657"/>
      <c r="DS39" s="657"/>
      <c r="DT39" s="657"/>
      <c r="DU39" s="657"/>
      <c r="DV39" s="658"/>
      <c r="DW39" s="630" t="s">
        <v>320</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671340</v>
      </c>
      <c r="BA40" s="626"/>
      <c r="BB40" s="626"/>
      <c r="BC40" s="626"/>
      <c r="BD40" s="657"/>
      <c r="BE40" s="657"/>
      <c r="BF40" s="682"/>
      <c r="BG40" s="710"/>
      <c r="BH40" s="711"/>
      <c r="BI40" s="711"/>
      <c r="BJ40" s="711"/>
      <c r="BK40" s="711"/>
      <c r="BL40" s="189"/>
      <c r="BM40" s="640" t="s">
        <v>325</v>
      </c>
      <c r="BN40" s="640"/>
      <c r="BO40" s="640"/>
      <c r="BP40" s="640"/>
      <c r="BQ40" s="640"/>
      <c r="BR40" s="640"/>
      <c r="BS40" s="640"/>
      <c r="BT40" s="640"/>
      <c r="BU40" s="641"/>
      <c r="BV40" s="625">
        <v>161</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v>2600</v>
      </c>
      <c r="CS40" s="626"/>
      <c r="CT40" s="626"/>
      <c r="CU40" s="626"/>
      <c r="CV40" s="626"/>
      <c r="CW40" s="626"/>
      <c r="CX40" s="626"/>
      <c r="CY40" s="627"/>
      <c r="CZ40" s="659">
        <v>0</v>
      </c>
      <c r="DA40" s="660"/>
      <c r="DB40" s="660"/>
      <c r="DC40" s="661"/>
      <c r="DD40" s="634">
        <v>100</v>
      </c>
      <c r="DE40" s="626"/>
      <c r="DF40" s="626"/>
      <c r="DG40" s="626"/>
      <c r="DH40" s="626"/>
      <c r="DI40" s="626"/>
      <c r="DJ40" s="626"/>
      <c r="DK40" s="627"/>
      <c r="DL40" s="634">
        <v>100</v>
      </c>
      <c r="DM40" s="626"/>
      <c r="DN40" s="626"/>
      <c r="DO40" s="626"/>
      <c r="DP40" s="626"/>
      <c r="DQ40" s="626"/>
      <c r="DR40" s="626"/>
      <c r="DS40" s="626"/>
      <c r="DT40" s="626"/>
      <c r="DU40" s="626"/>
      <c r="DV40" s="627"/>
      <c r="DW40" s="630">
        <v>0</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327</v>
      </c>
      <c r="AR41" s="646"/>
      <c r="AS41" s="646"/>
      <c r="AT41" s="646"/>
      <c r="AU41" s="646"/>
      <c r="AV41" s="646"/>
      <c r="AW41" s="646"/>
      <c r="AX41" s="646"/>
      <c r="AY41" s="647"/>
      <c r="AZ41" s="697">
        <v>1738734</v>
      </c>
      <c r="BA41" s="698"/>
      <c r="BB41" s="698"/>
      <c r="BC41" s="698"/>
      <c r="BD41" s="693"/>
      <c r="BE41" s="693"/>
      <c r="BF41" s="695"/>
      <c r="BG41" s="712"/>
      <c r="BH41" s="713"/>
      <c r="BI41" s="713"/>
      <c r="BJ41" s="713"/>
      <c r="BK41" s="713"/>
      <c r="BL41" s="191"/>
      <c r="BM41" s="646" t="s">
        <v>328</v>
      </c>
      <c r="BN41" s="646"/>
      <c r="BO41" s="646"/>
      <c r="BP41" s="646"/>
      <c r="BQ41" s="646"/>
      <c r="BR41" s="646"/>
      <c r="BS41" s="646"/>
      <c r="BT41" s="646"/>
      <c r="BU41" s="647"/>
      <c r="BV41" s="697">
        <v>388</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57"/>
      <c r="CT41" s="657"/>
      <c r="CU41" s="657"/>
      <c r="CV41" s="657"/>
      <c r="CW41" s="657"/>
      <c r="CX41" s="657"/>
      <c r="CY41" s="658"/>
      <c r="CZ41" s="659" t="s">
        <v>330</v>
      </c>
      <c r="DA41" s="660"/>
      <c r="DB41" s="660"/>
      <c r="DC41" s="661"/>
      <c r="DD41" s="634" t="s">
        <v>330</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2675156</v>
      </c>
      <c r="CS42" s="626"/>
      <c r="CT42" s="626"/>
      <c r="CU42" s="626"/>
      <c r="CV42" s="626"/>
      <c r="CW42" s="626"/>
      <c r="CX42" s="626"/>
      <c r="CY42" s="627"/>
      <c r="CZ42" s="659">
        <v>12.7</v>
      </c>
      <c r="DA42" s="708"/>
      <c r="DB42" s="708"/>
      <c r="DC42" s="709"/>
      <c r="DD42" s="634">
        <v>632704</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109217</v>
      </c>
      <c r="CS43" s="657"/>
      <c r="CT43" s="657"/>
      <c r="CU43" s="657"/>
      <c r="CV43" s="657"/>
      <c r="CW43" s="657"/>
      <c r="CX43" s="657"/>
      <c r="CY43" s="658"/>
      <c r="CZ43" s="659">
        <v>0.5</v>
      </c>
      <c r="DA43" s="660"/>
      <c r="DB43" s="660"/>
      <c r="DC43" s="661"/>
      <c r="DD43" s="634">
        <v>93840</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335</v>
      </c>
      <c r="CD44" s="731" t="s">
        <v>287</v>
      </c>
      <c r="CE44" s="732"/>
      <c r="CF44" s="622" t="s">
        <v>336</v>
      </c>
      <c r="CG44" s="623"/>
      <c r="CH44" s="623"/>
      <c r="CI44" s="623"/>
      <c r="CJ44" s="623"/>
      <c r="CK44" s="623"/>
      <c r="CL44" s="623"/>
      <c r="CM44" s="623"/>
      <c r="CN44" s="623"/>
      <c r="CO44" s="623"/>
      <c r="CP44" s="623"/>
      <c r="CQ44" s="624"/>
      <c r="CR44" s="625">
        <v>2339922</v>
      </c>
      <c r="CS44" s="626"/>
      <c r="CT44" s="626"/>
      <c r="CU44" s="626"/>
      <c r="CV44" s="626"/>
      <c r="CW44" s="626"/>
      <c r="CX44" s="626"/>
      <c r="CY44" s="627"/>
      <c r="CZ44" s="659">
        <v>11.1</v>
      </c>
      <c r="DA44" s="708"/>
      <c r="DB44" s="708"/>
      <c r="DC44" s="709"/>
      <c r="DD44" s="634">
        <v>516014</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337</v>
      </c>
      <c r="CG45" s="623"/>
      <c r="CH45" s="623"/>
      <c r="CI45" s="623"/>
      <c r="CJ45" s="623"/>
      <c r="CK45" s="623"/>
      <c r="CL45" s="623"/>
      <c r="CM45" s="623"/>
      <c r="CN45" s="623"/>
      <c r="CO45" s="623"/>
      <c r="CP45" s="623"/>
      <c r="CQ45" s="624"/>
      <c r="CR45" s="625">
        <v>1001161</v>
      </c>
      <c r="CS45" s="657"/>
      <c r="CT45" s="657"/>
      <c r="CU45" s="657"/>
      <c r="CV45" s="657"/>
      <c r="CW45" s="657"/>
      <c r="CX45" s="657"/>
      <c r="CY45" s="658"/>
      <c r="CZ45" s="659">
        <v>4.7</v>
      </c>
      <c r="DA45" s="660"/>
      <c r="DB45" s="660"/>
      <c r="DC45" s="661"/>
      <c r="DD45" s="634">
        <v>55404</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338</v>
      </c>
      <c r="CG46" s="623"/>
      <c r="CH46" s="623"/>
      <c r="CI46" s="623"/>
      <c r="CJ46" s="623"/>
      <c r="CK46" s="623"/>
      <c r="CL46" s="623"/>
      <c r="CM46" s="623"/>
      <c r="CN46" s="623"/>
      <c r="CO46" s="623"/>
      <c r="CP46" s="623"/>
      <c r="CQ46" s="624"/>
      <c r="CR46" s="625">
        <v>1239087</v>
      </c>
      <c r="CS46" s="626"/>
      <c r="CT46" s="626"/>
      <c r="CU46" s="626"/>
      <c r="CV46" s="626"/>
      <c r="CW46" s="626"/>
      <c r="CX46" s="626"/>
      <c r="CY46" s="627"/>
      <c r="CZ46" s="659">
        <v>5.9</v>
      </c>
      <c r="DA46" s="708"/>
      <c r="DB46" s="708"/>
      <c r="DC46" s="709"/>
      <c r="DD46" s="634">
        <v>415644</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339</v>
      </c>
      <c r="CG47" s="623"/>
      <c r="CH47" s="623"/>
      <c r="CI47" s="623"/>
      <c r="CJ47" s="623"/>
      <c r="CK47" s="623"/>
      <c r="CL47" s="623"/>
      <c r="CM47" s="623"/>
      <c r="CN47" s="623"/>
      <c r="CO47" s="623"/>
      <c r="CP47" s="623"/>
      <c r="CQ47" s="624"/>
      <c r="CR47" s="625">
        <v>335234</v>
      </c>
      <c r="CS47" s="657"/>
      <c r="CT47" s="657"/>
      <c r="CU47" s="657"/>
      <c r="CV47" s="657"/>
      <c r="CW47" s="657"/>
      <c r="CX47" s="657"/>
      <c r="CY47" s="658"/>
      <c r="CZ47" s="659">
        <v>1.6</v>
      </c>
      <c r="DA47" s="660"/>
      <c r="DB47" s="660"/>
      <c r="DC47" s="661"/>
      <c r="DD47" s="634">
        <v>116690</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340</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341</v>
      </c>
      <c r="CE49" s="669"/>
      <c r="CF49" s="669"/>
      <c r="CG49" s="669"/>
      <c r="CH49" s="669"/>
      <c r="CI49" s="669"/>
      <c r="CJ49" s="669"/>
      <c r="CK49" s="669"/>
      <c r="CL49" s="669"/>
      <c r="CM49" s="669"/>
      <c r="CN49" s="669"/>
      <c r="CO49" s="669"/>
      <c r="CP49" s="669"/>
      <c r="CQ49" s="670"/>
      <c r="CR49" s="697">
        <v>21092816</v>
      </c>
      <c r="CS49" s="693"/>
      <c r="CT49" s="693"/>
      <c r="CU49" s="693"/>
      <c r="CV49" s="693"/>
      <c r="CW49" s="693"/>
      <c r="CX49" s="693"/>
      <c r="CY49" s="720"/>
      <c r="CZ49" s="721">
        <v>100</v>
      </c>
      <c r="DA49" s="722"/>
      <c r="DB49" s="722"/>
      <c r="DC49" s="723"/>
      <c r="DD49" s="724">
        <v>14007470</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364</v>
      </c>
      <c r="C7" s="752"/>
      <c r="D7" s="752"/>
      <c r="E7" s="752"/>
      <c r="F7" s="752"/>
      <c r="G7" s="752"/>
      <c r="H7" s="752"/>
      <c r="I7" s="752"/>
      <c r="J7" s="752"/>
      <c r="K7" s="752"/>
      <c r="L7" s="752"/>
      <c r="M7" s="752"/>
      <c r="N7" s="752"/>
      <c r="O7" s="752"/>
      <c r="P7" s="753"/>
      <c r="Q7" s="754">
        <v>21911</v>
      </c>
      <c r="R7" s="755"/>
      <c r="S7" s="755"/>
      <c r="T7" s="755"/>
      <c r="U7" s="755"/>
      <c r="V7" s="755">
        <v>21145</v>
      </c>
      <c r="W7" s="755"/>
      <c r="X7" s="755"/>
      <c r="Y7" s="755"/>
      <c r="Z7" s="755"/>
      <c r="AA7" s="755">
        <v>766</v>
      </c>
      <c r="AB7" s="755"/>
      <c r="AC7" s="755"/>
      <c r="AD7" s="755"/>
      <c r="AE7" s="756"/>
      <c r="AF7" s="757">
        <v>606</v>
      </c>
      <c r="AG7" s="758"/>
      <c r="AH7" s="758"/>
      <c r="AI7" s="758"/>
      <c r="AJ7" s="759"/>
      <c r="AK7" s="794">
        <v>855</v>
      </c>
      <c r="AL7" s="795"/>
      <c r="AM7" s="795"/>
      <c r="AN7" s="795"/>
      <c r="AO7" s="795"/>
      <c r="AP7" s="795">
        <v>22115</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546</v>
      </c>
      <c r="BT7" s="799"/>
      <c r="BU7" s="799"/>
      <c r="BV7" s="799"/>
      <c r="BW7" s="799"/>
      <c r="BX7" s="799"/>
      <c r="BY7" s="799"/>
      <c r="BZ7" s="799"/>
      <c r="CA7" s="799"/>
      <c r="CB7" s="799"/>
      <c r="CC7" s="799"/>
      <c r="CD7" s="799"/>
      <c r="CE7" s="799"/>
      <c r="CF7" s="799"/>
      <c r="CG7" s="800"/>
      <c r="CH7" s="791">
        <v>1</v>
      </c>
      <c r="CI7" s="792"/>
      <c r="CJ7" s="792"/>
      <c r="CK7" s="792"/>
      <c r="CL7" s="793"/>
      <c r="CM7" s="791">
        <v>2</v>
      </c>
      <c r="CN7" s="792"/>
      <c r="CO7" s="792"/>
      <c r="CP7" s="792"/>
      <c r="CQ7" s="793"/>
      <c r="CR7" s="791">
        <v>100</v>
      </c>
      <c r="CS7" s="792"/>
      <c r="CT7" s="792"/>
      <c r="CU7" s="792"/>
      <c r="CV7" s="793"/>
      <c r="CW7" s="791" t="s">
        <v>550</v>
      </c>
      <c r="CX7" s="792"/>
      <c r="CY7" s="792"/>
      <c r="CZ7" s="792"/>
      <c r="DA7" s="793"/>
      <c r="DB7" s="791" t="s">
        <v>550</v>
      </c>
      <c r="DC7" s="792"/>
      <c r="DD7" s="792"/>
      <c r="DE7" s="792"/>
      <c r="DF7" s="793"/>
      <c r="DG7" s="791" t="s">
        <v>550</v>
      </c>
      <c r="DH7" s="792"/>
      <c r="DI7" s="792"/>
      <c r="DJ7" s="792"/>
      <c r="DK7" s="793"/>
      <c r="DL7" s="791" t="s">
        <v>550</v>
      </c>
      <c r="DM7" s="792"/>
      <c r="DN7" s="792"/>
      <c r="DO7" s="792"/>
      <c r="DP7" s="793"/>
      <c r="DQ7" s="791" t="s">
        <v>550</v>
      </c>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547</v>
      </c>
      <c r="BT8" s="789"/>
      <c r="BU8" s="789"/>
      <c r="BV8" s="789"/>
      <c r="BW8" s="789"/>
      <c r="BX8" s="789"/>
      <c r="BY8" s="789"/>
      <c r="BZ8" s="789"/>
      <c r="CA8" s="789"/>
      <c r="CB8" s="789"/>
      <c r="CC8" s="789"/>
      <c r="CD8" s="789"/>
      <c r="CE8" s="789"/>
      <c r="CF8" s="789"/>
      <c r="CG8" s="790"/>
      <c r="CH8" s="801">
        <v>5</v>
      </c>
      <c r="CI8" s="802"/>
      <c r="CJ8" s="802"/>
      <c r="CK8" s="802"/>
      <c r="CL8" s="803"/>
      <c r="CM8" s="801">
        <v>48</v>
      </c>
      <c r="CN8" s="802"/>
      <c r="CO8" s="802"/>
      <c r="CP8" s="802"/>
      <c r="CQ8" s="803"/>
      <c r="CR8" s="801">
        <v>32</v>
      </c>
      <c r="CS8" s="802"/>
      <c r="CT8" s="802"/>
      <c r="CU8" s="802"/>
      <c r="CV8" s="803"/>
      <c r="CW8" s="801" t="s">
        <v>550</v>
      </c>
      <c r="CX8" s="802"/>
      <c r="CY8" s="802"/>
      <c r="CZ8" s="802"/>
      <c r="DA8" s="803"/>
      <c r="DB8" s="801" t="s">
        <v>550</v>
      </c>
      <c r="DC8" s="802"/>
      <c r="DD8" s="802"/>
      <c r="DE8" s="802"/>
      <c r="DF8" s="803"/>
      <c r="DG8" s="801" t="s">
        <v>550</v>
      </c>
      <c r="DH8" s="802"/>
      <c r="DI8" s="802"/>
      <c r="DJ8" s="802"/>
      <c r="DK8" s="803"/>
      <c r="DL8" s="801" t="s">
        <v>550</v>
      </c>
      <c r="DM8" s="802"/>
      <c r="DN8" s="802"/>
      <c r="DO8" s="802"/>
      <c r="DP8" s="803"/>
      <c r="DQ8" s="801" t="s">
        <v>550</v>
      </c>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t="s">
        <v>548</v>
      </c>
      <c r="BS9" s="788" t="s">
        <v>549</v>
      </c>
      <c r="BT9" s="789"/>
      <c r="BU9" s="789"/>
      <c r="BV9" s="789"/>
      <c r="BW9" s="789"/>
      <c r="BX9" s="789"/>
      <c r="BY9" s="789"/>
      <c r="BZ9" s="789"/>
      <c r="CA9" s="789"/>
      <c r="CB9" s="789"/>
      <c r="CC9" s="789"/>
      <c r="CD9" s="789"/>
      <c r="CE9" s="789"/>
      <c r="CF9" s="789"/>
      <c r="CG9" s="790"/>
      <c r="CH9" s="801">
        <v>5</v>
      </c>
      <c r="CI9" s="802"/>
      <c r="CJ9" s="802"/>
      <c r="CK9" s="802"/>
      <c r="CL9" s="803"/>
      <c r="CM9" s="801">
        <v>60</v>
      </c>
      <c r="CN9" s="802"/>
      <c r="CO9" s="802"/>
      <c r="CP9" s="802"/>
      <c r="CQ9" s="803"/>
      <c r="CR9" s="801">
        <v>18</v>
      </c>
      <c r="CS9" s="802"/>
      <c r="CT9" s="802"/>
      <c r="CU9" s="802"/>
      <c r="CV9" s="803"/>
      <c r="CW9" s="801" t="s">
        <v>543</v>
      </c>
      <c r="CX9" s="802"/>
      <c r="CY9" s="802"/>
      <c r="CZ9" s="802"/>
      <c r="DA9" s="803"/>
      <c r="DB9" s="801" t="s">
        <v>543</v>
      </c>
      <c r="DC9" s="802"/>
      <c r="DD9" s="802"/>
      <c r="DE9" s="802"/>
      <c r="DF9" s="803"/>
      <c r="DG9" s="801" t="s">
        <v>543</v>
      </c>
      <c r="DH9" s="802"/>
      <c r="DI9" s="802"/>
      <c r="DJ9" s="802"/>
      <c r="DK9" s="803"/>
      <c r="DL9" s="801">
        <v>230</v>
      </c>
      <c r="DM9" s="802"/>
      <c r="DN9" s="802"/>
      <c r="DO9" s="802"/>
      <c r="DP9" s="803"/>
      <c r="DQ9" s="801">
        <v>23</v>
      </c>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365</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366</v>
      </c>
      <c r="B23" s="810" t="s">
        <v>367</v>
      </c>
      <c r="C23" s="811"/>
      <c r="D23" s="811"/>
      <c r="E23" s="811"/>
      <c r="F23" s="811"/>
      <c r="G23" s="811"/>
      <c r="H23" s="811"/>
      <c r="I23" s="811"/>
      <c r="J23" s="811"/>
      <c r="K23" s="811"/>
      <c r="L23" s="811"/>
      <c r="M23" s="811"/>
      <c r="N23" s="811"/>
      <c r="O23" s="811"/>
      <c r="P23" s="812"/>
      <c r="Q23" s="813">
        <v>21911</v>
      </c>
      <c r="R23" s="814"/>
      <c r="S23" s="814"/>
      <c r="T23" s="814"/>
      <c r="U23" s="814"/>
      <c r="V23" s="814">
        <v>21145</v>
      </c>
      <c r="W23" s="814"/>
      <c r="X23" s="814"/>
      <c r="Y23" s="814"/>
      <c r="Z23" s="814"/>
      <c r="AA23" s="814">
        <v>766</v>
      </c>
      <c r="AB23" s="814"/>
      <c r="AC23" s="814"/>
      <c r="AD23" s="814"/>
      <c r="AE23" s="815"/>
      <c r="AF23" s="816">
        <v>606</v>
      </c>
      <c r="AG23" s="814"/>
      <c r="AH23" s="814"/>
      <c r="AI23" s="814"/>
      <c r="AJ23" s="817"/>
      <c r="AK23" s="818"/>
      <c r="AL23" s="819"/>
      <c r="AM23" s="819"/>
      <c r="AN23" s="819"/>
      <c r="AO23" s="819"/>
      <c r="AP23" s="814">
        <v>22115</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368</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369</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347</v>
      </c>
      <c r="B26" s="761"/>
      <c r="C26" s="761"/>
      <c r="D26" s="761"/>
      <c r="E26" s="761"/>
      <c r="F26" s="761"/>
      <c r="G26" s="761"/>
      <c r="H26" s="761"/>
      <c r="I26" s="761"/>
      <c r="J26" s="761"/>
      <c r="K26" s="761"/>
      <c r="L26" s="761"/>
      <c r="M26" s="761"/>
      <c r="N26" s="761"/>
      <c r="O26" s="761"/>
      <c r="P26" s="762"/>
      <c r="Q26" s="737" t="s">
        <v>370</v>
      </c>
      <c r="R26" s="738"/>
      <c r="S26" s="738"/>
      <c r="T26" s="738"/>
      <c r="U26" s="739"/>
      <c r="V26" s="737" t="s">
        <v>371</v>
      </c>
      <c r="W26" s="738"/>
      <c r="X26" s="738"/>
      <c r="Y26" s="738"/>
      <c r="Z26" s="739"/>
      <c r="AA26" s="737" t="s">
        <v>372</v>
      </c>
      <c r="AB26" s="738"/>
      <c r="AC26" s="738"/>
      <c r="AD26" s="738"/>
      <c r="AE26" s="738"/>
      <c r="AF26" s="832" t="s">
        <v>373</v>
      </c>
      <c r="AG26" s="833"/>
      <c r="AH26" s="833"/>
      <c r="AI26" s="833"/>
      <c r="AJ26" s="834"/>
      <c r="AK26" s="738" t="s">
        <v>374</v>
      </c>
      <c r="AL26" s="738"/>
      <c r="AM26" s="738"/>
      <c r="AN26" s="738"/>
      <c r="AO26" s="739"/>
      <c r="AP26" s="737" t="s">
        <v>375</v>
      </c>
      <c r="AQ26" s="738"/>
      <c r="AR26" s="738"/>
      <c r="AS26" s="738"/>
      <c r="AT26" s="739"/>
      <c r="AU26" s="737" t="s">
        <v>376</v>
      </c>
      <c r="AV26" s="738"/>
      <c r="AW26" s="738"/>
      <c r="AX26" s="738"/>
      <c r="AY26" s="739"/>
      <c r="AZ26" s="737" t="s">
        <v>377</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378</v>
      </c>
      <c r="C28" s="752"/>
      <c r="D28" s="752"/>
      <c r="E28" s="752"/>
      <c r="F28" s="752"/>
      <c r="G28" s="752"/>
      <c r="H28" s="752"/>
      <c r="I28" s="752"/>
      <c r="J28" s="752"/>
      <c r="K28" s="752"/>
      <c r="L28" s="752"/>
      <c r="M28" s="752"/>
      <c r="N28" s="752"/>
      <c r="O28" s="752"/>
      <c r="P28" s="753"/>
      <c r="Q28" s="841">
        <v>7157</v>
      </c>
      <c r="R28" s="842"/>
      <c r="S28" s="842"/>
      <c r="T28" s="842"/>
      <c r="U28" s="842"/>
      <c r="V28" s="842">
        <v>7110</v>
      </c>
      <c r="W28" s="842"/>
      <c r="X28" s="842"/>
      <c r="Y28" s="842"/>
      <c r="Z28" s="842"/>
      <c r="AA28" s="842">
        <v>47</v>
      </c>
      <c r="AB28" s="842"/>
      <c r="AC28" s="842"/>
      <c r="AD28" s="842"/>
      <c r="AE28" s="843"/>
      <c r="AF28" s="844">
        <v>47</v>
      </c>
      <c r="AG28" s="842"/>
      <c r="AH28" s="842"/>
      <c r="AI28" s="842"/>
      <c r="AJ28" s="845"/>
      <c r="AK28" s="846">
        <v>587</v>
      </c>
      <c r="AL28" s="838"/>
      <c r="AM28" s="838"/>
      <c r="AN28" s="838"/>
      <c r="AO28" s="838"/>
      <c r="AP28" s="838" t="s">
        <v>543</v>
      </c>
      <c r="AQ28" s="838"/>
      <c r="AR28" s="838"/>
      <c r="AS28" s="838"/>
      <c r="AT28" s="838"/>
      <c r="AU28" s="838" t="s">
        <v>543</v>
      </c>
      <c r="AV28" s="838"/>
      <c r="AW28" s="838"/>
      <c r="AX28" s="838"/>
      <c r="AY28" s="838"/>
      <c r="AZ28" s="838" t="s">
        <v>543</v>
      </c>
      <c r="BA28" s="838"/>
      <c r="BB28" s="838"/>
      <c r="BC28" s="838"/>
      <c r="BD28" s="838"/>
      <c r="BE28" s="839"/>
      <c r="BF28" s="839"/>
      <c r="BG28" s="839"/>
      <c r="BH28" s="839"/>
      <c r="BI28" s="840"/>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379</v>
      </c>
      <c r="C29" s="776"/>
      <c r="D29" s="776"/>
      <c r="E29" s="776"/>
      <c r="F29" s="776"/>
      <c r="G29" s="776"/>
      <c r="H29" s="776"/>
      <c r="I29" s="776"/>
      <c r="J29" s="776"/>
      <c r="K29" s="776"/>
      <c r="L29" s="776"/>
      <c r="M29" s="776"/>
      <c r="N29" s="776"/>
      <c r="O29" s="776"/>
      <c r="P29" s="777"/>
      <c r="Q29" s="778">
        <v>4984</v>
      </c>
      <c r="R29" s="779"/>
      <c r="S29" s="779"/>
      <c r="T29" s="779"/>
      <c r="U29" s="779"/>
      <c r="V29" s="779">
        <v>4851</v>
      </c>
      <c r="W29" s="779"/>
      <c r="X29" s="779"/>
      <c r="Y29" s="779"/>
      <c r="Z29" s="779"/>
      <c r="AA29" s="779">
        <v>132</v>
      </c>
      <c r="AB29" s="779"/>
      <c r="AC29" s="779"/>
      <c r="AD29" s="779"/>
      <c r="AE29" s="780"/>
      <c r="AF29" s="781">
        <v>132</v>
      </c>
      <c r="AG29" s="782"/>
      <c r="AH29" s="782"/>
      <c r="AI29" s="782"/>
      <c r="AJ29" s="783"/>
      <c r="AK29" s="849">
        <v>714</v>
      </c>
      <c r="AL29" s="850"/>
      <c r="AM29" s="850"/>
      <c r="AN29" s="850"/>
      <c r="AO29" s="850"/>
      <c r="AP29" s="850" t="s">
        <v>543</v>
      </c>
      <c r="AQ29" s="850"/>
      <c r="AR29" s="850"/>
      <c r="AS29" s="850"/>
      <c r="AT29" s="850"/>
      <c r="AU29" s="850" t="s">
        <v>543</v>
      </c>
      <c r="AV29" s="850"/>
      <c r="AW29" s="850"/>
      <c r="AX29" s="850"/>
      <c r="AY29" s="850"/>
      <c r="AZ29" s="850" t="s">
        <v>543</v>
      </c>
      <c r="BA29" s="850"/>
      <c r="BB29" s="850"/>
      <c r="BC29" s="850"/>
      <c r="BD29" s="850"/>
      <c r="BE29" s="847"/>
      <c r="BF29" s="847"/>
      <c r="BG29" s="847"/>
      <c r="BH29" s="847"/>
      <c r="BI29" s="848"/>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380</v>
      </c>
      <c r="C30" s="776"/>
      <c r="D30" s="776"/>
      <c r="E30" s="776"/>
      <c r="F30" s="776"/>
      <c r="G30" s="776"/>
      <c r="H30" s="776"/>
      <c r="I30" s="776"/>
      <c r="J30" s="776"/>
      <c r="K30" s="776"/>
      <c r="L30" s="776"/>
      <c r="M30" s="776"/>
      <c r="N30" s="776"/>
      <c r="O30" s="776"/>
      <c r="P30" s="777"/>
      <c r="Q30" s="778">
        <v>540</v>
      </c>
      <c r="R30" s="779"/>
      <c r="S30" s="779"/>
      <c r="T30" s="779"/>
      <c r="U30" s="779"/>
      <c r="V30" s="779">
        <v>539</v>
      </c>
      <c r="W30" s="779"/>
      <c r="X30" s="779"/>
      <c r="Y30" s="779"/>
      <c r="Z30" s="779"/>
      <c r="AA30" s="779">
        <v>1</v>
      </c>
      <c r="AB30" s="779"/>
      <c r="AC30" s="779"/>
      <c r="AD30" s="779"/>
      <c r="AE30" s="780"/>
      <c r="AF30" s="781">
        <v>1</v>
      </c>
      <c r="AG30" s="782"/>
      <c r="AH30" s="782"/>
      <c r="AI30" s="782"/>
      <c r="AJ30" s="783"/>
      <c r="AK30" s="849">
        <v>218</v>
      </c>
      <c r="AL30" s="850"/>
      <c r="AM30" s="850"/>
      <c r="AN30" s="850"/>
      <c r="AO30" s="850"/>
      <c r="AP30" s="850" t="s">
        <v>543</v>
      </c>
      <c r="AQ30" s="850"/>
      <c r="AR30" s="850"/>
      <c r="AS30" s="850"/>
      <c r="AT30" s="850"/>
      <c r="AU30" s="850" t="s">
        <v>542</v>
      </c>
      <c r="AV30" s="850"/>
      <c r="AW30" s="850"/>
      <c r="AX30" s="850"/>
      <c r="AY30" s="850"/>
      <c r="AZ30" s="850" t="s">
        <v>542</v>
      </c>
      <c r="BA30" s="850"/>
      <c r="BB30" s="850"/>
      <c r="BC30" s="850"/>
      <c r="BD30" s="850"/>
      <c r="BE30" s="847"/>
      <c r="BF30" s="847"/>
      <c r="BG30" s="847"/>
      <c r="BH30" s="847"/>
      <c r="BI30" s="848"/>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381</v>
      </c>
      <c r="C31" s="776"/>
      <c r="D31" s="776"/>
      <c r="E31" s="776"/>
      <c r="F31" s="776"/>
      <c r="G31" s="776"/>
      <c r="H31" s="776"/>
      <c r="I31" s="776"/>
      <c r="J31" s="776"/>
      <c r="K31" s="776"/>
      <c r="L31" s="776"/>
      <c r="M31" s="776"/>
      <c r="N31" s="776"/>
      <c r="O31" s="776"/>
      <c r="P31" s="777"/>
      <c r="Q31" s="778">
        <v>430</v>
      </c>
      <c r="R31" s="779"/>
      <c r="S31" s="779"/>
      <c r="T31" s="779"/>
      <c r="U31" s="779"/>
      <c r="V31" s="779">
        <v>390</v>
      </c>
      <c r="W31" s="779"/>
      <c r="X31" s="779"/>
      <c r="Y31" s="779"/>
      <c r="Z31" s="779"/>
      <c r="AA31" s="779">
        <v>40</v>
      </c>
      <c r="AB31" s="779"/>
      <c r="AC31" s="779"/>
      <c r="AD31" s="779"/>
      <c r="AE31" s="780"/>
      <c r="AF31" s="781">
        <v>390</v>
      </c>
      <c r="AG31" s="782"/>
      <c r="AH31" s="782"/>
      <c r="AI31" s="782"/>
      <c r="AJ31" s="783"/>
      <c r="AK31" s="849">
        <v>12</v>
      </c>
      <c r="AL31" s="850"/>
      <c r="AM31" s="850"/>
      <c r="AN31" s="850"/>
      <c r="AO31" s="850"/>
      <c r="AP31" s="850">
        <v>1062</v>
      </c>
      <c r="AQ31" s="850"/>
      <c r="AR31" s="850"/>
      <c r="AS31" s="850"/>
      <c r="AT31" s="850"/>
      <c r="AU31" s="850">
        <v>239</v>
      </c>
      <c r="AV31" s="850"/>
      <c r="AW31" s="850"/>
      <c r="AX31" s="850"/>
      <c r="AY31" s="850"/>
      <c r="AZ31" s="850" t="s">
        <v>542</v>
      </c>
      <c r="BA31" s="850"/>
      <c r="BB31" s="850"/>
      <c r="BC31" s="850"/>
      <c r="BD31" s="850"/>
      <c r="BE31" s="847" t="s">
        <v>382</v>
      </c>
      <c r="BF31" s="847"/>
      <c r="BG31" s="847"/>
      <c r="BH31" s="847"/>
      <c r="BI31" s="848"/>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383</v>
      </c>
      <c r="C32" s="776"/>
      <c r="D32" s="776"/>
      <c r="E32" s="776"/>
      <c r="F32" s="776"/>
      <c r="G32" s="776"/>
      <c r="H32" s="776"/>
      <c r="I32" s="776"/>
      <c r="J32" s="776"/>
      <c r="K32" s="776"/>
      <c r="L32" s="776"/>
      <c r="M32" s="776"/>
      <c r="N32" s="776"/>
      <c r="O32" s="776"/>
      <c r="P32" s="777"/>
      <c r="Q32" s="778">
        <v>284</v>
      </c>
      <c r="R32" s="779"/>
      <c r="S32" s="779"/>
      <c r="T32" s="779"/>
      <c r="U32" s="779"/>
      <c r="V32" s="779">
        <v>275</v>
      </c>
      <c r="W32" s="779"/>
      <c r="X32" s="779"/>
      <c r="Y32" s="779"/>
      <c r="Z32" s="779"/>
      <c r="AA32" s="779">
        <v>9</v>
      </c>
      <c r="AB32" s="779"/>
      <c r="AC32" s="779"/>
      <c r="AD32" s="779"/>
      <c r="AE32" s="780"/>
      <c r="AF32" s="781">
        <v>9</v>
      </c>
      <c r="AG32" s="782"/>
      <c r="AH32" s="782"/>
      <c r="AI32" s="782"/>
      <c r="AJ32" s="783"/>
      <c r="AK32" s="849">
        <v>48</v>
      </c>
      <c r="AL32" s="850"/>
      <c r="AM32" s="850"/>
      <c r="AN32" s="850"/>
      <c r="AO32" s="850"/>
      <c r="AP32" s="850">
        <v>1021</v>
      </c>
      <c r="AQ32" s="850"/>
      <c r="AR32" s="850"/>
      <c r="AS32" s="850"/>
      <c r="AT32" s="850"/>
      <c r="AU32" s="850">
        <v>512</v>
      </c>
      <c r="AV32" s="850"/>
      <c r="AW32" s="850"/>
      <c r="AX32" s="850"/>
      <c r="AY32" s="850"/>
      <c r="AZ32" s="850" t="s">
        <v>542</v>
      </c>
      <c r="BA32" s="850"/>
      <c r="BB32" s="850"/>
      <c r="BC32" s="850"/>
      <c r="BD32" s="850"/>
      <c r="BE32" s="847" t="s">
        <v>384</v>
      </c>
      <c r="BF32" s="847"/>
      <c r="BG32" s="847"/>
      <c r="BH32" s="847"/>
      <c r="BI32" s="848"/>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385</v>
      </c>
      <c r="C33" s="776"/>
      <c r="D33" s="776"/>
      <c r="E33" s="776"/>
      <c r="F33" s="776"/>
      <c r="G33" s="776"/>
      <c r="H33" s="776"/>
      <c r="I33" s="776"/>
      <c r="J33" s="776"/>
      <c r="K33" s="776"/>
      <c r="L33" s="776"/>
      <c r="M33" s="776"/>
      <c r="N33" s="776"/>
      <c r="O33" s="776"/>
      <c r="P33" s="777"/>
      <c r="Q33" s="778">
        <v>83</v>
      </c>
      <c r="R33" s="779"/>
      <c r="S33" s="779"/>
      <c r="T33" s="779"/>
      <c r="U33" s="779"/>
      <c r="V33" s="779">
        <v>81</v>
      </c>
      <c r="W33" s="779"/>
      <c r="X33" s="779"/>
      <c r="Y33" s="779"/>
      <c r="Z33" s="779"/>
      <c r="AA33" s="779">
        <v>3</v>
      </c>
      <c r="AB33" s="779"/>
      <c r="AC33" s="779"/>
      <c r="AD33" s="779"/>
      <c r="AE33" s="780"/>
      <c r="AF33" s="781">
        <v>3</v>
      </c>
      <c r="AG33" s="782"/>
      <c r="AH33" s="782"/>
      <c r="AI33" s="782"/>
      <c r="AJ33" s="783"/>
      <c r="AK33" s="849">
        <v>71</v>
      </c>
      <c r="AL33" s="850"/>
      <c r="AM33" s="850"/>
      <c r="AN33" s="850"/>
      <c r="AO33" s="850"/>
      <c r="AP33" s="850">
        <v>393</v>
      </c>
      <c r="AQ33" s="850"/>
      <c r="AR33" s="850"/>
      <c r="AS33" s="850"/>
      <c r="AT33" s="850"/>
      <c r="AU33" s="850">
        <v>388</v>
      </c>
      <c r="AV33" s="850"/>
      <c r="AW33" s="850"/>
      <c r="AX33" s="850"/>
      <c r="AY33" s="850"/>
      <c r="AZ33" s="850" t="s">
        <v>542</v>
      </c>
      <c r="BA33" s="850"/>
      <c r="BB33" s="850"/>
      <c r="BC33" s="850"/>
      <c r="BD33" s="850"/>
      <c r="BE33" s="847" t="s">
        <v>384</v>
      </c>
      <c r="BF33" s="847"/>
      <c r="BG33" s="847"/>
      <c r="BH33" s="847"/>
      <c r="BI33" s="848"/>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386</v>
      </c>
      <c r="C34" s="776"/>
      <c r="D34" s="776"/>
      <c r="E34" s="776"/>
      <c r="F34" s="776"/>
      <c r="G34" s="776"/>
      <c r="H34" s="776"/>
      <c r="I34" s="776"/>
      <c r="J34" s="776"/>
      <c r="K34" s="776"/>
      <c r="L34" s="776"/>
      <c r="M34" s="776"/>
      <c r="N34" s="776"/>
      <c r="O34" s="776"/>
      <c r="P34" s="777"/>
      <c r="Q34" s="778">
        <v>144</v>
      </c>
      <c r="R34" s="779"/>
      <c r="S34" s="779"/>
      <c r="T34" s="779"/>
      <c r="U34" s="779"/>
      <c r="V34" s="779">
        <v>136</v>
      </c>
      <c r="W34" s="779"/>
      <c r="X34" s="779"/>
      <c r="Y34" s="779"/>
      <c r="Z34" s="779"/>
      <c r="AA34" s="779">
        <v>8</v>
      </c>
      <c r="AB34" s="779"/>
      <c r="AC34" s="779"/>
      <c r="AD34" s="779"/>
      <c r="AE34" s="780"/>
      <c r="AF34" s="781">
        <v>8</v>
      </c>
      <c r="AG34" s="782"/>
      <c r="AH34" s="782"/>
      <c r="AI34" s="782"/>
      <c r="AJ34" s="783"/>
      <c r="AK34" s="849">
        <v>91</v>
      </c>
      <c r="AL34" s="850"/>
      <c r="AM34" s="850"/>
      <c r="AN34" s="850"/>
      <c r="AO34" s="850"/>
      <c r="AP34" s="850">
        <v>813</v>
      </c>
      <c r="AQ34" s="850"/>
      <c r="AR34" s="850"/>
      <c r="AS34" s="850"/>
      <c r="AT34" s="850"/>
      <c r="AU34" s="850">
        <v>688</v>
      </c>
      <c r="AV34" s="850"/>
      <c r="AW34" s="850"/>
      <c r="AX34" s="850"/>
      <c r="AY34" s="850"/>
      <c r="AZ34" s="850" t="s">
        <v>542</v>
      </c>
      <c r="BA34" s="850"/>
      <c r="BB34" s="850"/>
      <c r="BC34" s="850"/>
      <c r="BD34" s="850"/>
      <c r="BE34" s="847" t="s">
        <v>384</v>
      </c>
      <c r="BF34" s="847"/>
      <c r="BG34" s="847"/>
      <c r="BH34" s="847"/>
      <c r="BI34" s="848"/>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49"/>
      <c r="AL35" s="850"/>
      <c r="AM35" s="850"/>
      <c r="AN35" s="850"/>
      <c r="AO35" s="850"/>
      <c r="AP35" s="850"/>
      <c r="AQ35" s="850"/>
      <c r="AR35" s="850"/>
      <c r="AS35" s="850"/>
      <c r="AT35" s="850"/>
      <c r="AU35" s="850"/>
      <c r="AV35" s="850"/>
      <c r="AW35" s="850"/>
      <c r="AX35" s="850"/>
      <c r="AY35" s="850"/>
      <c r="AZ35" s="851"/>
      <c r="BA35" s="851"/>
      <c r="BB35" s="851"/>
      <c r="BC35" s="851"/>
      <c r="BD35" s="851"/>
      <c r="BE35" s="847"/>
      <c r="BF35" s="847"/>
      <c r="BG35" s="847"/>
      <c r="BH35" s="847"/>
      <c r="BI35" s="848"/>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49"/>
      <c r="AL36" s="850"/>
      <c r="AM36" s="850"/>
      <c r="AN36" s="850"/>
      <c r="AO36" s="850"/>
      <c r="AP36" s="850"/>
      <c r="AQ36" s="850"/>
      <c r="AR36" s="850"/>
      <c r="AS36" s="850"/>
      <c r="AT36" s="850"/>
      <c r="AU36" s="850"/>
      <c r="AV36" s="850"/>
      <c r="AW36" s="850"/>
      <c r="AX36" s="850"/>
      <c r="AY36" s="850"/>
      <c r="AZ36" s="851"/>
      <c r="BA36" s="851"/>
      <c r="BB36" s="851"/>
      <c r="BC36" s="851"/>
      <c r="BD36" s="851"/>
      <c r="BE36" s="847"/>
      <c r="BF36" s="847"/>
      <c r="BG36" s="847"/>
      <c r="BH36" s="847"/>
      <c r="BI36" s="848"/>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49"/>
      <c r="AL37" s="850"/>
      <c r="AM37" s="850"/>
      <c r="AN37" s="850"/>
      <c r="AO37" s="850"/>
      <c r="AP37" s="850"/>
      <c r="AQ37" s="850"/>
      <c r="AR37" s="850"/>
      <c r="AS37" s="850"/>
      <c r="AT37" s="850"/>
      <c r="AU37" s="850"/>
      <c r="AV37" s="850"/>
      <c r="AW37" s="850"/>
      <c r="AX37" s="850"/>
      <c r="AY37" s="850"/>
      <c r="AZ37" s="851"/>
      <c r="BA37" s="851"/>
      <c r="BB37" s="851"/>
      <c r="BC37" s="851"/>
      <c r="BD37" s="851"/>
      <c r="BE37" s="847"/>
      <c r="BF37" s="847"/>
      <c r="BG37" s="847"/>
      <c r="BH37" s="847"/>
      <c r="BI37" s="848"/>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49"/>
      <c r="AL38" s="850"/>
      <c r="AM38" s="850"/>
      <c r="AN38" s="850"/>
      <c r="AO38" s="850"/>
      <c r="AP38" s="850"/>
      <c r="AQ38" s="850"/>
      <c r="AR38" s="850"/>
      <c r="AS38" s="850"/>
      <c r="AT38" s="850"/>
      <c r="AU38" s="850"/>
      <c r="AV38" s="850"/>
      <c r="AW38" s="850"/>
      <c r="AX38" s="850"/>
      <c r="AY38" s="850"/>
      <c r="AZ38" s="851"/>
      <c r="BA38" s="851"/>
      <c r="BB38" s="851"/>
      <c r="BC38" s="851"/>
      <c r="BD38" s="851"/>
      <c r="BE38" s="847"/>
      <c r="BF38" s="847"/>
      <c r="BG38" s="847"/>
      <c r="BH38" s="847"/>
      <c r="BI38" s="848"/>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49"/>
      <c r="AL39" s="850"/>
      <c r="AM39" s="850"/>
      <c r="AN39" s="850"/>
      <c r="AO39" s="850"/>
      <c r="AP39" s="850"/>
      <c r="AQ39" s="850"/>
      <c r="AR39" s="850"/>
      <c r="AS39" s="850"/>
      <c r="AT39" s="850"/>
      <c r="AU39" s="850"/>
      <c r="AV39" s="850"/>
      <c r="AW39" s="850"/>
      <c r="AX39" s="850"/>
      <c r="AY39" s="850"/>
      <c r="AZ39" s="851"/>
      <c r="BA39" s="851"/>
      <c r="BB39" s="851"/>
      <c r="BC39" s="851"/>
      <c r="BD39" s="851"/>
      <c r="BE39" s="847"/>
      <c r="BF39" s="847"/>
      <c r="BG39" s="847"/>
      <c r="BH39" s="847"/>
      <c r="BI39" s="848"/>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49"/>
      <c r="AL40" s="850"/>
      <c r="AM40" s="850"/>
      <c r="AN40" s="850"/>
      <c r="AO40" s="850"/>
      <c r="AP40" s="850"/>
      <c r="AQ40" s="850"/>
      <c r="AR40" s="850"/>
      <c r="AS40" s="850"/>
      <c r="AT40" s="850"/>
      <c r="AU40" s="850"/>
      <c r="AV40" s="850"/>
      <c r="AW40" s="850"/>
      <c r="AX40" s="850"/>
      <c r="AY40" s="850"/>
      <c r="AZ40" s="851"/>
      <c r="BA40" s="851"/>
      <c r="BB40" s="851"/>
      <c r="BC40" s="851"/>
      <c r="BD40" s="851"/>
      <c r="BE40" s="847"/>
      <c r="BF40" s="847"/>
      <c r="BG40" s="847"/>
      <c r="BH40" s="847"/>
      <c r="BI40" s="848"/>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49"/>
      <c r="AL41" s="850"/>
      <c r="AM41" s="850"/>
      <c r="AN41" s="850"/>
      <c r="AO41" s="850"/>
      <c r="AP41" s="850"/>
      <c r="AQ41" s="850"/>
      <c r="AR41" s="850"/>
      <c r="AS41" s="850"/>
      <c r="AT41" s="850"/>
      <c r="AU41" s="850"/>
      <c r="AV41" s="850"/>
      <c r="AW41" s="850"/>
      <c r="AX41" s="850"/>
      <c r="AY41" s="850"/>
      <c r="AZ41" s="851"/>
      <c r="BA41" s="851"/>
      <c r="BB41" s="851"/>
      <c r="BC41" s="851"/>
      <c r="BD41" s="851"/>
      <c r="BE41" s="847"/>
      <c r="BF41" s="847"/>
      <c r="BG41" s="847"/>
      <c r="BH41" s="847"/>
      <c r="BI41" s="848"/>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49"/>
      <c r="AL42" s="850"/>
      <c r="AM42" s="850"/>
      <c r="AN42" s="850"/>
      <c r="AO42" s="850"/>
      <c r="AP42" s="850"/>
      <c r="AQ42" s="850"/>
      <c r="AR42" s="850"/>
      <c r="AS42" s="850"/>
      <c r="AT42" s="850"/>
      <c r="AU42" s="850"/>
      <c r="AV42" s="850"/>
      <c r="AW42" s="850"/>
      <c r="AX42" s="850"/>
      <c r="AY42" s="850"/>
      <c r="AZ42" s="851"/>
      <c r="BA42" s="851"/>
      <c r="BB42" s="851"/>
      <c r="BC42" s="851"/>
      <c r="BD42" s="851"/>
      <c r="BE42" s="847"/>
      <c r="BF42" s="847"/>
      <c r="BG42" s="847"/>
      <c r="BH42" s="847"/>
      <c r="BI42" s="848"/>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49"/>
      <c r="AL43" s="850"/>
      <c r="AM43" s="850"/>
      <c r="AN43" s="850"/>
      <c r="AO43" s="850"/>
      <c r="AP43" s="850"/>
      <c r="AQ43" s="850"/>
      <c r="AR43" s="850"/>
      <c r="AS43" s="850"/>
      <c r="AT43" s="850"/>
      <c r="AU43" s="850"/>
      <c r="AV43" s="850"/>
      <c r="AW43" s="850"/>
      <c r="AX43" s="850"/>
      <c r="AY43" s="850"/>
      <c r="AZ43" s="851"/>
      <c r="BA43" s="851"/>
      <c r="BB43" s="851"/>
      <c r="BC43" s="851"/>
      <c r="BD43" s="851"/>
      <c r="BE43" s="847"/>
      <c r="BF43" s="847"/>
      <c r="BG43" s="847"/>
      <c r="BH43" s="847"/>
      <c r="BI43" s="848"/>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49"/>
      <c r="AL44" s="850"/>
      <c r="AM44" s="850"/>
      <c r="AN44" s="850"/>
      <c r="AO44" s="850"/>
      <c r="AP44" s="850"/>
      <c r="AQ44" s="850"/>
      <c r="AR44" s="850"/>
      <c r="AS44" s="850"/>
      <c r="AT44" s="850"/>
      <c r="AU44" s="850"/>
      <c r="AV44" s="850"/>
      <c r="AW44" s="850"/>
      <c r="AX44" s="850"/>
      <c r="AY44" s="850"/>
      <c r="AZ44" s="851"/>
      <c r="BA44" s="851"/>
      <c r="BB44" s="851"/>
      <c r="BC44" s="851"/>
      <c r="BD44" s="851"/>
      <c r="BE44" s="847"/>
      <c r="BF44" s="847"/>
      <c r="BG44" s="847"/>
      <c r="BH44" s="847"/>
      <c r="BI44" s="848"/>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49"/>
      <c r="AL45" s="850"/>
      <c r="AM45" s="850"/>
      <c r="AN45" s="850"/>
      <c r="AO45" s="850"/>
      <c r="AP45" s="850"/>
      <c r="AQ45" s="850"/>
      <c r="AR45" s="850"/>
      <c r="AS45" s="850"/>
      <c r="AT45" s="850"/>
      <c r="AU45" s="850"/>
      <c r="AV45" s="850"/>
      <c r="AW45" s="850"/>
      <c r="AX45" s="850"/>
      <c r="AY45" s="850"/>
      <c r="AZ45" s="851"/>
      <c r="BA45" s="851"/>
      <c r="BB45" s="851"/>
      <c r="BC45" s="851"/>
      <c r="BD45" s="851"/>
      <c r="BE45" s="847"/>
      <c r="BF45" s="847"/>
      <c r="BG45" s="847"/>
      <c r="BH45" s="847"/>
      <c r="BI45" s="848"/>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49"/>
      <c r="AL46" s="850"/>
      <c r="AM46" s="850"/>
      <c r="AN46" s="850"/>
      <c r="AO46" s="850"/>
      <c r="AP46" s="850"/>
      <c r="AQ46" s="850"/>
      <c r="AR46" s="850"/>
      <c r="AS46" s="850"/>
      <c r="AT46" s="850"/>
      <c r="AU46" s="850"/>
      <c r="AV46" s="850"/>
      <c r="AW46" s="850"/>
      <c r="AX46" s="850"/>
      <c r="AY46" s="850"/>
      <c r="AZ46" s="851"/>
      <c r="BA46" s="851"/>
      <c r="BB46" s="851"/>
      <c r="BC46" s="851"/>
      <c r="BD46" s="851"/>
      <c r="BE46" s="847"/>
      <c r="BF46" s="847"/>
      <c r="BG46" s="847"/>
      <c r="BH46" s="847"/>
      <c r="BI46" s="848"/>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49"/>
      <c r="AL47" s="850"/>
      <c r="AM47" s="850"/>
      <c r="AN47" s="850"/>
      <c r="AO47" s="850"/>
      <c r="AP47" s="850"/>
      <c r="AQ47" s="850"/>
      <c r="AR47" s="850"/>
      <c r="AS47" s="850"/>
      <c r="AT47" s="850"/>
      <c r="AU47" s="850"/>
      <c r="AV47" s="850"/>
      <c r="AW47" s="850"/>
      <c r="AX47" s="850"/>
      <c r="AY47" s="850"/>
      <c r="AZ47" s="851"/>
      <c r="BA47" s="851"/>
      <c r="BB47" s="851"/>
      <c r="BC47" s="851"/>
      <c r="BD47" s="851"/>
      <c r="BE47" s="847"/>
      <c r="BF47" s="847"/>
      <c r="BG47" s="847"/>
      <c r="BH47" s="847"/>
      <c r="BI47" s="848"/>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49"/>
      <c r="AL48" s="850"/>
      <c r="AM48" s="850"/>
      <c r="AN48" s="850"/>
      <c r="AO48" s="850"/>
      <c r="AP48" s="850"/>
      <c r="AQ48" s="850"/>
      <c r="AR48" s="850"/>
      <c r="AS48" s="850"/>
      <c r="AT48" s="850"/>
      <c r="AU48" s="850"/>
      <c r="AV48" s="850"/>
      <c r="AW48" s="850"/>
      <c r="AX48" s="850"/>
      <c r="AY48" s="850"/>
      <c r="AZ48" s="851"/>
      <c r="BA48" s="851"/>
      <c r="BB48" s="851"/>
      <c r="BC48" s="851"/>
      <c r="BD48" s="851"/>
      <c r="BE48" s="847"/>
      <c r="BF48" s="847"/>
      <c r="BG48" s="847"/>
      <c r="BH48" s="847"/>
      <c r="BI48" s="848"/>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49"/>
      <c r="AL49" s="850"/>
      <c r="AM49" s="850"/>
      <c r="AN49" s="850"/>
      <c r="AO49" s="850"/>
      <c r="AP49" s="850"/>
      <c r="AQ49" s="850"/>
      <c r="AR49" s="850"/>
      <c r="AS49" s="850"/>
      <c r="AT49" s="850"/>
      <c r="AU49" s="850"/>
      <c r="AV49" s="850"/>
      <c r="AW49" s="850"/>
      <c r="AX49" s="850"/>
      <c r="AY49" s="850"/>
      <c r="AZ49" s="851"/>
      <c r="BA49" s="851"/>
      <c r="BB49" s="851"/>
      <c r="BC49" s="851"/>
      <c r="BD49" s="851"/>
      <c r="BE49" s="847"/>
      <c r="BF49" s="847"/>
      <c r="BG49" s="847"/>
      <c r="BH49" s="847"/>
      <c r="BI49" s="848"/>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2"/>
      <c r="R50" s="853"/>
      <c r="S50" s="853"/>
      <c r="T50" s="853"/>
      <c r="U50" s="853"/>
      <c r="V50" s="853"/>
      <c r="W50" s="853"/>
      <c r="X50" s="853"/>
      <c r="Y50" s="853"/>
      <c r="Z50" s="853"/>
      <c r="AA50" s="853"/>
      <c r="AB50" s="853"/>
      <c r="AC50" s="853"/>
      <c r="AD50" s="853"/>
      <c r="AE50" s="854"/>
      <c r="AF50" s="781"/>
      <c r="AG50" s="782"/>
      <c r="AH50" s="782"/>
      <c r="AI50" s="782"/>
      <c r="AJ50" s="783"/>
      <c r="AK50" s="855"/>
      <c r="AL50" s="853"/>
      <c r="AM50" s="853"/>
      <c r="AN50" s="853"/>
      <c r="AO50" s="853"/>
      <c r="AP50" s="853"/>
      <c r="AQ50" s="853"/>
      <c r="AR50" s="853"/>
      <c r="AS50" s="853"/>
      <c r="AT50" s="853"/>
      <c r="AU50" s="853"/>
      <c r="AV50" s="853"/>
      <c r="AW50" s="853"/>
      <c r="AX50" s="853"/>
      <c r="AY50" s="853"/>
      <c r="AZ50" s="856"/>
      <c r="BA50" s="856"/>
      <c r="BB50" s="856"/>
      <c r="BC50" s="856"/>
      <c r="BD50" s="856"/>
      <c r="BE50" s="847"/>
      <c r="BF50" s="847"/>
      <c r="BG50" s="847"/>
      <c r="BH50" s="847"/>
      <c r="BI50" s="848"/>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2"/>
      <c r="R51" s="853"/>
      <c r="S51" s="853"/>
      <c r="T51" s="853"/>
      <c r="U51" s="853"/>
      <c r="V51" s="853"/>
      <c r="W51" s="853"/>
      <c r="X51" s="853"/>
      <c r="Y51" s="853"/>
      <c r="Z51" s="853"/>
      <c r="AA51" s="853"/>
      <c r="AB51" s="853"/>
      <c r="AC51" s="853"/>
      <c r="AD51" s="853"/>
      <c r="AE51" s="854"/>
      <c r="AF51" s="781"/>
      <c r="AG51" s="782"/>
      <c r="AH51" s="782"/>
      <c r="AI51" s="782"/>
      <c r="AJ51" s="783"/>
      <c r="AK51" s="855"/>
      <c r="AL51" s="853"/>
      <c r="AM51" s="853"/>
      <c r="AN51" s="853"/>
      <c r="AO51" s="853"/>
      <c r="AP51" s="853"/>
      <c r="AQ51" s="853"/>
      <c r="AR51" s="853"/>
      <c r="AS51" s="853"/>
      <c r="AT51" s="853"/>
      <c r="AU51" s="853"/>
      <c r="AV51" s="853"/>
      <c r="AW51" s="853"/>
      <c r="AX51" s="853"/>
      <c r="AY51" s="853"/>
      <c r="AZ51" s="856"/>
      <c r="BA51" s="856"/>
      <c r="BB51" s="856"/>
      <c r="BC51" s="856"/>
      <c r="BD51" s="856"/>
      <c r="BE51" s="847"/>
      <c r="BF51" s="847"/>
      <c r="BG51" s="847"/>
      <c r="BH51" s="847"/>
      <c r="BI51" s="848"/>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2"/>
      <c r="R52" s="853"/>
      <c r="S52" s="853"/>
      <c r="T52" s="853"/>
      <c r="U52" s="853"/>
      <c r="V52" s="853"/>
      <c r="W52" s="853"/>
      <c r="X52" s="853"/>
      <c r="Y52" s="853"/>
      <c r="Z52" s="853"/>
      <c r="AA52" s="853"/>
      <c r="AB52" s="853"/>
      <c r="AC52" s="853"/>
      <c r="AD52" s="853"/>
      <c r="AE52" s="854"/>
      <c r="AF52" s="781"/>
      <c r="AG52" s="782"/>
      <c r="AH52" s="782"/>
      <c r="AI52" s="782"/>
      <c r="AJ52" s="783"/>
      <c r="AK52" s="855"/>
      <c r="AL52" s="853"/>
      <c r="AM52" s="853"/>
      <c r="AN52" s="853"/>
      <c r="AO52" s="853"/>
      <c r="AP52" s="853"/>
      <c r="AQ52" s="853"/>
      <c r="AR52" s="853"/>
      <c r="AS52" s="853"/>
      <c r="AT52" s="853"/>
      <c r="AU52" s="853"/>
      <c r="AV52" s="853"/>
      <c r="AW52" s="853"/>
      <c r="AX52" s="853"/>
      <c r="AY52" s="853"/>
      <c r="AZ52" s="856"/>
      <c r="BA52" s="856"/>
      <c r="BB52" s="856"/>
      <c r="BC52" s="856"/>
      <c r="BD52" s="856"/>
      <c r="BE52" s="847"/>
      <c r="BF52" s="847"/>
      <c r="BG52" s="847"/>
      <c r="BH52" s="847"/>
      <c r="BI52" s="848"/>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2"/>
      <c r="R53" s="853"/>
      <c r="S53" s="853"/>
      <c r="T53" s="853"/>
      <c r="U53" s="853"/>
      <c r="V53" s="853"/>
      <c r="W53" s="853"/>
      <c r="X53" s="853"/>
      <c r="Y53" s="853"/>
      <c r="Z53" s="853"/>
      <c r="AA53" s="853"/>
      <c r="AB53" s="853"/>
      <c r="AC53" s="853"/>
      <c r="AD53" s="853"/>
      <c r="AE53" s="854"/>
      <c r="AF53" s="781"/>
      <c r="AG53" s="782"/>
      <c r="AH53" s="782"/>
      <c r="AI53" s="782"/>
      <c r="AJ53" s="783"/>
      <c r="AK53" s="855"/>
      <c r="AL53" s="853"/>
      <c r="AM53" s="853"/>
      <c r="AN53" s="853"/>
      <c r="AO53" s="853"/>
      <c r="AP53" s="853"/>
      <c r="AQ53" s="853"/>
      <c r="AR53" s="853"/>
      <c r="AS53" s="853"/>
      <c r="AT53" s="853"/>
      <c r="AU53" s="853"/>
      <c r="AV53" s="853"/>
      <c r="AW53" s="853"/>
      <c r="AX53" s="853"/>
      <c r="AY53" s="853"/>
      <c r="AZ53" s="856"/>
      <c r="BA53" s="856"/>
      <c r="BB53" s="856"/>
      <c r="BC53" s="856"/>
      <c r="BD53" s="856"/>
      <c r="BE53" s="847"/>
      <c r="BF53" s="847"/>
      <c r="BG53" s="847"/>
      <c r="BH53" s="847"/>
      <c r="BI53" s="848"/>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2"/>
      <c r="R54" s="853"/>
      <c r="S54" s="853"/>
      <c r="T54" s="853"/>
      <c r="U54" s="853"/>
      <c r="V54" s="853"/>
      <c r="W54" s="853"/>
      <c r="X54" s="853"/>
      <c r="Y54" s="853"/>
      <c r="Z54" s="853"/>
      <c r="AA54" s="853"/>
      <c r="AB54" s="853"/>
      <c r="AC54" s="853"/>
      <c r="AD54" s="853"/>
      <c r="AE54" s="854"/>
      <c r="AF54" s="781"/>
      <c r="AG54" s="782"/>
      <c r="AH54" s="782"/>
      <c r="AI54" s="782"/>
      <c r="AJ54" s="783"/>
      <c r="AK54" s="855"/>
      <c r="AL54" s="853"/>
      <c r="AM54" s="853"/>
      <c r="AN54" s="853"/>
      <c r="AO54" s="853"/>
      <c r="AP54" s="853"/>
      <c r="AQ54" s="853"/>
      <c r="AR54" s="853"/>
      <c r="AS54" s="853"/>
      <c r="AT54" s="853"/>
      <c r="AU54" s="853"/>
      <c r="AV54" s="853"/>
      <c r="AW54" s="853"/>
      <c r="AX54" s="853"/>
      <c r="AY54" s="853"/>
      <c r="AZ54" s="856"/>
      <c r="BA54" s="856"/>
      <c r="BB54" s="856"/>
      <c r="BC54" s="856"/>
      <c r="BD54" s="856"/>
      <c r="BE54" s="847"/>
      <c r="BF54" s="847"/>
      <c r="BG54" s="847"/>
      <c r="BH54" s="847"/>
      <c r="BI54" s="848"/>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2"/>
      <c r="R55" s="853"/>
      <c r="S55" s="853"/>
      <c r="T55" s="853"/>
      <c r="U55" s="853"/>
      <c r="V55" s="853"/>
      <c r="W55" s="853"/>
      <c r="X55" s="853"/>
      <c r="Y55" s="853"/>
      <c r="Z55" s="853"/>
      <c r="AA55" s="853"/>
      <c r="AB55" s="853"/>
      <c r="AC55" s="853"/>
      <c r="AD55" s="853"/>
      <c r="AE55" s="854"/>
      <c r="AF55" s="781"/>
      <c r="AG55" s="782"/>
      <c r="AH55" s="782"/>
      <c r="AI55" s="782"/>
      <c r="AJ55" s="783"/>
      <c r="AK55" s="855"/>
      <c r="AL55" s="853"/>
      <c r="AM55" s="853"/>
      <c r="AN55" s="853"/>
      <c r="AO55" s="853"/>
      <c r="AP55" s="853"/>
      <c r="AQ55" s="853"/>
      <c r="AR55" s="853"/>
      <c r="AS55" s="853"/>
      <c r="AT55" s="853"/>
      <c r="AU55" s="853"/>
      <c r="AV55" s="853"/>
      <c r="AW55" s="853"/>
      <c r="AX55" s="853"/>
      <c r="AY55" s="853"/>
      <c r="AZ55" s="856"/>
      <c r="BA55" s="856"/>
      <c r="BB55" s="856"/>
      <c r="BC55" s="856"/>
      <c r="BD55" s="856"/>
      <c r="BE55" s="847"/>
      <c r="BF55" s="847"/>
      <c r="BG55" s="847"/>
      <c r="BH55" s="847"/>
      <c r="BI55" s="848"/>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2"/>
      <c r="R56" s="853"/>
      <c r="S56" s="853"/>
      <c r="T56" s="853"/>
      <c r="U56" s="853"/>
      <c r="V56" s="853"/>
      <c r="W56" s="853"/>
      <c r="X56" s="853"/>
      <c r="Y56" s="853"/>
      <c r="Z56" s="853"/>
      <c r="AA56" s="853"/>
      <c r="AB56" s="853"/>
      <c r="AC56" s="853"/>
      <c r="AD56" s="853"/>
      <c r="AE56" s="854"/>
      <c r="AF56" s="781"/>
      <c r="AG56" s="782"/>
      <c r="AH56" s="782"/>
      <c r="AI56" s="782"/>
      <c r="AJ56" s="783"/>
      <c r="AK56" s="855"/>
      <c r="AL56" s="853"/>
      <c r="AM56" s="853"/>
      <c r="AN56" s="853"/>
      <c r="AO56" s="853"/>
      <c r="AP56" s="853"/>
      <c r="AQ56" s="853"/>
      <c r="AR56" s="853"/>
      <c r="AS56" s="853"/>
      <c r="AT56" s="853"/>
      <c r="AU56" s="853"/>
      <c r="AV56" s="853"/>
      <c r="AW56" s="853"/>
      <c r="AX56" s="853"/>
      <c r="AY56" s="853"/>
      <c r="AZ56" s="856"/>
      <c r="BA56" s="856"/>
      <c r="BB56" s="856"/>
      <c r="BC56" s="856"/>
      <c r="BD56" s="856"/>
      <c r="BE56" s="847"/>
      <c r="BF56" s="847"/>
      <c r="BG56" s="847"/>
      <c r="BH56" s="847"/>
      <c r="BI56" s="848"/>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2"/>
      <c r="R57" s="853"/>
      <c r="S57" s="853"/>
      <c r="T57" s="853"/>
      <c r="U57" s="853"/>
      <c r="V57" s="853"/>
      <c r="W57" s="853"/>
      <c r="X57" s="853"/>
      <c r="Y57" s="853"/>
      <c r="Z57" s="853"/>
      <c r="AA57" s="853"/>
      <c r="AB57" s="853"/>
      <c r="AC57" s="853"/>
      <c r="AD57" s="853"/>
      <c r="AE57" s="854"/>
      <c r="AF57" s="781"/>
      <c r="AG57" s="782"/>
      <c r="AH57" s="782"/>
      <c r="AI57" s="782"/>
      <c r="AJ57" s="783"/>
      <c r="AK57" s="855"/>
      <c r="AL57" s="853"/>
      <c r="AM57" s="853"/>
      <c r="AN57" s="853"/>
      <c r="AO57" s="853"/>
      <c r="AP57" s="853"/>
      <c r="AQ57" s="853"/>
      <c r="AR57" s="853"/>
      <c r="AS57" s="853"/>
      <c r="AT57" s="853"/>
      <c r="AU57" s="853"/>
      <c r="AV57" s="853"/>
      <c r="AW57" s="853"/>
      <c r="AX57" s="853"/>
      <c r="AY57" s="853"/>
      <c r="AZ57" s="856"/>
      <c r="BA57" s="856"/>
      <c r="BB57" s="856"/>
      <c r="BC57" s="856"/>
      <c r="BD57" s="856"/>
      <c r="BE57" s="847"/>
      <c r="BF57" s="847"/>
      <c r="BG57" s="847"/>
      <c r="BH57" s="847"/>
      <c r="BI57" s="848"/>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2"/>
      <c r="R58" s="853"/>
      <c r="S58" s="853"/>
      <c r="T58" s="853"/>
      <c r="U58" s="853"/>
      <c r="V58" s="853"/>
      <c r="W58" s="853"/>
      <c r="X58" s="853"/>
      <c r="Y58" s="853"/>
      <c r="Z58" s="853"/>
      <c r="AA58" s="853"/>
      <c r="AB58" s="853"/>
      <c r="AC58" s="853"/>
      <c r="AD58" s="853"/>
      <c r="AE58" s="854"/>
      <c r="AF58" s="781"/>
      <c r="AG58" s="782"/>
      <c r="AH58" s="782"/>
      <c r="AI58" s="782"/>
      <c r="AJ58" s="783"/>
      <c r="AK58" s="855"/>
      <c r="AL58" s="853"/>
      <c r="AM58" s="853"/>
      <c r="AN58" s="853"/>
      <c r="AO58" s="853"/>
      <c r="AP58" s="853"/>
      <c r="AQ58" s="853"/>
      <c r="AR58" s="853"/>
      <c r="AS58" s="853"/>
      <c r="AT58" s="853"/>
      <c r="AU58" s="853"/>
      <c r="AV58" s="853"/>
      <c r="AW58" s="853"/>
      <c r="AX58" s="853"/>
      <c r="AY58" s="853"/>
      <c r="AZ58" s="856"/>
      <c r="BA58" s="856"/>
      <c r="BB58" s="856"/>
      <c r="BC58" s="856"/>
      <c r="BD58" s="856"/>
      <c r="BE58" s="847"/>
      <c r="BF58" s="847"/>
      <c r="BG58" s="847"/>
      <c r="BH58" s="847"/>
      <c r="BI58" s="848"/>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2"/>
      <c r="R59" s="853"/>
      <c r="S59" s="853"/>
      <c r="T59" s="853"/>
      <c r="U59" s="853"/>
      <c r="V59" s="853"/>
      <c r="W59" s="853"/>
      <c r="X59" s="853"/>
      <c r="Y59" s="853"/>
      <c r="Z59" s="853"/>
      <c r="AA59" s="853"/>
      <c r="AB59" s="853"/>
      <c r="AC59" s="853"/>
      <c r="AD59" s="853"/>
      <c r="AE59" s="854"/>
      <c r="AF59" s="781"/>
      <c r="AG59" s="782"/>
      <c r="AH59" s="782"/>
      <c r="AI59" s="782"/>
      <c r="AJ59" s="783"/>
      <c r="AK59" s="855"/>
      <c r="AL59" s="853"/>
      <c r="AM59" s="853"/>
      <c r="AN59" s="853"/>
      <c r="AO59" s="853"/>
      <c r="AP59" s="853"/>
      <c r="AQ59" s="853"/>
      <c r="AR59" s="853"/>
      <c r="AS59" s="853"/>
      <c r="AT59" s="853"/>
      <c r="AU59" s="853"/>
      <c r="AV59" s="853"/>
      <c r="AW59" s="853"/>
      <c r="AX59" s="853"/>
      <c r="AY59" s="853"/>
      <c r="AZ59" s="856"/>
      <c r="BA59" s="856"/>
      <c r="BB59" s="856"/>
      <c r="BC59" s="856"/>
      <c r="BD59" s="856"/>
      <c r="BE59" s="847"/>
      <c r="BF59" s="847"/>
      <c r="BG59" s="847"/>
      <c r="BH59" s="847"/>
      <c r="BI59" s="848"/>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2"/>
      <c r="R60" s="853"/>
      <c r="S60" s="853"/>
      <c r="T60" s="853"/>
      <c r="U60" s="853"/>
      <c r="V60" s="853"/>
      <c r="W60" s="853"/>
      <c r="X60" s="853"/>
      <c r="Y60" s="853"/>
      <c r="Z60" s="853"/>
      <c r="AA60" s="853"/>
      <c r="AB60" s="853"/>
      <c r="AC60" s="853"/>
      <c r="AD60" s="853"/>
      <c r="AE60" s="854"/>
      <c r="AF60" s="781"/>
      <c r="AG60" s="782"/>
      <c r="AH60" s="782"/>
      <c r="AI60" s="782"/>
      <c r="AJ60" s="783"/>
      <c r="AK60" s="855"/>
      <c r="AL60" s="853"/>
      <c r="AM60" s="853"/>
      <c r="AN60" s="853"/>
      <c r="AO60" s="853"/>
      <c r="AP60" s="853"/>
      <c r="AQ60" s="853"/>
      <c r="AR60" s="853"/>
      <c r="AS60" s="853"/>
      <c r="AT60" s="853"/>
      <c r="AU60" s="853"/>
      <c r="AV60" s="853"/>
      <c r="AW60" s="853"/>
      <c r="AX60" s="853"/>
      <c r="AY60" s="853"/>
      <c r="AZ60" s="856"/>
      <c r="BA60" s="856"/>
      <c r="BB60" s="856"/>
      <c r="BC60" s="856"/>
      <c r="BD60" s="856"/>
      <c r="BE60" s="847"/>
      <c r="BF60" s="847"/>
      <c r="BG60" s="847"/>
      <c r="BH60" s="847"/>
      <c r="BI60" s="848"/>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2"/>
      <c r="R61" s="853"/>
      <c r="S61" s="853"/>
      <c r="T61" s="853"/>
      <c r="U61" s="853"/>
      <c r="V61" s="853"/>
      <c r="W61" s="853"/>
      <c r="X61" s="853"/>
      <c r="Y61" s="853"/>
      <c r="Z61" s="853"/>
      <c r="AA61" s="853"/>
      <c r="AB61" s="853"/>
      <c r="AC61" s="853"/>
      <c r="AD61" s="853"/>
      <c r="AE61" s="854"/>
      <c r="AF61" s="781"/>
      <c r="AG61" s="782"/>
      <c r="AH61" s="782"/>
      <c r="AI61" s="782"/>
      <c r="AJ61" s="783"/>
      <c r="AK61" s="855"/>
      <c r="AL61" s="853"/>
      <c r="AM61" s="853"/>
      <c r="AN61" s="853"/>
      <c r="AO61" s="853"/>
      <c r="AP61" s="853"/>
      <c r="AQ61" s="853"/>
      <c r="AR61" s="853"/>
      <c r="AS61" s="853"/>
      <c r="AT61" s="853"/>
      <c r="AU61" s="853"/>
      <c r="AV61" s="853"/>
      <c r="AW61" s="853"/>
      <c r="AX61" s="853"/>
      <c r="AY61" s="853"/>
      <c r="AZ61" s="856"/>
      <c r="BA61" s="856"/>
      <c r="BB61" s="856"/>
      <c r="BC61" s="856"/>
      <c r="BD61" s="856"/>
      <c r="BE61" s="847"/>
      <c r="BF61" s="847"/>
      <c r="BG61" s="847"/>
      <c r="BH61" s="847"/>
      <c r="BI61" s="848"/>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2"/>
      <c r="R62" s="853"/>
      <c r="S62" s="853"/>
      <c r="T62" s="853"/>
      <c r="U62" s="853"/>
      <c r="V62" s="853"/>
      <c r="W62" s="853"/>
      <c r="X62" s="853"/>
      <c r="Y62" s="853"/>
      <c r="Z62" s="853"/>
      <c r="AA62" s="853"/>
      <c r="AB62" s="853"/>
      <c r="AC62" s="853"/>
      <c r="AD62" s="853"/>
      <c r="AE62" s="854"/>
      <c r="AF62" s="781"/>
      <c r="AG62" s="782"/>
      <c r="AH62" s="782"/>
      <c r="AI62" s="782"/>
      <c r="AJ62" s="783"/>
      <c r="AK62" s="855"/>
      <c r="AL62" s="853"/>
      <c r="AM62" s="853"/>
      <c r="AN62" s="853"/>
      <c r="AO62" s="853"/>
      <c r="AP62" s="853"/>
      <c r="AQ62" s="853"/>
      <c r="AR62" s="853"/>
      <c r="AS62" s="853"/>
      <c r="AT62" s="853"/>
      <c r="AU62" s="853"/>
      <c r="AV62" s="853"/>
      <c r="AW62" s="853"/>
      <c r="AX62" s="853"/>
      <c r="AY62" s="853"/>
      <c r="AZ62" s="856"/>
      <c r="BA62" s="856"/>
      <c r="BB62" s="856"/>
      <c r="BC62" s="856"/>
      <c r="BD62" s="856"/>
      <c r="BE62" s="847"/>
      <c r="BF62" s="847"/>
      <c r="BG62" s="847"/>
      <c r="BH62" s="847"/>
      <c r="BI62" s="848"/>
      <c r="BJ62" s="864"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366</v>
      </c>
      <c r="B63" s="810" t="s">
        <v>388</v>
      </c>
      <c r="C63" s="811"/>
      <c r="D63" s="811"/>
      <c r="E63" s="811"/>
      <c r="F63" s="811"/>
      <c r="G63" s="811"/>
      <c r="H63" s="811"/>
      <c r="I63" s="811"/>
      <c r="J63" s="811"/>
      <c r="K63" s="811"/>
      <c r="L63" s="811"/>
      <c r="M63" s="811"/>
      <c r="N63" s="811"/>
      <c r="O63" s="811"/>
      <c r="P63" s="812"/>
      <c r="Q63" s="857"/>
      <c r="R63" s="858"/>
      <c r="S63" s="858"/>
      <c r="T63" s="858"/>
      <c r="U63" s="858"/>
      <c r="V63" s="858"/>
      <c r="W63" s="858"/>
      <c r="X63" s="858"/>
      <c r="Y63" s="858"/>
      <c r="Z63" s="858"/>
      <c r="AA63" s="858"/>
      <c r="AB63" s="858"/>
      <c r="AC63" s="858"/>
      <c r="AD63" s="858"/>
      <c r="AE63" s="859"/>
      <c r="AF63" s="860">
        <v>591</v>
      </c>
      <c r="AG63" s="861"/>
      <c r="AH63" s="861"/>
      <c r="AI63" s="861"/>
      <c r="AJ63" s="862"/>
      <c r="AK63" s="863"/>
      <c r="AL63" s="858"/>
      <c r="AM63" s="858"/>
      <c r="AN63" s="858"/>
      <c r="AO63" s="858"/>
      <c r="AP63" s="861">
        <v>3289</v>
      </c>
      <c r="AQ63" s="861"/>
      <c r="AR63" s="861"/>
      <c r="AS63" s="861"/>
      <c r="AT63" s="861"/>
      <c r="AU63" s="861">
        <v>1827</v>
      </c>
      <c r="AV63" s="861"/>
      <c r="AW63" s="861"/>
      <c r="AX63" s="861"/>
      <c r="AY63" s="861"/>
      <c r="AZ63" s="865"/>
      <c r="BA63" s="865"/>
      <c r="BB63" s="865"/>
      <c r="BC63" s="865"/>
      <c r="BD63" s="865"/>
      <c r="BE63" s="866"/>
      <c r="BF63" s="866"/>
      <c r="BG63" s="866"/>
      <c r="BH63" s="866"/>
      <c r="BI63" s="867"/>
      <c r="BJ63" s="868" t="s">
        <v>111</v>
      </c>
      <c r="BK63" s="869"/>
      <c r="BL63" s="869"/>
      <c r="BM63" s="869"/>
      <c r="BN63" s="870"/>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390</v>
      </c>
      <c r="B66" s="761"/>
      <c r="C66" s="761"/>
      <c r="D66" s="761"/>
      <c r="E66" s="761"/>
      <c r="F66" s="761"/>
      <c r="G66" s="761"/>
      <c r="H66" s="761"/>
      <c r="I66" s="761"/>
      <c r="J66" s="761"/>
      <c r="K66" s="761"/>
      <c r="L66" s="761"/>
      <c r="M66" s="761"/>
      <c r="N66" s="761"/>
      <c r="O66" s="761"/>
      <c r="P66" s="762"/>
      <c r="Q66" s="737" t="s">
        <v>370</v>
      </c>
      <c r="R66" s="738"/>
      <c r="S66" s="738"/>
      <c r="T66" s="738"/>
      <c r="U66" s="739"/>
      <c r="V66" s="737" t="s">
        <v>371</v>
      </c>
      <c r="W66" s="738"/>
      <c r="X66" s="738"/>
      <c r="Y66" s="738"/>
      <c r="Z66" s="739"/>
      <c r="AA66" s="737" t="s">
        <v>372</v>
      </c>
      <c r="AB66" s="738"/>
      <c r="AC66" s="738"/>
      <c r="AD66" s="738"/>
      <c r="AE66" s="739"/>
      <c r="AF66" s="871" t="s">
        <v>373</v>
      </c>
      <c r="AG66" s="833"/>
      <c r="AH66" s="833"/>
      <c r="AI66" s="833"/>
      <c r="AJ66" s="872"/>
      <c r="AK66" s="737" t="s">
        <v>374</v>
      </c>
      <c r="AL66" s="761"/>
      <c r="AM66" s="761"/>
      <c r="AN66" s="761"/>
      <c r="AO66" s="762"/>
      <c r="AP66" s="737" t="s">
        <v>375</v>
      </c>
      <c r="AQ66" s="738"/>
      <c r="AR66" s="738"/>
      <c r="AS66" s="738"/>
      <c r="AT66" s="739"/>
      <c r="AU66" s="737" t="s">
        <v>391</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2"/>
      <c r="BT66" s="883"/>
      <c r="BU66" s="883"/>
      <c r="BV66" s="883"/>
      <c r="BW66" s="883"/>
      <c r="BX66" s="883"/>
      <c r="BY66" s="883"/>
      <c r="BZ66" s="883"/>
      <c r="CA66" s="883"/>
      <c r="CB66" s="883"/>
      <c r="CC66" s="883"/>
      <c r="CD66" s="883"/>
      <c r="CE66" s="883"/>
      <c r="CF66" s="883"/>
      <c r="CG66" s="884"/>
      <c r="CH66" s="879"/>
      <c r="CI66" s="880"/>
      <c r="CJ66" s="880"/>
      <c r="CK66" s="880"/>
      <c r="CL66" s="881"/>
      <c r="CM66" s="879"/>
      <c r="CN66" s="880"/>
      <c r="CO66" s="880"/>
      <c r="CP66" s="880"/>
      <c r="CQ66" s="881"/>
      <c r="CR66" s="879"/>
      <c r="CS66" s="880"/>
      <c r="CT66" s="880"/>
      <c r="CU66" s="880"/>
      <c r="CV66" s="881"/>
      <c r="CW66" s="879"/>
      <c r="CX66" s="880"/>
      <c r="CY66" s="880"/>
      <c r="CZ66" s="880"/>
      <c r="DA66" s="881"/>
      <c r="DB66" s="879"/>
      <c r="DC66" s="880"/>
      <c r="DD66" s="880"/>
      <c r="DE66" s="880"/>
      <c r="DF66" s="881"/>
      <c r="DG66" s="879"/>
      <c r="DH66" s="880"/>
      <c r="DI66" s="880"/>
      <c r="DJ66" s="880"/>
      <c r="DK66" s="881"/>
      <c r="DL66" s="879"/>
      <c r="DM66" s="880"/>
      <c r="DN66" s="880"/>
      <c r="DO66" s="880"/>
      <c r="DP66" s="881"/>
      <c r="DQ66" s="879"/>
      <c r="DR66" s="880"/>
      <c r="DS66" s="880"/>
      <c r="DT66" s="880"/>
      <c r="DU66" s="881"/>
      <c r="DV66" s="876"/>
      <c r="DW66" s="877"/>
      <c r="DX66" s="877"/>
      <c r="DY66" s="877"/>
      <c r="DZ66" s="878"/>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3"/>
      <c r="AG67" s="836"/>
      <c r="AH67" s="836"/>
      <c r="AI67" s="836"/>
      <c r="AJ67" s="874"/>
      <c r="AK67" s="875"/>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2"/>
      <c r="BT67" s="883"/>
      <c r="BU67" s="883"/>
      <c r="BV67" s="883"/>
      <c r="BW67" s="883"/>
      <c r="BX67" s="883"/>
      <c r="BY67" s="883"/>
      <c r="BZ67" s="883"/>
      <c r="CA67" s="883"/>
      <c r="CB67" s="883"/>
      <c r="CC67" s="883"/>
      <c r="CD67" s="883"/>
      <c r="CE67" s="883"/>
      <c r="CF67" s="883"/>
      <c r="CG67" s="884"/>
      <c r="CH67" s="879"/>
      <c r="CI67" s="880"/>
      <c r="CJ67" s="880"/>
      <c r="CK67" s="880"/>
      <c r="CL67" s="881"/>
      <c r="CM67" s="879"/>
      <c r="CN67" s="880"/>
      <c r="CO67" s="880"/>
      <c r="CP67" s="880"/>
      <c r="CQ67" s="881"/>
      <c r="CR67" s="879"/>
      <c r="CS67" s="880"/>
      <c r="CT67" s="880"/>
      <c r="CU67" s="880"/>
      <c r="CV67" s="881"/>
      <c r="CW67" s="879"/>
      <c r="CX67" s="880"/>
      <c r="CY67" s="880"/>
      <c r="CZ67" s="880"/>
      <c r="DA67" s="881"/>
      <c r="DB67" s="879"/>
      <c r="DC67" s="880"/>
      <c r="DD67" s="880"/>
      <c r="DE67" s="880"/>
      <c r="DF67" s="881"/>
      <c r="DG67" s="879"/>
      <c r="DH67" s="880"/>
      <c r="DI67" s="880"/>
      <c r="DJ67" s="880"/>
      <c r="DK67" s="881"/>
      <c r="DL67" s="879"/>
      <c r="DM67" s="880"/>
      <c r="DN67" s="880"/>
      <c r="DO67" s="880"/>
      <c r="DP67" s="881"/>
      <c r="DQ67" s="879"/>
      <c r="DR67" s="880"/>
      <c r="DS67" s="880"/>
      <c r="DT67" s="880"/>
      <c r="DU67" s="881"/>
      <c r="DV67" s="876"/>
      <c r="DW67" s="877"/>
      <c r="DX67" s="877"/>
      <c r="DY67" s="877"/>
      <c r="DZ67" s="878"/>
      <c r="EA67" s="199"/>
    </row>
    <row r="68" spans="1:131" s="200" customFormat="1" ht="26.25" customHeight="1" thickTop="1">
      <c r="A68" s="211">
        <v>1</v>
      </c>
      <c r="B68" s="888" t="s">
        <v>537</v>
      </c>
      <c r="C68" s="889"/>
      <c r="D68" s="889"/>
      <c r="E68" s="889"/>
      <c r="F68" s="889"/>
      <c r="G68" s="889"/>
      <c r="H68" s="889"/>
      <c r="I68" s="889"/>
      <c r="J68" s="889"/>
      <c r="K68" s="889"/>
      <c r="L68" s="889"/>
      <c r="M68" s="889"/>
      <c r="N68" s="889"/>
      <c r="O68" s="889"/>
      <c r="P68" s="890"/>
      <c r="Q68" s="891">
        <v>14254</v>
      </c>
      <c r="R68" s="885"/>
      <c r="S68" s="885"/>
      <c r="T68" s="885"/>
      <c r="U68" s="885"/>
      <c r="V68" s="885">
        <v>12809</v>
      </c>
      <c r="W68" s="885"/>
      <c r="X68" s="885"/>
      <c r="Y68" s="885"/>
      <c r="Z68" s="885"/>
      <c r="AA68" s="885">
        <v>1445</v>
      </c>
      <c r="AB68" s="885"/>
      <c r="AC68" s="885"/>
      <c r="AD68" s="885"/>
      <c r="AE68" s="885"/>
      <c r="AF68" s="885">
        <v>1445</v>
      </c>
      <c r="AG68" s="885"/>
      <c r="AH68" s="885"/>
      <c r="AI68" s="885"/>
      <c r="AJ68" s="885"/>
      <c r="AK68" s="885">
        <v>310</v>
      </c>
      <c r="AL68" s="885"/>
      <c r="AM68" s="885"/>
      <c r="AN68" s="885"/>
      <c r="AO68" s="885"/>
      <c r="AP68" s="885" t="s">
        <v>542</v>
      </c>
      <c r="AQ68" s="885"/>
      <c r="AR68" s="885"/>
      <c r="AS68" s="885"/>
      <c r="AT68" s="885"/>
      <c r="AU68" s="885" t="s">
        <v>543</v>
      </c>
      <c r="AV68" s="885"/>
      <c r="AW68" s="885"/>
      <c r="AX68" s="885"/>
      <c r="AY68" s="885"/>
      <c r="AZ68" s="886"/>
      <c r="BA68" s="886"/>
      <c r="BB68" s="886"/>
      <c r="BC68" s="886"/>
      <c r="BD68" s="887"/>
      <c r="BE68" s="218"/>
      <c r="BF68" s="218"/>
      <c r="BG68" s="218"/>
      <c r="BH68" s="218"/>
      <c r="BI68" s="218"/>
      <c r="BJ68" s="218"/>
      <c r="BK68" s="218"/>
      <c r="BL68" s="218"/>
      <c r="BM68" s="218"/>
      <c r="BN68" s="218"/>
      <c r="BO68" s="218"/>
      <c r="BP68" s="218"/>
      <c r="BQ68" s="215">
        <v>62</v>
      </c>
      <c r="BR68" s="220"/>
      <c r="BS68" s="882"/>
      <c r="BT68" s="883"/>
      <c r="BU68" s="883"/>
      <c r="BV68" s="883"/>
      <c r="BW68" s="883"/>
      <c r="BX68" s="883"/>
      <c r="BY68" s="883"/>
      <c r="BZ68" s="883"/>
      <c r="CA68" s="883"/>
      <c r="CB68" s="883"/>
      <c r="CC68" s="883"/>
      <c r="CD68" s="883"/>
      <c r="CE68" s="883"/>
      <c r="CF68" s="883"/>
      <c r="CG68" s="884"/>
      <c r="CH68" s="879"/>
      <c r="CI68" s="880"/>
      <c r="CJ68" s="880"/>
      <c r="CK68" s="880"/>
      <c r="CL68" s="881"/>
      <c r="CM68" s="879"/>
      <c r="CN68" s="880"/>
      <c r="CO68" s="880"/>
      <c r="CP68" s="880"/>
      <c r="CQ68" s="881"/>
      <c r="CR68" s="879"/>
      <c r="CS68" s="880"/>
      <c r="CT68" s="880"/>
      <c r="CU68" s="880"/>
      <c r="CV68" s="881"/>
      <c r="CW68" s="879"/>
      <c r="CX68" s="880"/>
      <c r="CY68" s="880"/>
      <c r="CZ68" s="880"/>
      <c r="DA68" s="881"/>
      <c r="DB68" s="879"/>
      <c r="DC68" s="880"/>
      <c r="DD68" s="880"/>
      <c r="DE68" s="880"/>
      <c r="DF68" s="881"/>
      <c r="DG68" s="879"/>
      <c r="DH68" s="880"/>
      <c r="DI68" s="880"/>
      <c r="DJ68" s="880"/>
      <c r="DK68" s="881"/>
      <c r="DL68" s="879"/>
      <c r="DM68" s="880"/>
      <c r="DN68" s="880"/>
      <c r="DO68" s="880"/>
      <c r="DP68" s="881"/>
      <c r="DQ68" s="879"/>
      <c r="DR68" s="880"/>
      <c r="DS68" s="880"/>
      <c r="DT68" s="880"/>
      <c r="DU68" s="881"/>
      <c r="DV68" s="876"/>
      <c r="DW68" s="877"/>
      <c r="DX68" s="877"/>
      <c r="DY68" s="877"/>
      <c r="DZ68" s="878"/>
      <c r="EA68" s="199"/>
    </row>
    <row r="69" spans="1:131" s="200" customFormat="1" ht="26.25" customHeight="1">
      <c r="A69" s="214">
        <v>2</v>
      </c>
      <c r="B69" s="892" t="s">
        <v>538</v>
      </c>
      <c r="C69" s="893"/>
      <c r="D69" s="893"/>
      <c r="E69" s="893"/>
      <c r="F69" s="893"/>
      <c r="G69" s="893"/>
      <c r="H69" s="893"/>
      <c r="I69" s="893"/>
      <c r="J69" s="893"/>
      <c r="K69" s="893"/>
      <c r="L69" s="893"/>
      <c r="M69" s="893"/>
      <c r="N69" s="893"/>
      <c r="O69" s="893"/>
      <c r="P69" s="894"/>
      <c r="Q69" s="895">
        <v>884</v>
      </c>
      <c r="R69" s="850"/>
      <c r="S69" s="850"/>
      <c r="T69" s="850"/>
      <c r="U69" s="850"/>
      <c r="V69" s="850">
        <v>822</v>
      </c>
      <c r="W69" s="850"/>
      <c r="X69" s="850"/>
      <c r="Y69" s="850"/>
      <c r="Z69" s="850"/>
      <c r="AA69" s="850">
        <v>62</v>
      </c>
      <c r="AB69" s="850"/>
      <c r="AC69" s="850"/>
      <c r="AD69" s="850"/>
      <c r="AE69" s="850"/>
      <c r="AF69" s="850">
        <v>62</v>
      </c>
      <c r="AG69" s="850"/>
      <c r="AH69" s="850"/>
      <c r="AI69" s="850"/>
      <c r="AJ69" s="850"/>
      <c r="AK69" s="850" t="s">
        <v>544</v>
      </c>
      <c r="AL69" s="850"/>
      <c r="AM69" s="850"/>
      <c r="AN69" s="850"/>
      <c r="AO69" s="850"/>
      <c r="AP69" s="850">
        <v>18</v>
      </c>
      <c r="AQ69" s="850"/>
      <c r="AR69" s="850"/>
      <c r="AS69" s="850"/>
      <c r="AT69" s="850"/>
      <c r="AU69" s="850">
        <v>18</v>
      </c>
      <c r="AV69" s="850"/>
      <c r="AW69" s="850"/>
      <c r="AX69" s="850"/>
      <c r="AY69" s="850"/>
      <c r="AZ69" s="896"/>
      <c r="BA69" s="896"/>
      <c r="BB69" s="896"/>
      <c r="BC69" s="896"/>
      <c r="BD69" s="897"/>
      <c r="BE69" s="218"/>
      <c r="BF69" s="218"/>
      <c r="BG69" s="218"/>
      <c r="BH69" s="218"/>
      <c r="BI69" s="218"/>
      <c r="BJ69" s="218"/>
      <c r="BK69" s="218"/>
      <c r="BL69" s="218"/>
      <c r="BM69" s="218"/>
      <c r="BN69" s="218"/>
      <c r="BO69" s="218"/>
      <c r="BP69" s="218"/>
      <c r="BQ69" s="215">
        <v>63</v>
      </c>
      <c r="BR69" s="220"/>
      <c r="BS69" s="882"/>
      <c r="BT69" s="883"/>
      <c r="BU69" s="883"/>
      <c r="BV69" s="883"/>
      <c r="BW69" s="883"/>
      <c r="BX69" s="883"/>
      <c r="BY69" s="883"/>
      <c r="BZ69" s="883"/>
      <c r="CA69" s="883"/>
      <c r="CB69" s="883"/>
      <c r="CC69" s="883"/>
      <c r="CD69" s="883"/>
      <c r="CE69" s="883"/>
      <c r="CF69" s="883"/>
      <c r="CG69" s="884"/>
      <c r="CH69" s="879"/>
      <c r="CI69" s="880"/>
      <c r="CJ69" s="880"/>
      <c r="CK69" s="880"/>
      <c r="CL69" s="881"/>
      <c r="CM69" s="879"/>
      <c r="CN69" s="880"/>
      <c r="CO69" s="880"/>
      <c r="CP69" s="880"/>
      <c r="CQ69" s="881"/>
      <c r="CR69" s="879"/>
      <c r="CS69" s="880"/>
      <c r="CT69" s="880"/>
      <c r="CU69" s="880"/>
      <c r="CV69" s="881"/>
      <c r="CW69" s="879"/>
      <c r="CX69" s="880"/>
      <c r="CY69" s="880"/>
      <c r="CZ69" s="880"/>
      <c r="DA69" s="881"/>
      <c r="DB69" s="879"/>
      <c r="DC69" s="880"/>
      <c r="DD69" s="880"/>
      <c r="DE69" s="880"/>
      <c r="DF69" s="881"/>
      <c r="DG69" s="879"/>
      <c r="DH69" s="880"/>
      <c r="DI69" s="880"/>
      <c r="DJ69" s="880"/>
      <c r="DK69" s="881"/>
      <c r="DL69" s="879"/>
      <c r="DM69" s="880"/>
      <c r="DN69" s="880"/>
      <c r="DO69" s="880"/>
      <c r="DP69" s="881"/>
      <c r="DQ69" s="879"/>
      <c r="DR69" s="880"/>
      <c r="DS69" s="880"/>
      <c r="DT69" s="880"/>
      <c r="DU69" s="881"/>
      <c r="DV69" s="876"/>
      <c r="DW69" s="877"/>
      <c r="DX69" s="877"/>
      <c r="DY69" s="877"/>
      <c r="DZ69" s="878"/>
      <c r="EA69" s="199"/>
    </row>
    <row r="70" spans="1:131" s="200" customFormat="1" ht="26.25" customHeight="1">
      <c r="A70" s="214">
        <v>3</v>
      </c>
      <c r="B70" s="892" t="s">
        <v>540</v>
      </c>
      <c r="C70" s="893"/>
      <c r="D70" s="893"/>
      <c r="E70" s="893"/>
      <c r="F70" s="893"/>
      <c r="G70" s="893"/>
      <c r="H70" s="893"/>
      <c r="I70" s="893"/>
      <c r="J70" s="893"/>
      <c r="K70" s="893"/>
      <c r="L70" s="893"/>
      <c r="M70" s="893"/>
      <c r="N70" s="893"/>
      <c r="O70" s="893"/>
      <c r="P70" s="894"/>
      <c r="Q70" s="895">
        <v>1576</v>
      </c>
      <c r="R70" s="850"/>
      <c r="S70" s="850"/>
      <c r="T70" s="850"/>
      <c r="U70" s="850"/>
      <c r="V70" s="850">
        <v>1555</v>
      </c>
      <c r="W70" s="850"/>
      <c r="X70" s="850"/>
      <c r="Y70" s="850"/>
      <c r="Z70" s="850"/>
      <c r="AA70" s="850">
        <v>21</v>
      </c>
      <c r="AB70" s="850"/>
      <c r="AC70" s="850"/>
      <c r="AD70" s="850"/>
      <c r="AE70" s="850"/>
      <c r="AF70" s="850">
        <v>21</v>
      </c>
      <c r="AG70" s="850"/>
      <c r="AH70" s="850"/>
      <c r="AI70" s="850"/>
      <c r="AJ70" s="850"/>
      <c r="AK70" s="850">
        <v>4</v>
      </c>
      <c r="AL70" s="850"/>
      <c r="AM70" s="850"/>
      <c r="AN70" s="850"/>
      <c r="AO70" s="850"/>
      <c r="AP70" s="850">
        <v>2477</v>
      </c>
      <c r="AQ70" s="850"/>
      <c r="AR70" s="850"/>
      <c r="AS70" s="850"/>
      <c r="AT70" s="850"/>
      <c r="AU70" s="850">
        <v>706</v>
      </c>
      <c r="AV70" s="850"/>
      <c r="AW70" s="850"/>
      <c r="AX70" s="850"/>
      <c r="AY70" s="850"/>
      <c r="AZ70" s="896"/>
      <c r="BA70" s="896"/>
      <c r="BB70" s="896"/>
      <c r="BC70" s="896"/>
      <c r="BD70" s="897"/>
      <c r="BE70" s="218"/>
      <c r="BF70" s="218"/>
      <c r="BG70" s="218"/>
      <c r="BH70" s="218"/>
      <c r="BI70" s="218"/>
      <c r="BJ70" s="218"/>
      <c r="BK70" s="218"/>
      <c r="BL70" s="218"/>
      <c r="BM70" s="218"/>
      <c r="BN70" s="218"/>
      <c r="BO70" s="218"/>
      <c r="BP70" s="218"/>
      <c r="BQ70" s="215">
        <v>64</v>
      </c>
      <c r="BR70" s="220"/>
      <c r="BS70" s="882"/>
      <c r="BT70" s="883"/>
      <c r="BU70" s="883"/>
      <c r="BV70" s="883"/>
      <c r="BW70" s="883"/>
      <c r="BX70" s="883"/>
      <c r="BY70" s="883"/>
      <c r="BZ70" s="883"/>
      <c r="CA70" s="883"/>
      <c r="CB70" s="883"/>
      <c r="CC70" s="883"/>
      <c r="CD70" s="883"/>
      <c r="CE70" s="883"/>
      <c r="CF70" s="883"/>
      <c r="CG70" s="884"/>
      <c r="CH70" s="879"/>
      <c r="CI70" s="880"/>
      <c r="CJ70" s="880"/>
      <c r="CK70" s="880"/>
      <c r="CL70" s="881"/>
      <c r="CM70" s="879"/>
      <c r="CN70" s="880"/>
      <c r="CO70" s="880"/>
      <c r="CP70" s="880"/>
      <c r="CQ70" s="881"/>
      <c r="CR70" s="879"/>
      <c r="CS70" s="880"/>
      <c r="CT70" s="880"/>
      <c r="CU70" s="880"/>
      <c r="CV70" s="881"/>
      <c r="CW70" s="879"/>
      <c r="CX70" s="880"/>
      <c r="CY70" s="880"/>
      <c r="CZ70" s="880"/>
      <c r="DA70" s="881"/>
      <c r="DB70" s="879"/>
      <c r="DC70" s="880"/>
      <c r="DD70" s="880"/>
      <c r="DE70" s="880"/>
      <c r="DF70" s="881"/>
      <c r="DG70" s="879"/>
      <c r="DH70" s="880"/>
      <c r="DI70" s="880"/>
      <c r="DJ70" s="880"/>
      <c r="DK70" s="881"/>
      <c r="DL70" s="879"/>
      <c r="DM70" s="880"/>
      <c r="DN70" s="880"/>
      <c r="DO70" s="880"/>
      <c r="DP70" s="881"/>
      <c r="DQ70" s="879"/>
      <c r="DR70" s="880"/>
      <c r="DS70" s="880"/>
      <c r="DT70" s="880"/>
      <c r="DU70" s="881"/>
      <c r="DV70" s="876"/>
      <c r="DW70" s="877"/>
      <c r="DX70" s="877"/>
      <c r="DY70" s="877"/>
      <c r="DZ70" s="878"/>
      <c r="EA70" s="199"/>
    </row>
    <row r="71" spans="1:131" s="200" customFormat="1" ht="26.25" customHeight="1">
      <c r="A71" s="214">
        <v>4</v>
      </c>
      <c r="B71" s="892" t="s">
        <v>541</v>
      </c>
      <c r="C71" s="893"/>
      <c r="D71" s="893"/>
      <c r="E71" s="893"/>
      <c r="F71" s="893"/>
      <c r="G71" s="893"/>
      <c r="H71" s="893"/>
      <c r="I71" s="893"/>
      <c r="J71" s="893"/>
      <c r="K71" s="893"/>
      <c r="L71" s="893"/>
      <c r="M71" s="893"/>
      <c r="N71" s="893"/>
      <c r="O71" s="893"/>
      <c r="P71" s="894"/>
      <c r="Q71" s="895">
        <v>2680</v>
      </c>
      <c r="R71" s="850"/>
      <c r="S71" s="850"/>
      <c r="T71" s="850"/>
      <c r="U71" s="850"/>
      <c r="V71" s="850">
        <v>2661</v>
      </c>
      <c r="W71" s="850"/>
      <c r="X71" s="850"/>
      <c r="Y71" s="850"/>
      <c r="Z71" s="850"/>
      <c r="AA71" s="850">
        <v>19</v>
      </c>
      <c r="AB71" s="850"/>
      <c r="AC71" s="850"/>
      <c r="AD71" s="850"/>
      <c r="AE71" s="850"/>
      <c r="AF71" s="850">
        <v>19</v>
      </c>
      <c r="AG71" s="850"/>
      <c r="AH71" s="850"/>
      <c r="AI71" s="850"/>
      <c r="AJ71" s="850"/>
      <c r="AK71" s="850">
        <v>50</v>
      </c>
      <c r="AL71" s="850"/>
      <c r="AM71" s="850"/>
      <c r="AN71" s="850"/>
      <c r="AO71" s="850"/>
      <c r="AP71" s="850">
        <v>5102</v>
      </c>
      <c r="AQ71" s="850"/>
      <c r="AR71" s="850"/>
      <c r="AS71" s="850"/>
      <c r="AT71" s="850"/>
      <c r="AU71" s="850">
        <v>1367</v>
      </c>
      <c r="AV71" s="850"/>
      <c r="AW71" s="850"/>
      <c r="AX71" s="850"/>
      <c r="AY71" s="850"/>
      <c r="AZ71" s="896"/>
      <c r="BA71" s="896"/>
      <c r="BB71" s="896"/>
      <c r="BC71" s="896"/>
      <c r="BD71" s="897"/>
      <c r="BE71" s="218"/>
      <c r="BF71" s="218"/>
      <c r="BG71" s="218"/>
      <c r="BH71" s="218"/>
      <c r="BI71" s="218"/>
      <c r="BJ71" s="218"/>
      <c r="BK71" s="218"/>
      <c r="BL71" s="218"/>
      <c r="BM71" s="218"/>
      <c r="BN71" s="218"/>
      <c r="BO71" s="218"/>
      <c r="BP71" s="218"/>
      <c r="BQ71" s="215">
        <v>65</v>
      </c>
      <c r="BR71" s="220"/>
      <c r="BS71" s="882"/>
      <c r="BT71" s="883"/>
      <c r="BU71" s="883"/>
      <c r="BV71" s="883"/>
      <c r="BW71" s="883"/>
      <c r="BX71" s="883"/>
      <c r="BY71" s="883"/>
      <c r="BZ71" s="883"/>
      <c r="CA71" s="883"/>
      <c r="CB71" s="883"/>
      <c r="CC71" s="883"/>
      <c r="CD71" s="883"/>
      <c r="CE71" s="883"/>
      <c r="CF71" s="883"/>
      <c r="CG71" s="884"/>
      <c r="CH71" s="879"/>
      <c r="CI71" s="880"/>
      <c r="CJ71" s="880"/>
      <c r="CK71" s="880"/>
      <c r="CL71" s="881"/>
      <c r="CM71" s="879"/>
      <c r="CN71" s="880"/>
      <c r="CO71" s="880"/>
      <c r="CP71" s="880"/>
      <c r="CQ71" s="881"/>
      <c r="CR71" s="879"/>
      <c r="CS71" s="880"/>
      <c r="CT71" s="880"/>
      <c r="CU71" s="880"/>
      <c r="CV71" s="881"/>
      <c r="CW71" s="879"/>
      <c r="CX71" s="880"/>
      <c r="CY71" s="880"/>
      <c r="CZ71" s="880"/>
      <c r="DA71" s="881"/>
      <c r="DB71" s="879"/>
      <c r="DC71" s="880"/>
      <c r="DD71" s="880"/>
      <c r="DE71" s="880"/>
      <c r="DF71" s="881"/>
      <c r="DG71" s="879"/>
      <c r="DH71" s="880"/>
      <c r="DI71" s="880"/>
      <c r="DJ71" s="880"/>
      <c r="DK71" s="881"/>
      <c r="DL71" s="879"/>
      <c r="DM71" s="880"/>
      <c r="DN71" s="880"/>
      <c r="DO71" s="880"/>
      <c r="DP71" s="881"/>
      <c r="DQ71" s="879"/>
      <c r="DR71" s="880"/>
      <c r="DS71" s="880"/>
      <c r="DT71" s="880"/>
      <c r="DU71" s="881"/>
      <c r="DV71" s="876"/>
      <c r="DW71" s="877"/>
      <c r="DX71" s="877"/>
      <c r="DY71" s="877"/>
      <c r="DZ71" s="878"/>
      <c r="EA71" s="199"/>
    </row>
    <row r="72" spans="1:131" s="200" customFormat="1" ht="26.25" customHeight="1">
      <c r="A72" s="214">
        <v>5</v>
      </c>
      <c r="B72" s="892" t="s">
        <v>539</v>
      </c>
      <c r="C72" s="893"/>
      <c r="D72" s="893"/>
      <c r="E72" s="893"/>
      <c r="F72" s="893"/>
      <c r="G72" s="893"/>
      <c r="H72" s="893"/>
      <c r="I72" s="893"/>
      <c r="J72" s="893"/>
      <c r="K72" s="893"/>
      <c r="L72" s="893"/>
      <c r="M72" s="893"/>
      <c r="N72" s="893"/>
      <c r="O72" s="893"/>
      <c r="P72" s="894"/>
      <c r="Q72" s="895">
        <v>235</v>
      </c>
      <c r="R72" s="850"/>
      <c r="S72" s="850"/>
      <c r="T72" s="850"/>
      <c r="U72" s="850"/>
      <c r="V72" s="850">
        <v>221</v>
      </c>
      <c r="W72" s="850"/>
      <c r="X72" s="850"/>
      <c r="Y72" s="850"/>
      <c r="Z72" s="850"/>
      <c r="AA72" s="850">
        <v>14</v>
      </c>
      <c r="AB72" s="850"/>
      <c r="AC72" s="850"/>
      <c r="AD72" s="850"/>
      <c r="AE72" s="850"/>
      <c r="AF72" s="850">
        <v>14</v>
      </c>
      <c r="AG72" s="850"/>
      <c r="AH72" s="850"/>
      <c r="AI72" s="850"/>
      <c r="AJ72" s="850"/>
      <c r="AK72" s="850" t="s">
        <v>545</v>
      </c>
      <c r="AL72" s="850"/>
      <c r="AM72" s="850"/>
      <c r="AN72" s="850"/>
      <c r="AO72" s="850"/>
      <c r="AP72" s="850" t="s">
        <v>543</v>
      </c>
      <c r="AQ72" s="850"/>
      <c r="AR72" s="850"/>
      <c r="AS72" s="850"/>
      <c r="AT72" s="850"/>
      <c r="AU72" s="850" t="s">
        <v>543</v>
      </c>
      <c r="AV72" s="850"/>
      <c r="AW72" s="850"/>
      <c r="AX72" s="850"/>
      <c r="AY72" s="850"/>
      <c r="AZ72" s="896"/>
      <c r="BA72" s="896"/>
      <c r="BB72" s="896"/>
      <c r="BC72" s="896"/>
      <c r="BD72" s="897"/>
      <c r="BE72" s="218"/>
      <c r="BF72" s="218"/>
      <c r="BG72" s="218"/>
      <c r="BH72" s="218"/>
      <c r="BI72" s="218"/>
      <c r="BJ72" s="218"/>
      <c r="BK72" s="218"/>
      <c r="BL72" s="218"/>
      <c r="BM72" s="218"/>
      <c r="BN72" s="218"/>
      <c r="BO72" s="218"/>
      <c r="BP72" s="218"/>
      <c r="BQ72" s="215">
        <v>66</v>
      </c>
      <c r="BR72" s="220"/>
      <c r="BS72" s="882"/>
      <c r="BT72" s="883"/>
      <c r="BU72" s="883"/>
      <c r="BV72" s="883"/>
      <c r="BW72" s="883"/>
      <c r="BX72" s="883"/>
      <c r="BY72" s="883"/>
      <c r="BZ72" s="883"/>
      <c r="CA72" s="883"/>
      <c r="CB72" s="883"/>
      <c r="CC72" s="883"/>
      <c r="CD72" s="883"/>
      <c r="CE72" s="883"/>
      <c r="CF72" s="883"/>
      <c r="CG72" s="884"/>
      <c r="CH72" s="879"/>
      <c r="CI72" s="880"/>
      <c r="CJ72" s="880"/>
      <c r="CK72" s="880"/>
      <c r="CL72" s="881"/>
      <c r="CM72" s="879"/>
      <c r="CN72" s="880"/>
      <c r="CO72" s="880"/>
      <c r="CP72" s="880"/>
      <c r="CQ72" s="881"/>
      <c r="CR72" s="879"/>
      <c r="CS72" s="880"/>
      <c r="CT72" s="880"/>
      <c r="CU72" s="880"/>
      <c r="CV72" s="881"/>
      <c r="CW72" s="879"/>
      <c r="CX72" s="880"/>
      <c r="CY72" s="880"/>
      <c r="CZ72" s="880"/>
      <c r="DA72" s="881"/>
      <c r="DB72" s="879"/>
      <c r="DC72" s="880"/>
      <c r="DD72" s="880"/>
      <c r="DE72" s="880"/>
      <c r="DF72" s="881"/>
      <c r="DG72" s="879"/>
      <c r="DH72" s="880"/>
      <c r="DI72" s="880"/>
      <c r="DJ72" s="880"/>
      <c r="DK72" s="881"/>
      <c r="DL72" s="879"/>
      <c r="DM72" s="880"/>
      <c r="DN72" s="880"/>
      <c r="DO72" s="880"/>
      <c r="DP72" s="881"/>
      <c r="DQ72" s="879"/>
      <c r="DR72" s="880"/>
      <c r="DS72" s="880"/>
      <c r="DT72" s="880"/>
      <c r="DU72" s="881"/>
      <c r="DV72" s="876"/>
      <c r="DW72" s="877"/>
      <c r="DX72" s="877"/>
      <c r="DY72" s="877"/>
      <c r="DZ72" s="878"/>
      <c r="EA72" s="199"/>
    </row>
    <row r="73" spans="1:131" s="200" customFormat="1" ht="26.25" customHeight="1">
      <c r="A73" s="214">
        <v>6</v>
      </c>
      <c r="B73" s="892" t="s">
        <v>535</v>
      </c>
      <c r="C73" s="893"/>
      <c r="D73" s="893"/>
      <c r="E73" s="893"/>
      <c r="F73" s="893"/>
      <c r="G73" s="893"/>
      <c r="H73" s="893"/>
      <c r="I73" s="893"/>
      <c r="J73" s="893"/>
      <c r="K73" s="893"/>
      <c r="L73" s="893"/>
      <c r="M73" s="893"/>
      <c r="N73" s="893"/>
      <c r="O73" s="893"/>
      <c r="P73" s="894"/>
      <c r="Q73" s="895">
        <v>1973</v>
      </c>
      <c r="R73" s="850"/>
      <c r="S73" s="850"/>
      <c r="T73" s="850"/>
      <c r="U73" s="850"/>
      <c r="V73" s="850">
        <v>1969</v>
      </c>
      <c r="W73" s="850"/>
      <c r="X73" s="850"/>
      <c r="Y73" s="850"/>
      <c r="Z73" s="850"/>
      <c r="AA73" s="850">
        <v>4</v>
      </c>
      <c r="AB73" s="850"/>
      <c r="AC73" s="850"/>
      <c r="AD73" s="850"/>
      <c r="AE73" s="850"/>
      <c r="AF73" s="850">
        <v>4</v>
      </c>
      <c r="AG73" s="850"/>
      <c r="AH73" s="850"/>
      <c r="AI73" s="850"/>
      <c r="AJ73" s="850"/>
      <c r="AK73" s="850">
        <v>0</v>
      </c>
      <c r="AL73" s="850"/>
      <c r="AM73" s="850"/>
      <c r="AN73" s="850"/>
      <c r="AO73" s="850"/>
      <c r="AP73" s="850" t="s">
        <v>543</v>
      </c>
      <c r="AQ73" s="850"/>
      <c r="AR73" s="850"/>
      <c r="AS73" s="850"/>
      <c r="AT73" s="850"/>
      <c r="AU73" s="850" t="s">
        <v>543</v>
      </c>
      <c r="AV73" s="850"/>
      <c r="AW73" s="850"/>
      <c r="AX73" s="850"/>
      <c r="AY73" s="850"/>
      <c r="AZ73" s="896"/>
      <c r="BA73" s="896"/>
      <c r="BB73" s="896"/>
      <c r="BC73" s="896"/>
      <c r="BD73" s="897"/>
      <c r="BE73" s="218"/>
      <c r="BF73" s="218"/>
      <c r="BG73" s="218"/>
      <c r="BH73" s="218"/>
      <c r="BI73" s="218"/>
      <c r="BJ73" s="218"/>
      <c r="BK73" s="218"/>
      <c r="BL73" s="218"/>
      <c r="BM73" s="218"/>
      <c r="BN73" s="218"/>
      <c r="BO73" s="218"/>
      <c r="BP73" s="218"/>
      <c r="BQ73" s="215">
        <v>67</v>
      </c>
      <c r="BR73" s="220"/>
      <c r="BS73" s="882"/>
      <c r="BT73" s="883"/>
      <c r="BU73" s="883"/>
      <c r="BV73" s="883"/>
      <c r="BW73" s="883"/>
      <c r="BX73" s="883"/>
      <c r="BY73" s="883"/>
      <c r="BZ73" s="883"/>
      <c r="CA73" s="883"/>
      <c r="CB73" s="883"/>
      <c r="CC73" s="883"/>
      <c r="CD73" s="883"/>
      <c r="CE73" s="883"/>
      <c r="CF73" s="883"/>
      <c r="CG73" s="884"/>
      <c r="CH73" s="879"/>
      <c r="CI73" s="880"/>
      <c r="CJ73" s="880"/>
      <c r="CK73" s="880"/>
      <c r="CL73" s="881"/>
      <c r="CM73" s="879"/>
      <c r="CN73" s="880"/>
      <c r="CO73" s="880"/>
      <c r="CP73" s="880"/>
      <c r="CQ73" s="881"/>
      <c r="CR73" s="879"/>
      <c r="CS73" s="880"/>
      <c r="CT73" s="880"/>
      <c r="CU73" s="880"/>
      <c r="CV73" s="881"/>
      <c r="CW73" s="879"/>
      <c r="CX73" s="880"/>
      <c r="CY73" s="880"/>
      <c r="CZ73" s="880"/>
      <c r="DA73" s="881"/>
      <c r="DB73" s="879"/>
      <c r="DC73" s="880"/>
      <c r="DD73" s="880"/>
      <c r="DE73" s="880"/>
      <c r="DF73" s="881"/>
      <c r="DG73" s="879"/>
      <c r="DH73" s="880"/>
      <c r="DI73" s="880"/>
      <c r="DJ73" s="880"/>
      <c r="DK73" s="881"/>
      <c r="DL73" s="879"/>
      <c r="DM73" s="880"/>
      <c r="DN73" s="880"/>
      <c r="DO73" s="880"/>
      <c r="DP73" s="881"/>
      <c r="DQ73" s="879"/>
      <c r="DR73" s="880"/>
      <c r="DS73" s="880"/>
      <c r="DT73" s="880"/>
      <c r="DU73" s="881"/>
      <c r="DV73" s="876"/>
      <c r="DW73" s="877"/>
      <c r="DX73" s="877"/>
      <c r="DY73" s="877"/>
      <c r="DZ73" s="878"/>
      <c r="EA73" s="199"/>
    </row>
    <row r="74" spans="1:131" s="200" customFormat="1" ht="26.25" customHeight="1">
      <c r="A74" s="214">
        <v>7</v>
      </c>
      <c r="B74" s="892" t="s">
        <v>536</v>
      </c>
      <c r="C74" s="893"/>
      <c r="D74" s="893"/>
      <c r="E74" s="893"/>
      <c r="F74" s="893"/>
      <c r="G74" s="893"/>
      <c r="H74" s="893"/>
      <c r="I74" s="893"/>
      <c r="J74" s="893"/>
      <c r="K74" s="893"/>
      <c r="L74" s="893"/>
      <c r="M74" s="893"/>
      <c r="N74" s="893"/>
      <c r="O74" s="893"/>
      <c r="P74" s="894"/>
      <c r="Q74" s="895">
        <v>277097</v>
      </c>
      <c r="R74" s="850"/>
      <c r="S74" s="850"/>
      <c r="T74" s="850"/>
      <c r="U74" s="850"/>
      <c r="V74" s="850">
        <v>265172</v>
      </c>
      <c r="W74" s="850"/>
      <c r="X74" s="850"/>
      <c r="Y74" s="850"/>
      <c r="Z74" s="850"/>
      <c r="AA74" s="850">
        <v>11924</v>
      </c>
      <c r="AB74" s="850"/>
      <c r="AC74" s="850"/>
      <c r="AD74" s="850"/>
      <c r="AE74" s="850"/>
      <c r="AF74" s="850">
        <v>11924</v>
      </c>
      <c r="AG74" s="850"/>
      <c r="AH74" s="850"/>
      <c r="AI74" s="850"/>
      <c r="AJ74" s="850"/>
      <c r="AK74" s="850">
        <v>1891</v>
      </c>
      <c r="AL74" s="850"/>
      <c r="AM74" s="850"/>
      <c r="AN74" s="850"/>
      <c r="AO74" s="850"/>
      <c r="AP74" s="850" t="s">
        <v>543</v>
      </c>
      <c r="AQ74" s="850"/>
      <c r="AR74" s="850"/>
      <c r="AS74" s="850"/>
      <c r="AT74" s="850"/>
      <c r="AU74" s="850" t="s">
        <v>543</v>
      </c>
      <c r="AV74" s="850"/>
      <c r="AW74" s="850"/>
      <c r="AX74" s="850"/>
      <c r="AY74" s="850"/>
      <c r="AZ74" s="896"/>
      <c r="BA74" s="896"/>
      <c r="BB74" s="896"/>
      <c r="BC74" s="896"/>
      <c r="BD74" s="897"/>
      <c r="BE74" s="218"/>
      <c r="BF74" s="218"/>
      <c r="BG74" s="218"/>
      <c r="BH74" s="218"/>
      <c r="BI74" s="218"/>
      <c r="BJ74" s="218"/>
      <c r="BK74" s="218"/>
      <c r="BL74" s="218"/>
      <c r="BM74" s="218"/>
      <c r="BN74" s="218"/>
      <c r="BO74" s="218"/>
      <c r="BP74" s="218"/>
      <c r="BQ74" s="215">
        <v>68</v>
      </c>
      <c r="BR74" s="220"/>
      <c r="BS74" s="882"/>
      <c r="BT74" s="883"/>
      <c r="BU74" s="883"/>
      <c r="BV74" s="883"/>
      <c r="BW74" s="883"/>
      <c r="BX74" s="883"/>
      <c r="BY74" s="883"/>
      <c r="BZ74" s="883"/>
      <c r="CA74" s="883"/>
      <c r="CB74" s="883"/>
      <c r="CC74" s="883"/>
      <c r="CD74" s="883"/>
      <c r="CE74" s="883"/>
      <c r="CF74" s="883"/>
      <c r="CG74" s="884"/>
      <c r="CH74" s="879"/>
      <c r="CI74" s="880"/>
      <c r="CJ74" s="880"/>
      <c r="CK74" s="880"/>
      <c r="CL74" s="881"/>
      <c r="CM74" s="879"/>
      <c r="CN74" s="880"/>
      <c r="CO74" s="880"/>
      <c r="CP74" s="880"/>
      <c r="CQ74" s="881"/>
      <c r="CR74" s="879"/>
      <c r="CS74" s="880"/>
      <c r="CT74" s="880"/>
      <c r="CU74" s="880"/>
      <c r="CV74" s="881"/>
      <c r="CW74" s="879"/>
      <c r="CX74" s="880"/>
      <c r="CY74" s="880"/>
      <c r="CZ74" s="880"/>
      <c r="DA74" s="881"/>
      <c r="DB74" s="879"/>
      <c r="DC74" s="880"/>
      <c r="DD74" s="880"/>
      <c r="DE74" s="880"/>
      <c r="DF74" s="881"/>
      <c r="DG74" s="879"/>
      <c r="DH74" s="880"/>
      <c r="DI74" s="880"/>
      <c r="DJ74" s="880"/>
      <c r="DK74" s="881"/>
      <c r="DL74" s="879"/>
      <c r="DM74" s="880"/>
      <c r="DN74" s="880"/>
      <c r="DO74" s="880"/>
      <c r="DP74" s="881"/>
      <c r="DQ74" s="879"/>
      <c r="DR74" s="880"/>
      <c r="DS74" s="880"/>
      <c r="DT74" s="880"/>
      <c r="DU74" s="881"/>
      <c r="DV74" s="876"/>
      <c r="DW74" s="877"/>
      <c r="DX74" s="877"/>
      <c r="DY74" s="877"/>
      <c r="DZ74" s="878"/>
      <c r="EA74" s="199"/>
    </row>
    <row r="75" spans="1:131" s="200" customFormat="1" ht="26.25" customHeight="1">
      <c r="A75" s="214">
        <v>8</v>
      </c>
      <c r="B75" s="892"/>
      <c r="C75" s="893"/>
      <c r="D75" s="893"/>
      <c r="E75" s="893"/>
      <c r="F75" s="893"/>
      <c r="G75" s="893"/>
      <c r="H75" s="893"/>
      <c r="I75" s="893"/>
      <c r="J75" s="893"/>
      <c r="K75" s="893"/>
      <c r="L75" s="893"/>
      <c r="M75" s="893"/>
      <c r="N75" s="893"/>
      <c r="O75" s="893"/>
      <c r="P75" s="894"/>
      <c r="Q75" s="898"/>
      <c r="R75" s="899"/>
      <c r="S75" s="899"/>
      <c r="T75" s="899"/>
      <c r="U75" s="849"/>
      <c r="V75" s="900"/>
      <c r="W75" s="899"/>
      <c r="X75" s="899"/>
      <c r="Y75" s="899"/>
      <c r="Z75" s="849"/>
      <c r="AA75" s="900"/>
      <c r="AB75" s="899"/>
      <c r="AC75" s="899"/>
      <c r="AD75" s="899"/>
      <c r="AE75" s="849"/>
      <c r="AF75" s="900"/>
      <c r="AG75" s="899"/>
      <c r="AH75" s="899"/>
      <c r="AI75" s="899"/>
      <c r="AJ75" s="849"/>
      <c r="AK75" s="900"/>
      <c r="AL75" s="899"/>
      <c r="AM75" s="899"/>
      <c r="AN75" s="899"/>
      <c r="AO75" s="849"/>
      <c r="AP75" s="900"/>
      <c r="AQ75" s="899"/>
      <c r="AR75" s="899"/>
      <c r="AS75" s="899"/>
      <c r="AT75" s="849"/>
      <c r="AU75" s="900"/>
      <c r="AV75" s="899"/>
      <c r="AW75" s="899"/>
      <c r="AX75" s="899"/>
      <c r="AY75" s="849"/>
      <c r="AZ75" s="896"/>
      <c r="BA75" s="896"/>
      <c r="BB75" s="896"/>
      <c r="BC75" s="896"/>
      <c r="BD75" s="897"/>
      <c r="BE75" s="218"/>
      <c r="BF75" s="218"/>
      <c r="BG75" s="218"/>
      <c r="BH75" s="218"/>
      <c r="BI75" s="218"/>
      <c r="BJ75" s="218"/>
      <c r="BK75" s="218"/>
      <c r="BL75" s="218"/>
      <c r="BM75" s="218"/>
      <c r="BN75" s="218"/>
      <c r="BO75" s="218"/>
      <c r="BP75" s="218"/>
      <c r="BQ75" s="215">
        <v>69</v>
      </c>
      <c r="BR75" s="220"/>
      <c r="BS75" s="882"/>
      <c r="BT75" s="883"/>
      <c r="BU75" s="883"/>
      <c r="BV75" s="883"/>
      <c r="BW75" s="883"/>
      <c r="BX75" s="883"/>
      <c r="BY75" s="883"/>
      <c r="BZ75" s="883"/>
      <c r="CA75" s="883"/>
      <c r="CB75" s="883"/>
      <c r="CC75" s="883"/>
      <c r="CD75" s="883"/>
      <c r="CE75" s="883"/>
      <c r="CF75" s="883"/>
      <c r="CG75" s="884"/>
      <c r="CH75" s="879"/>
      <c r="CI75" s="880"/>
      <c r="CJ75" s="880"/>
      <c r="CK75" s="880"/>
      <c r="CL75" s="881"/>
      <c r="CM75" s="879"/>
      <c r="CN75" s="880"/>
      <c r="CO75" s="880"/>
      <c r="CP75" s="880"/>
      <c r="CQ75" s="881"/>
      <c r="CR75" s="879"/>
      <c r="CS75" s="880"/>
      <c r="CT75" s="880"/>
      <c r="CU75" s="880"/>
      <c r="CV75" s="881"/>
      <c r="CW75" s="879"/>
      <c r="CX75" s="880"/>
      <c r="CY75" s="880"/>
      <c r="CZ75" s="880"/>
      <c r="DA75" s="881"/>
      <c r="DB75" s="879"/>
      <c r="DC75" s="880"/>
      <c r="DD75" s="880"/>
      <c r="DE75" s="880"/>
      <c r="DF75" s="881"/>
      <c r="DG75" s="879"/>
      <c r="DH75" s="880"/>
      <c r="DI75" s="880"/>
      <c r="DJ75" s="880"/>
      <c r="DK75" s="881"/>
      <c r="DL75" s="879"/>
      <c r="DM75" s="880"/>
      <c r="DN75" s="880"/>
      <c r="DO75" s="880"/>
      <c r="DP75" s="881"/>
      <c r="DQ75" s="879"/>
      <c r="DR75" s="880"/>
      <c r="DS75" s="880"/>
      <c r="DT75" s="880"/>
      <c r="DU75" s="881"/>
      <c r="DV75" s="876"/>
      <c r="DW75" s="877"/>
      <c r="DX75" s="877"/>
      <c r="DY75" s="877"/>
      <c r="DZ75" s="878"/>
      <c r="EA75" s="199"/>
    </row>
    <row r="76" spans="1:131" s="200" customFormat="1" ht="26.25" customHeight="1">
      <c r="A76" s="214">
        <v>9</v>
      </c>
      <c r="B76" s="892"/>
      <c r="C76" s="893"/>
      <c r="D76" s="893"/>
      <c r="E76" s="893"/>
      <c r="F76" s="893"/>
      <c r="G76" s="893"/>
      <c r="H76" s="893"/>
      <c r="I76" s="893"/>
      <c r="J76" s="893"/>
      <c r="K76" s="893"/>
      <c r="L76" s="893"/>
      <c r="M76" s="893"/>
      <c r="N76" s="893"/>
      <c r="O76" s="893"/>
      <c r="P76" s="894"/>
      <c r="Q76" s="898"/>
      <c r="R76" s="899"/>
      <c r="S76" s="899"/>
      <c r="T76" s="899"/>
      <c r="U76" s="849"/>
      <c r="V76" s="900"/>
      <c r="W76" s="899"/>
      <c r="X76" s="899"/>
      <c r="Y76" s="899"/>
      <c r="Z76" s="849"/>
      <c r="AA76" s="900"/>
      <c r="AB76" s="899"/>
      <c r="AC76" s="899"/>
      <c r="AD76" s="899"/>
      <c r="AE76" s="849"/>
      <c r="AF76" s="900"/>
      <c r="AG76" s="899"/>
      <c r="AH76" s="899"/>
      <c r="AI76" s="899"/>
      <c r="AJ76" s="849"/>
      <c r="AK76" s="900"/>
      <c r="AL76" s="899"/>
      <c r="AM76" s="899"/>
      <c r="AN76" s="899"/>
      <c r="AO76" s="849"/>
      <c r="AP76" s="900"/>
      <c r="AQ76" s="899"/>
      <c r="AR76" s="899"/>
      <c r="AS76" s="899"/>
      <c r="AT76" s="849"/>
      <c r="AU76" s="900"/>
      <c r="AV76" s="899"/>
      <c r="AW76" s="899"/>
      <c r="AX76" s="899"/>
      <c r="AY76" s="849"/>
      <c r="AZ76" s="896"/>
      <c r="BA76" s="896"/>
      <c r="BB76" s="896"/>
      <c r="BC76" s="896"/>
      <c r="BD76" s="897"/>
      <c r="BE76" s="218"/>
      <c r="BF76" s="218"/>
      <c r="BG76" s="218"/>
      <c r="BH76" s="218"/>
      <c r="BI76" s="218"/>
      <c r="BJ76" s="218"/>
      <c r="BK76" s="218"/>
      <c r="BL76" s="218"/>
      <c r="BM76" s="218"/>
      <c r="BN76" s="218"/>
      <c r="BO76" s="218"/>
      <c r="BP76" s="218"/>
      <c r="BQ76" s="215">
        <v>70</v>
      </c>
      <c r="BR76" s="220"/>
      <c r="BS76" s="882"/>
      <c r="BT76" s="883"/>
      <c r="BU76" s="883"/>
      <c r="BV76" s="883"/>
      <c r="BW76" s="883"/>
      <c r="BX76" s="883"/>
      <c r="BY76" s="883"/>
      <c r="BZ76" s="883"/>
      <c r="CA76" s="883"/>
      <c r="CB76" s="883"/>
      <c r="CC76" s="883"/>
      <c r="CD76" s="883"/>
      <c r="CE76" s="883"/>
      <c r="CF76" s="883"/>
      <c r="CG76" s="884"/>
      <c r="CH76" s="879"/>
      <c r="CI76" s="880"/>
      <c r="CJ76" s="880"/>
      <c r="CK76" s="880"/>
      <c r="CL76" s="881"/>
      <c r="CM76" s="879"/>
      <c r="CN76" s="880"/>
      <c r="CO76" s="880"/>
      <c r="CP76" s="880"/>
      <c r="CQ76" s="881"/>
      <c r="CR76" s="879"/>
      <c r="CS76" s="880"/>
      <c r="CT76" s="880"/>
      <c r="CU76" s="880"/>
      <c r="CV76" s="881"/>
      <c r="CW76" s="879"/>
      <c r="CX76" s="880"/>
      <c r="CY76" s="880"/>
      <c r="CZ76" s="880"/>
      <c r="DA76" s="881"/>
      <c r="DB76" s="879"/>
      <c r="DC76" s="880"/>
      <c r="DD76" s="880"/>
      <c r="DE76" s="880"/>
      <c r="DF76" s="881"/>
      <c r="DG76" s="879"/>
      <c r="DH76" s="880"/>
      <c r="DI76" s="880"/>
      <c r="DJ76" s="880"/>
      <c r="DK76" s="881"/>
      <c r="DL76" s="879"/>
      <c r="DM76" s="880"/>
      <c r="DN76" s="880"/>
      <c r="DO76" s="880"/>
      <c r="DP76" s="881"/>
      <c r="DQ76" s="879"/>
      <c r="DR76" s="880"/>
      <c r="DS76" s="880"/>
      <c r="DT76" s="880"/>
      <c r="DU76" s="881"/>
      <c r="DV76" s="876"/>
      <c r="DW76" s="877"/>
      <c r="DX76" s="877"/>
      <c r="DY76" s="877"/>
      <c r="DZ76" s="878"/>
      <c r="EA76" s="199"/>
    </row>
    <row r="77" spans="1:131" s="200" customFormat="1" ht="26.25" customHeight="1">
      <c r="A77" s="214">
        <v>10</v>
      </c>
      <c r="B77" s="892"/>
      <c r="C77" s="893"/>
      <c r="D77" s="893"/>
      <c r="E77" s="893"/>
      <c r="F77" s="893"/>
      <c r="G77" s="893"/>
      <c r="H77" s="893"/>
      <c r="I77" s="893"/>
      <c r="J77" s="893"/>
      <c r="K77" s="893"/>
      <c r="L77" s="893"/>
      <c r="M77" s="893"/>
      <c r="N77" s="893"/>
      <c r="O77" s="893"/>
      <c r="P77" s="894"/>
      <c r="Q77" s="898"/>
      <c r="R77" s="899"/>
      <c r="S77" s="899"/>
      <c r="T77" s="899"/>
      <c r="U77" s="849"/>
      <c r="V77" s="900"/>
      <c r="W77" s="899"/>
      <c r="X77" s="899"/>
      <c r="Y77" s="899"/>
      <c r="Z77" s="849"/>
      <c r="AA77" s="900"/>
      <c r="AB77" s="899"/>
      <c r="AC77" s="899"/>
      <c r="AD77" s="899"/>
      <c r="AE77" s="849"/>
      <c r="AF77" s="900"/>
      <c r="AG77" s="899"/>
      <c r="AH77" s="899"/>
      <c r="AI77" s="899"/>
      <c r="AJ77" s="849"/>
      <c r="AK77" s="900"/>
      <c r="AL77" s="899"/>
      <c r="AM77" s="899"/>
      <c r="AN77" s="899"/>
      <c r="AO77" s="849"/>
      <c r="AP77" s="900"/>
      <c r="AQ77" s="899"/>
      <c r="AR77" s="899"/>
      <c r="AS77" s="899"/>
      <c r="AT77" s="849"/>
      <c r="AU77" s="900"/>
      <c r="AV77" s="899"/>
      <c r="AW77" s="899"/>
      <c r="AX77" s="899"/>
      <c r="AY77" s="849"/>
      <c r="AZ77" s="896"/>
      <c r="BA77" s="896"/>
      <c r="BB77" s="896"/>
      <c r="BC77" s="896"/>
      <c r="BD77" s="897"/>
      <c r="BE77" s="218"/>
      <c r="BF77" s="218"/>
      <c r="BG77" s="218"/>
      <c r="BH77" s="218"/>
      <c r="BI77" s="218"/>
      <c r="BJ77" s="218"/>
      <c r="BK77" s="218"/>
      <c r="BL77" s="218"/>
      <c r="BM77" s="218"/>
      <c r="BN77" s="218"/>
      <c r="BO77" s="218"/>
      <c r="BP77" s="218"/>
      <c r="BQ77" s="215">
        <v>71</v>
      </c>
      <c r="BR77" s="220"/>
      <c r="BS77" s="882"/>
      <c r="BT77" s="883"/>
      <c r="BU77" s="883"/>
      <c r="BV77" s="883"/>
      <c r="BW77" s="883"/>
      <c r="BX77" s="883"/>
      <c r="BY77" s="883"/>
      <c r="BZ77" s="883"/>
      <c r="CA77" s="883"/>
      <c r="CB77" s="883"/>
      <c r="CC77" s="883"/>
      <c r="CD77" s="883"/>
      <c r="CE77" s="883"/>
      <c r="CF77" s="883"/>
      <c r="CG77" s="884"/>
      <c r="CH77" s="879"/>
      <c r="CI77" s="880"/>
      <c r="CJ77" s="880"/>
      <c r="CK77" s="880"/>
      <c r="CL77" s="881"/>
      <c r="CM77" s="879"/>
      <c r="CN77" s="880"/>
      <c r="CO77" s="880"/>
      <c r="CP77" s="880"/>
      <c r="CQ77" s="881"/>
      <c r="CR77" s="879"/>
      <c r="CS77" s="880"/>
      <c r="CT77" s="880"/>
      <c r="CU77" s="880"/>
      <c r="CV77" s="881"/>
      <c r="CW77" s="879"/>
      <c r="CX77" s="880"/>
      <c r="CY77" s="880"/>
      <c r="CZ77" s="880"/>
      <c r="DA77" s="881"/>
      <c r="DB77" s="879"/>
      <c r="DC77" s="880"/>
      <c r="DD77" s="880"/>
      <c r="DE77" s="880"/>
      <c r="DF77" s="881"/>
      <c r="DG77" s="879"/>
      <c r="DH77" s="880"/>
      <c r="DI77" s="880"/>
      <c r="DJ77" s="880"/>
      <c r="DK77" s="881"/>
      <c r="DL77" s="879"/>
      <c r="DM77" s="880"/>
      <c r="DN77" s="880"/>
      <c r="DO77" s="880"/>
      <c r="DP77" s="881"/>
      <c r="DQ77" s="879"/>
      <c r="DR77" s="880"/>
      <c r="DS77" s="880"/>
      <c r="DT77" s="880"/>
      <c r="DU77" s="881"/>
      <c r="DV77" s="876"/>
      <c r="DW77" s="877"/>
      <c r="DX77" s="877"/>
      <c r="DY77" s="877"/>
      <c r="DZ77" s="878"/>
      <c r="EA77" s="199"/>
    </row>
    <row r="78" spans="1:131" s="200" customFormat="1" ht="26.25" customHeight="1">
      <c r="A78" s="214">
        <v>11</v>
      </c>
      <c r="B78" s="892"/>
      <c r="C78" s="893"/>
      <c r="D78" s="893"/>
      <c r="E78" s="893"/>
      <c r="F78" s="893"/>
      <c r="G78" s="893"/>
      <c r="H78" s="893"/>
      <c r="I78" s="893"/>
      <c r="J78" s="893"/>
      <c r="K78" s="893"/>
      <c r="L78" s="893"/>
      <c r="M78" s="893"/>
      <c r="N78" s="893"/>
      <c r="O78" s="893"/>
      <c r="P78" s="894"/>
      <c r="Q78" s="895"/>
      <c r="R78" s="850"/>
      <c r="S78" s="850"/>
      <c r="T78" s="850"/>
      <c r="U78" s="850"/>
      <c r="V78" s="850"/>
      <c r="W78" s="850"/>
      <c r="X78" s="850"/>
      <c r="Y78" s="850"/>
      <c r="Z78" s="850"/>
      <c r="AA78" s="850"/>
      <c r="AB78" s="850"/>
      <c r="AC78" s="850"/>
      <c r="AD78" s="850"/>
      <c r="AE78" s="850"/>
      <c r="AF78" s="850"/>
      <c r="AG78" s="850"/>
      <c r="AH78" s="850"/>
      <c r="AI78" s="850"/>
      <c r="AJ78" s="850"/>
      <c r="AK78" s="850"/>
      <c r="AL78" s="850"/>
      <c r="AM78" s="850"/>
      <c r="AN78" s="850"/>
      <c r="AO78" s="850"/>
      <c r="AP78" s="850"/>
      <c r="AQ78" s="850"/>
      <c r="AR78" s="850"/>
      <c r="AS78" s="850"/>
      <c r="AT78" s="850"/>
      <c r="AU78" s="850"/>
      <c r="AV78" s="850"/>
      <c r="AW78" s="850"/>
      <c r="AX78" s="850"/>
      <c r="AY78" s="850"/>
      <c r="AZ78" s="896"/>
      <c r="BA78" s="896"/>
      <c r="BB78" s="896"/>
      <c r="BC78" s="896"/>
      <c r="BD78" s="897"/>
      <c r="BE78" s="218"/>
      <c r="BF78" s="218"/>
      <c r="BG78" s="218"/>
      <c r="BH78" s="218"/>
      <c r="BI78" s="218"/>
      <c r="BJ78" s="221"/>
      <c r="BK78" s="221"/>
      <c r="BL78" s="221"/>
      <c r="BM78" s="221"/>
      <c r="BN78" s="221"/>
      <c r="BO78" s="218"/>
      <c r="BP78" s="218"/>
      <c r="BQ78" s="215">
        <v>72</v>
      </c>
      <c r="BR78" s="220"/>
      <c r="BS78" s="882"/>
      <c r="BT78" s="883"/>
      <c r="BU78" s="883"/>
      <c r="BV78" s="883"/>
      <c r="BW78" s="883"/>
      <c r="BX78" s="883"/>
      <c r="BY78" s="883"/>
      <c r="BZ78" s="883"/>
      <c r="CA78" s="883"/>
      <c r="CB78" s="883"/>
      <c r="CC78" s="883"/>
      <c r="CD78" s="883"/>
      <c r="CE78" s="883"/>
      <c r="CF78" s="883"/>
      <c r="CG78" s="884"/>
      <c r="CH78" s="879"/>
      <c r="CI78" s="880"/>
      <c r="CJ78" s="880"/>
      <c r="CK78" s="880"/>
      <c r="CL78" s="881"/>
      <c r="CM78" s="879"/>
      <c r="CN78" s="880"/>
      <c r="CO78" s="880"/>
      <c r="CP78" s="880"/>
      <c r="CQ78" s="881"/>
      <c r="CR78" s="879"/>
      <c r="CS78" s="880"/>
      <c r="CT78" s="880"/>
      <c r="CU78" s="880"/>
      <c r="CV78" s="881"/>
      <c r="CW78" s="879"/>
      <c r="CX78" s="880"/>
      <c r="CY78" s="880"/>
      <c r="CZ78" s="880"/>
      <c r="DA78" s="881"/>
      <c r="DB78" s="879"/>
      <c r="DC78" s="880"/>
      <c r="DD78" s="880"/>
      <c r="DE78" s="880"/>
      <c r="DF78" s="881"/>
      <c r="DG78" s="879"/>
      <c r="DH78" s="880"/>
      <c r="DI78" s="880"/>
      <c r="DJ78" s="880"/>
      <c r="DK78" s="881"/>
      <c r="DL78" s="879"/>
      <c r="DM78" s="880"/>
      <c r="DN78" s="880"/>
      <c r="DO78" s="880"/>
      <c r="DP78" s="881"/>
      <c r="DQ78" s="879"/>
      <c r="DR78" s="880"/>
      <c r="DS78" s="880"/>
      <c r="DT78" s="880"/>
      <c r="DU78" s="881"/>
      <c r="DV78" s="876"/>
      <c r="DW78" s="877"/>
      <c r="DX78" s="877"/>
      <c r="DY78" s="877"/>
      <c r="DZ78" s="878"/>
      <c r="EA78" s="199"/>
    </row>
    <row r="79" spans="1:131" s="200" customFormat="1" ht="26.25" customHeight="1">
      <c r="A79" s="214">
        <v>12</v>
      </c>
      <c r="B79" s="892"/>
      <c r="C79" s="893"/>
      <c r="D79" s="893"/>
      <c r="E79" s="893"/>
      <c r="F79" s="893"/>
      <c r="G79" s="893"/>
      <c r="H79" s="893"/>
      <c r="I79" s="893"/>
      <c r="J79" s="893"/>
      <c r="K79" s="893"/>
      <c r="L79" s="893"/>
      <c r="M79" s="893"/>
      <c r="N79" s="893"/>
      <c r="O79" s="893"/>
      <c r="P79" s="894"/>
      <c r="Q79" s="895"/>
      <c r="R79" s="850"/>
      <c r="S79" s="850"/>
      <c r="T79" s="850"/>
      <c r="U79" s="850"/>
      <c r="V79" s="850"/>
      <c r="W79" s="850"/>
      <c r="X79" s="850"/>
      <c r="Y79" s="850"/>
      <c r="Z79" s="850"/>
      <c r="AA79" s="850"/>
      <c r="AB79" s="850"/>
      <c r="AC79" s="850"/>
      <c r="AD79" s="850"/>
      <c r="AE79" s="850"/>
      <c r="AF79" s="850"/>
      <c r="AG79" s="850"/>
      <c r="AH79" s="850"/>
      <c r="AI79" s="850"/>
      <c r="AJ79" s="850"/>
      <c r="AK79" s="850"/>
      <c r="AL79" s="850"/>
      <c r="AM79" s="850"/>
      <c r="AN79" s="850"/>
      <c r="AO79" s="850"/>
      <c r="AP79" s="850"/>
      <c r="AQ79" s="850"/>
      <c r="AR79" s="850"/>
      <c r="AS79" s="850"/>
      <c r="AT79" s="850"/>
      <c r="AU79" s="850"/>
      <c r="AV79" s="850"/>
      <c r="AW79" s="850"/>
      <c r="AX79" s="850"/>
      <c r="AY79" s="850"/>
      <c r="AZ79" s="896"/>
      <c r="BA79" s="896"/>
      <c r="BB79" s="896"/>
      <c r="BC79" s="896"/>
      <c r="BD79" s="897"/>
      <c r="BE79" s="218"/>
      <c r="BF79" s="218"/>
      <c r="BG79" s="218"/>
      <c r="BH79" s="218"/>
      <c r="BI79" s="218"/>
      <c r="BJ79" s="221"/>
      <c r="BK79" s="221"/>
      <c r="BL79" s="221"/>
      <c r="BM79" s="221"/>
      <c r="BN79" s="221"/>
      <c r="BO79" s="218"/>
      <c r="BP79" s="218"/>
      <c r="BQ79" s="215">
        <v>73</v>
      </c>
      <c r="BR79" s="220"/>
      <c r="BS79" s="882"/>
      <c r="BT79" s="883"/>
      <c r="BU79" s="883"/>
      <c r="BV79" s="883"/>
      <c r="BW79" s="883"/>
      <c r="BX79" s="883"/>
      <c r="BY79" s="883"/>
      <c r="BZ79" s="883"/>
      <c r="CA79" s="883"/>
      <c r="CB79" s="883"/>
      <c r="CC79" s="883"/>
      <c r="CD79" s="883"/>
      <c r="CE79" s="883"/>
      <c r="CF79" s="883"/>
      <c r="CG79" s="884"/>
      <c r="CH79" s="879"/>
      <c r="CI79" s="880"/>
      <c r="CJ79" s="880"/>
      <c r="CK79" s="880"/>
      <c r="CL79" s="881"/>
      <c r="CM79" s="879"/>
      <c r="CN79" s="880"/>
      <c r="CO79" s="880"/>
      <c r="CP79" s="880"/>
      <c r="CQ79" s="881"/>
      <c r="CR79" s="879"/>
      <c r="CS79" s="880"/>
      <c r="CT79" s="880"/>
      <c r="CU79" s="880"/>
      <c r="CV79" s="881"/>
      <c r="CW79" s="879"/>
      <c r="CX79" s="880"/>
      <c r="CY79" s="880"/>
      <c r="CZ79" s="880"/>
      <c r="DA79" s="881"/>
      <c r="DB79" s="879"/>
      <c r="DC79" s="880"/>
      <c r="DD79" s="880"/>
      <c r="DE79" s="880"/>
      <c r="DF79" s="881"/>
      <c r="DG79" s="879"/>
      <c r="DH79" s="880"/>
      <c r="DI79" s="880"/>
      <c r="DJ79" s="880"/>
      <c r="DK79" s="881"/>
      <c r="DL79" s="879"/>
      <c r="DM79" s="880"/>
      <c r="DN79" s="880"/>
      <c r="DO79" s="880"/>
      <c r="DP79" s="881"/>
      <c r="DQ79" s="879"/>
      <c r="DR79" s="880"/>
      <c r="DS79" s="880"/>
      <c r="DT79" s="880"/>
      <c r="DU79" s="881"/>
      <c r="DV79" s="876"/>
      <c r="DW79" s="877"/>
      <c r="DX79" s="877"/>
      <c r="DY79" s="877"/>
      <c r="DZ79" s="878"/>
      <c r="EA79" s="199"/>
    </row>
    <row r="80" spans="1:131" s="200" customFormat="1" ht="26.25" customHeight="1">
      <c r="A80" s="214">
        <v>13</v>
      </c>
      <c r="B80" s="892"/>
      <c r="C80" s="893"/>
      <c r="D80" s="893"/>
      <c r="E80" s="893"/>
      <c r="F80" s="893"/>
      <c r="G80" s="893"/>
      <c r="H80" s="893"/>
      <c r="I80" s="893"/>
      <c r="J80" s="893"/>
      <c r="K80" s="893"/>
      <c r="L80" s="893"/>
      <c r="M80" s="893"/>
      <c r="N80" s="893"/>
      <c r="O80" s="893"/>
      <c r="P80" s="894"/>
      <c r="Q80" s="895"/>
      <c r="R80" s="850"/>
      <c r="S80" s="850"/>
      <c r="T80" s="850"/>
      <c r="U80" s="850"/>
      <c r="V80" s="850"/>
      <c r="W80" s="850"/>
      <c r="X80" s="850"/>
      <c r="Y80" s="850"/>
      <c r="Z80" s="850"/>
      <c r="AA80" s="850"/>
      <c r="AB80" s="850"/>
      <c r="AC80" s="850"/>
      <c r="AD80" s="850"/>
      <c r="AE80" s="850"/>
      <c r="AF80" s="850"/>
      <c r="AG80" s="850"/>
      <c r="AH80" s="850"/>
      <c r="AI80" s="850"/>
      <c r="AJ80" s="850"/>
      <c r="AK80" s="850"/>
      <c r="AL80" s="850"/>
      <c r="AM80" s="850"/>
      <c r="AN80" s="850"/>
      <c r="AO80" s="850"/>
      <c r="AP80" s="850"/>
      <c r="AQ80" s="850"/>
      <c r="AR80" s="850"/>
      <c r="AS80" s="850"/>
      <c r="AT80" s="850"/>
      <c r="AU80" s="850"/>
      <c r="AV80" s="850"/>
      <c r="AW80" s="850"/>
      <c r="AX80" s="850"/>
      <c r="AY80" s="850"/>
      <c r="AZ80" s="896"/>
      <c r="BA80" s="896"/>
      <c r="BB80" s="896"/>
      <c r="BC80" s="896"/>
      <c r="BD80" s="897"/>
      <c r="BE80" s="218"/>
      <c r="BF80" s="218"/>
      <c r="BG80" s="218"/>
      <c r="BH80" s="218"/>
      <c r="BI80" s="218"/>
      <c r="BJ80" s="218"/>
      <c r="BK80" s="218"/>
      <c r="BL80" s="218"/>
      <c r="BM80" s="218"/>
      <c r="BN80" s="218"/>
      <c r="BO80" s="218"/>
      <c r="BP80" s="218"/>
      <c r="BQ80" s="215">
        <v>74</v>
      </c>
      <c r="BR80" s="220"/>
      <c r="BS80" s="882"/>
      <c r="BT80" s="883"/>
      <c r="BU80" s="883"/>
      <c r="BV80" s="883"/>
      <c r="BW80" s="883"/>
      <c r="BX80" s="883"/>
      <c r="BY80" s="883"/>
      <c r="BZ80" s="883"/>
      <c r="CA80" s="883"/>
      <c r="CB80" s="883"/>
      <c r="CC80" s="883"/>
      <c r="CD80" s="883"/>
      <c r="CE80" s="883"/>
      <c r="CF80" s="883"/>
      <c r="CG80" s="884"/>
      <c r="CH80" s="879"/>
      <c r="CI80" s="880"/>
      <c r="CJ80" s="880"/>
      <c r="CK80" s="880"/>
      <c r="CL80" s="881"/>
      <c r="CM80" s="879"/>
      <c r="CN80" s="880"/>
      <c r="CO80" s="880"/>
      <c r="CP80" s="880"/>
      <c r="CQ80" s="881"/>
      <c r="CR80" s="879"/>
      <c r="CS80" s="880"/>
      <c r="CT80" s="880"/>
      <c r="CU80" s="880"/>
      <c r="CV80" s="881"/>
      <c r="CW80" s="879"/>
      <c r="CX80" s="880"/>
      <c r="CY80" s="880"/>
      <c r="CZ80" s="880"/>
      <c r="DA80" s="881"/>
      <c r="DB80" s="879"/>
      <c r="DC80" s="880"/>
      <c r="DD80" s="880"/>
      <c r="DE80" s="880"/>
      <c r="DF80" s="881"/>
      <c r="DG80" s="879"/>
      <c r="DH80" s="880"/>
      <c r="DI80" s="880"/>
      <c r="DJ80" s="880"/>
      <c r="DK80" s="881"/>
      <c r="DL80" s="879"/>
      <c r="DM80" s="880"/>
      <c r="DN80" s="880"/>
      <c r="DO80" s="880"/>
      <c r="DP80" s="881"/>
      <c r="DQ80" s="879"/>
      <c r="DR80" s="880"/>
      <c r="DS80" s="880"/>
      <c r="DT80" s="880"/>
      <c r="DU80" s="881"/>
      <c r="DV80" s="876"/>
      <c r="DW80" s="877"/>
      <c r="DX80" s="877"/>
      <c r="DY80" s="877"/>
      <c r="DZ80" s="878"/>
      <c r="EA80" s="199"/>
    </row>
    <row r="81" spans="1:131" s="200" customFormat="1" ht="26.25" customHeight="1">
      <c r="A81" s="214">
        <v>14</v>
      </c>
      <c r="B81" s="892"/>
      <c r="C81" s="893"/>
      <c r="D81" s="893"/>
      <c r="E81" s="893"/>
      <c r="F81" s="893"/>
      <c r="G81" s="893"/>
      <c r="H81" s="893"/>
      <c r="I81" s="893"/>
      <c r="J81" s="893"/>
      <c r="K81" s="893"/>
      <c r="L81" s="893"/>
      <c r="M81" s="893"/>
      <c r="N81" s="893"/>
      <c r="O81" s="893"/>
      <c r="P81" s="894"/>
      <c r="Q81" s="895"/>
      <c r="R81" s="850"/>
      <c r="S81" s="850"/>
      <c r="T81" s="850"/>
      <c r="U81" s="850"/>
      <c r="V81" s="850"/>
      <c r="W81" s="850"/>
      <c r="X81" s="850"/>
      <c r="Y81" s="850"/>
      <c r="Z81" s="850"/>
      <c r="AA81" s="850"/>
      <c r="AB81" s="850"/>
      <c r="AC81" s="850"/>
      <c r="AD81" s="850"/>
      <c r="AE81" s="850"/>
      <c r="AF81" s="850"/>
      <c r="AG81" s="850"/>
      <c r="AH81" s="850"/>
      <c r="AI81" s="850"/>
      <c r="AJ81" s="850"/>
      <c r="AK81" s="850"/>
      <c r="AL81" s="850"/>
      <c r="AM81" s="850"/>
      <c r="AN81" s="850"/>
      <c r="AO81" s="850"/>
      <c r="AP81" s="850"/>
      <c r="AQ81" s="850"/>
      <c r="AR81" s="850"/>
      <c r="AS81" s="850"/>
      <c r="AT81" s="850"/>
      <c r="AU81" s="850"/>
      <c r="AV81" s="850"/>
      <c r="AW81" s="850"/>
      <c r="AX81" s="850"/>
      <c r="AY81" s="850"/>
      <c r="AZ81" s="896"/>
      <c r="BA81" s="896"/>
      <c r="BB81" s="896"/>
      <c r="BC81" s="896"/>
      <c r="BD81" s="897"/>
      <c r="BE81" s="218"/>
      <c r="BF81" s="218"/>
      <c r="BG81" s="218"/>
      <c r="BH81" s="218"/>
      <c r="BI81" s="218"/>
      <c r="BJ81" s="218"/>
      <c r="BK81" s="218"/>
      <c r="BL81" s="218"/>
      <c r="BM81" s="218"/>
      <c r="BN81" s="218"/>
      <c r="BO81" s="218"/>
      <c r="BP81" s="218"/>
      <c r="BQ81" s="215">
        <v>75</v>
      </c>
      <c r="BR81" s="220"/>
      <c r="BS81" s="882"/>
      <c r="BT81" s="883"/>
      <c r="BU81" s="883"/>
      <c r="BV81" s="883"/>
      <c r="BW81" s="883"/>
      <c r="BX81" s="883"/>
      <c r="BY81" s="883"/>
      <c r="BZ81" s="883"/>
      <c r="CA81" s="883"/>
      <c r="CB81" s="883"/>
      <c r="CC81" s="883"/>
      <c r="CD81" s="883"/>
      <c r="CE81" s="883"/>
      <c r="CF81" s="883"/>
      <c r="CG81" s="884"/>
      <c r="CH81" s="879"/>
      <c r="CI81" s="880"/>
      <c r="CJ81" s="880"/>
      <c r="CK81" s="880"/>
      <c r="CL81" s="881"/>
      <c r="CM81" s="879"/>
      <c r="CN81" s="880"/>
      <c r="CO81" s="880"/>
      <c r="CP81" s="880"/>
      <c r="CQ81" s="881"/>
      <c r="CR81" s="879"/>
      <c r="CS81" s="880"/>
      <c r="CT81" s="880"/>
      <c r="CU81" s="880"/>
      <c r="CV81" s="881"/>
      <c r="CW81" s="879"/>
      <c r="CX81" s="880"/>
      <c r="CY81" s="880"/>
      <c r="CZ81" s="880"/>
      <c r="DA81" s="881"/>
      <c r="DB81" s="879"/>
      <c r="DC81" s="880"/>
      <c r="DD81" s="880"/>
      <c r="DE81" s="880"/>
      <c r="DF81" s="881"/>
      <c r="DG81" s="879"/>
      <c r="DH81" s="880"/>
      <c r="DI81" s="880"/>
      <c r="DJ81" s="880"/>
      <c r="DK81" s="881"/>
      <c r="DL81" s="879"/>
      <c r="DM81" s="880"/>
      <c r="DN81" s="880"/>
      <c r="DO81" s="880"/>
      <c r="DP81" s="881"/>
      <c r="DQ81" s="879"/>
      <c r="DR81" s="880"/>
      <c r="DS81" s="880"/>
      <c r="DT81" s="880"/>
      <c r="DU81" s="881"/>
      <c r="DV81" s="876"/>
      <c r="DW81" s="877"/>
      <c r="DX81" s="877"/>
      <c r="DY81" s="877"/>
      <c r="DZ81" s="878"/>
      <c r="EA81" s="199"/>
    </row>
    <row r="82" spans="1:131" s="200" customFormat="1" ht="26.25" customHeight="1">
      <c r="A82" s="214">
        <v>15</v>
      </c>
      <c r="B82" s="892"/>
      <c r="C82" s="893"/>
      <c r="D82" s="893"/>
      <c r="E82" s="893"/>
      <c r="F82" s="893"/>
      <c r="G82" s="893"/>
      <c r="H82" s="893"/>
      <c r="I82" s="893"/>
      <c r="J82" s="893"/>
      <c r="K82" s="893"/>
      <c r="L82" s="893"/>
      <c r="M82" s="893"/>
      <c r="N82" s="893"/>
      <c r="O82" s="893"/>
      <c r="P82" s="894"/>
      <c r="Q82" s="895"/>
      <c r="R82" s="850"/>
      <c r="S82" s="850"/>
      <c r="T82" s="850"/>
      <c r="U82" s="850"/>
      <c r="V82" s="850"/>
      <c r="W82" s="850"/>
      <c r="X82" s="850"/>
      <c r="Y82" s="850"/>
      <c r="Z82" s="850"/>
      <c r="AA82" s="850"/>
      <c r="AB82" s="850"/>
      <c r="AC82" s="850"/>
      <c r="AD82" s="850"/>
      <c r="AE82" s="850"/>
      <c r="AF82" s="850"/>
      <c r="AG82" s="850"/>
      <c r="AH82" s="850"/>
      <c r="AI82" s="850"/>
      <c r="AJ82" s="850"/>
      <c r="AK82" s="850"/>
      <c r="AL82" s="850"/>
      <c r="AM82" s="850"/>
      <c r="AN82" s="850"/>
      <c r="AO82" s="850"/>
      <c r="AP82" s="850"/>
      <c r="AQ82" s="850"/>
      <c r="AR82" s="850"/>
      <c r="AS82" s="850"/>
      <c r="AT82" s="850"/>
      <c r="AU82" s="850"/>
      <c r="AV82" s="850"/>
      <c r="AW82" s="850"/>
      <c r="AX82" s="850"/>
      <c r="AY82" s="850"/>
      <c r="AZ82" s="896"/>
      <c r="BA82" s="896"/>
      <c r="BB82" s="896"/>
      <c r="BC82" s="896"/>
      <c r="BD82" s="897"/>
      <c r="BE82" s="218"/>
      <c r="BF82" s="218"/>
      <c r="BG82" s="218"/>
      <c r="BH82" s="218"/>
      <c r="BI82" s="218"/>
      <c r="BJ82" s="218"/>
      <c r="BK82" s="218"/>
      <c r="BL82" s="218"/>
      <c r="BM82" s="218"/>
      <c r="BN82" s="218"/>
      <c r="BO82" s="218"/>
      <c r="BP82" s="218"/>
      <c r="BQ82" s="215">
        <v>76</v>
      </c>
      <c r="BR82" s="220"/>
      <c r="BS82" s="882"/>
      <c r="BT82" s="883"/>
      <c r="BU82" s="883"/>
      <c r="BV82" s="883"/>
      <c r="BW82" s="883"/>
      <c r="BX82" s="883"/>
      <c r="BY82" s="883"/>
      <c r="BZ82" s="883"/>
      <c r="CA82" s="883"/>
      <c r="CB82" s="883"/>
      <c r="CC82" s="883"/>
      <c r="CD82" s="883"/>
      <c r="CE82" s="883"/>
      <c r="CF82" s="883"/>
      <c r="CG82" s="884"/>
      <c r="CH82" s="879"/>
      <c r="CI82" s="880"/>
      <c r="CJ82" s="880"/>
      <c r="CK82" s="880"/>
      <c r="CL82" s="881"/>
      <c r="CM82" s="879"/>
      <c r="CN82" s="880"/>
      <c r="CO82" s="880"/>
      <c r="CP82" s="880"/>
      <c r="CQ82" s="881"/>
      <c r="CR82" s="879"/>
      <c r="CS82" s="880"/>
      <c r="CT82" s="880"/>
      <c r="CU82" s="880"/>
      <c r="CV82" s="881"/>
      <c r="CW82" s="879"/>
      <c r="CX82" s="880"/>
      <c r="CY82" s="880"/>
      <c r="CZ82" s="880"/>
      <c r="DA82" s="881"/>
      <c r="DB82" s="879"/>
      <c r="DC82" s="880"/>
      <c r="DD82" s="880"/>
      <c r="DE82" s="880"/>
      <c r="DF82" s="881"/>
      <c r="DG82" s="879"/>
      <c r="DH82" s="880"/>
      <c r="DI82" s="880"/>
      <c r="DJ82" s="880"/>
      <c r="DK82" s="881"/>
      <c r="DL82" s="879"/>
      <c r="DM82" s="880"/>
      <c r="DN82" s="880"/>
      <c r="DO82" s="880"/>
      <c r="DP82" s="881"/>
      <c r="DQ82" s="879"/>
      <c r="DR82" s="880"/>
      <c r="DS82" s="880"/>
      <c r="DT82" s="880"/>
      <c r="DU82" s="881"/>
      <c r="DV82" s="876"/>
      <c r="DW82" s="877"/>
      <c r="DX82" s="877"/>
      <c r="DY82" s="877"/>
      <c r="DZ82" s="878"/>
      <c r="EA82" s="199"/>
    </row>
    <row r="83" spans="1:131" s="200" customFormat="1" ht="26.25" customHeight="1">
      <c r="A83" s="214">
        <v>16</v>
      </c>
      <c r="B83" s="892"/>
      <c r="C83" s="893"/>
      <c r="D83" s="893"/>
      <c r="E83" s="893"/>
      <c r="F83" s="893"/>
      <c r="G83" s="893"/>
      <c r="H83" s="893"/>
      <c r="I83" s="893"/>
      <c r="J83" s="893"/>
      <c r="K83" s="893"/>
      <c r="L83" s="893"/>
      <c r="M83" s="893"/>
      <c r="N83" s="893"/>
      <c r="O83" s="893"/>
      <c r="P83" s="894"/>
      <c r="Q83" s="895"/>
      <c r="R83" s="850"/>
      <c r="S83" s="850"/>
      <c r="T83" s="850"/>
      <c r="U83" s="850"/>
      <c r="V83" s="850"/>
      <c r="W83" s="850"/>
      <c r="X83" s="850"/>
      <c r="Y83" s="850"/>
      <c r="Z83" s="850"/>
      <c r="AA83" s="850"/>
      <c r="AB83" s="850"/>
      <c r="AC83" s="850"/>
      <c r="AD83" s="850"/>
      <c r="AE83" s="850"/>
      <c r="AF83" s="850"/>
      <c r="AG83" s="850"/>
      <c r="AH83" s="850"/>
      <c r="AI83" s="850"/>
      <c r="AJ83" s="850"/>
      <c r="AK83" s="850"/>
      <c r="AL83" s="850"/>
      <c r="AM83" s="850"/>
      <c r="AN83" s="850"/>
      <c r="AO83" s="850"/>
      <c r="AP83" s="850"/>
      <c r="AQ83" s="850"/>
      <c r="AR83" s="850"/>
      <c r="AS83" s="850"/>
      <c r="AT83" s="850"/>
      <c r="AU83" s="850"/>
      <c r="AV83" s="850"/>
      <c r="AW83" s="850"/>
      <c r="AX83" s="850"/>
      <c r="AY83" s="850"/>
      <c r="AZ83" s="896"/>
      <c r="BA83" s="896"/>
      <c r="BB83" s="896"/>
      <c r="BC83" s="896"/>
      <c r="BD83" s="897"/>
      <c r="BE83" s="218"/>
      <c r="BF83" s="218"/>
      <c r="BG83" s="218"/>
      <c r="BH83" s="218"/>
      <c r="BI83" s="218"/>
      <c r="BJ83" s="218"/>
      <c r="BK83" s="218"/>
      <c r="BL83" s="218"/>
      <c r="BM83" s="218"/>
      <c r="BN83" s="218"/>
      <c r="BO83" s="218"/>
      <c r="BP83" s="218"/>
      <c r="BQ83" s="215">
        <v>77</v>
      </c>
      <c r="BR83" s="220"/>
      <c r="BS83" s="882"/>
      <c r="BT83" s="883"/>
      <c r="BU83" s="883"/>
      <c r="BV83" s="883"/>
      <c r="BW83" s="883"/>
      <c r="BX83" s="883"/>
      <c r="BY83" s="883"/>
      <c r="BZ83" s="883"/>
      <c r="CA83" s="883"/>
      <c r="CB83" s="883"/>
      <c r="CC83" s="883"/>
      <c r="CD83" s="883"/>
      <c r="CE83" s="883"/>
      <c r="CF83" s="883"/>
      <c r="CG83" s="884"/>
      <c r="CH83" s="879"/>
      <c r="CI83" s="880"/>
      <c r="CJ83" s="880"/>
      <c r="CK83" s="880"/>
      <c r="CL83" s="881"/>
      <c r="CM83" s="879"/>
      <c r="CN83" s="880"/>
      <c r="CO83" s="880"/>
      <c r="CP83" s="880"/>
      <c r="CQ83" s="881"/>
      <c r="CR83" s="879"/>
      <c r="CS83" s="880"/>
      <c r="CT83" s="880"/>
      <c r="CU83" s="880"/>
      <c r="CV83" s="881"/>
      <c r="CW83" s="879"/>
      <c r="CX83" s="880"/>
      <c r="CY83" s="880"/>
      <c r="CZ83" s="880"/>
      <c r="DA83" s="881"/>
      <c r="DB83" s="879"/>
      <c r="DC83" s="880"/>
      <c r="DD83" s="880"/>
      <c r="DE83" s="880"/>
      <c r="DF83" s="881"/>
      <c r="DG83" s="879"/>
      <c r="DH83" s="880"/>
      <c r="DI83" s="880"/>
      <c r="DJ83" s="880"/>
      <c r="DK83" s="881"/>
      <c r="DL83" s="879"/>
      <c r="DM83" s="880"/>
      <c r="DN83" s="880"/>
      <c r="DO83" s="880"/>
      <c r="DP83" s="881"/>
      <c r="DQ83" s="879"/>
      <c r="DR83" s="880"/>
      <c r="DS83" s="880"/>
      <c r="DT83" s="880"/>
      <c r="DU83" s="881"/>
      <c r="DV83" s="876"/>
      <c r="DW83" s="877"/>
      <c r="DX83" s="877"/>
      <c r="DY83" s="877"/>
      <c r="DZ83" s="878"/>
      <c r="EA83" s="199"/>
    </row>
    <row r="84" spans="1:131" s="200" customFormat="1" ht="26.25" customHeight="1">
      <c r="A84" s="214">
        <v>17</v>
      </c>
      <c r="B84" s="892"/>
      <c r="C84" s="893"/>
      <c r="D84" s="893"/>
      <c r="E84" s="893"/>
      <c r="F84" s="893"/>
      <c r="G84" s="893"/>
      <c r="H84" s="893"/>
      <c r="I84" s="893"/>
      <c r="J84" s="893"/>
      <c r="K84" s="893"/>
      <c r="L84" s="893"/>
      <c r="M84" s="893"/>
      <c r="N84" s="893"/>
      <c r="O84" s="893"/>
      <c r="P84" s="894"/>
      <c r="Q84" s="895"/>
      <c r="R84" s="850"/>
      <c r="S84" s="850"/>
      <c r="T84" s="850"/>
      <c r="U84" s="850"/>
      <c r="V84" s="850"/>
      <c r="W84" s="850"/>
      <c r="X84" s="850"/>
      <c r="Y84" s="850"/>
      <c r="Z84" s="850"/>
      <c r="AA84" s="850"/>
      <c r="AB84" s="850"/>
      <c r="AC84" s="850"/>
      <c r="AD84" s="850"/>
      <c r="AE84" s="850"/>
      <c r="AF84" s="850"/>
      <c r="AG84" s="850"/>
      <c r="AH84" s="850"/>
      <c r="AI84" s="850"/>
      <c r="AJ84" s="850"/>
      <c r="AK84" s="850"/>
      <c r="AL84" s="850"/>
      <c r="AM84" s="850"/>
      <c r="AN84" s="850"/>
      <c r="AO84" s="850"/>
      <c r="AP84" s="850"/>
      <c r="AQ84" s="850"/>
      <c r="AR84" s="850"/>
      <c r="AS84" s="850"/>
      <c r="AT84" s="850"/>
      <c r="AU84" s="850"/>
      <c r="AV84" s="850"/>
      <c r="AW84" s="850"/>
      <c r="AX84" s="850"/>
      <c r="AY84" s="850"/>
      <c r="AZ84" s="896"/>
      <c r="BA84" s="896"/>
      <c r="BB84" s="896"/>
      <c r="BC84" s="896"/>
      <c r="BD84" s="897"/>
      <c r="BE84" s="218"/>
      <c r="BF84" s="218"/>
      <c r="BG84" s="218"/>
      <c r="BH84" s="218"/>
      <c r="BI84" s="218"/>
      <c r="BJ84" s="218"/>
      <c r="BK84" s="218"/>
      <c r="BL84" s="218"/>
      <c r="BM84" s="218"/>
      <c r="BN84" s="218"/>
      <c r="BO84" s="218"/>
      <c r="BP84" s="218"/>
      <c r="BQ84" s="215">
        <v>78</v>
      </c>
      <c r="BR84" s="220"/>
      <c r="BS84" s="882"/>
      <c r="BT84" s="883"/>
      <c r="BU84" s="883"/>
      <c r="BV84" s="883"/>
      <c r="BW84" s="883"/>
      <c r="BX84" s="883"/>
      <c r="BY84" s="883"/>
      <c r="BZ84" s="883"/>
      <c r="CA84" s="883"/>
      <c r="CB84" s="883"/>
      <c r="CC84" s="883"/>
      <c r="CD84" s="883"/>
      <c r="CE84" s="883"/>
      <c r="CF84" s="883"/>
      <c r="CG84" s="884"/>
      <c r="CH84" s="879"/>
      <c r="CI84" s="880"/>
      <c r="CJ84" s="880"/>
      <c r="CK84" s="880"/>
      <c r="CL84" s="881"/>
      <c r="CM84" s="879"/>
      <c r="CN84" s="880"/>
      <c r="CO84" s="880"/>
      <c r="CP84" s="880"/>
      <c r="CQ84" s="881"/>
      <c r="CR84" s="879"/>
      <c r="CS84" s="880"/>
      <c r="CT84" s="880"/>
      <c r="CU84" s="880"/>
      <c r="CV84" s="881"/>
      <c r="CW84" s="879"/>
      <c r="CX84" s="880"/>
      <c r="CY84" s="880"/>
      <c r="CZ84" s="880"/>
      <c r="DA84" s="881"/>
      <c r="DB84" s="879"/>
      <c r="DC84" s="880"/>
      <c r="DD84" s="880"/>
      <c r="DE84" s="880"/>
      <c r="DF84" s="881"/>
      <c r="DG84" s="879"/>
      <c r="DH84" s="880"/>
      <c r="DI84" s="880"/>
      <c r="DJ84" s="880"/>
      <c r="DK84" s="881"/>
      <c r="DL84" s="879"/>
      <c r="DM84" s="880"/>
      <c r="DN84" s="880"/>
      <c r="DO84" s="880"/>
      <c r="DP84" s="881"/>
      <c r="DQ84" s="879"/>
      <c r="DR84" s="880"/>
      <c r="DS84" s="880"/>
      <c r="DT84" s="880"/>
      <c r="DU84" s="881"/>
      <c r="DV84" s="876"/>
      <c r="DW84" s="877"/>
      <c r="DX84" s="877"/>
      <c r="DY84" s="877"/>
      <c r="DZ84" s="878"/>
      <c r="EA84" s="199"/>
    </row>
    <row r="85" spans="1:131" s="200" customFormat="1" ht="26.25" customHeight="1">
      <c r="A85" s="214">
        <v>18</v>
      </c>
      <c r="B85" s="892"/>
      <c r="C85" s="893"/>
      <c r="D85" s="893"/>
      <c r="E85" s="893"/>
      <c r="F85" s="893"/>
      <c r="G85" s="893"/>
      <c r="H85" s="893"/>
      <c r="I85" s="893"/>
      <c r="J85" s="893"/>
      <c r="K85" s="893"/>
      <c r="L85" s="893"/>
      <c r="M85" s="893"/>
      <c r="N85" s="893"/>
      <c r="O85" s="893"/>
      <c r="P85" s="894"/>
      <c r="Q85" s="895"/>
      <c r="R85" s="850"/>
      <c r="S85" s="850"/>
      <c r="T85" s="850"/>
      <c r="U85" s="850"/>
      <c r="V85" s="850"/>
      <c r="W85" s="850"/>
      <c r="X85" s="850"/>
      <c r="Y85" s="850"/>
      <c r="Z85" s="850"/>
      <c r="AA85" s="850"/>
      <c r="AB85" s="850"/>
      <c r="AC85" s="850"/>
      <c r="AD85" s="850"/>
      <c r="AE85" s="850"/>
      <c r="AF85" s="850"/>
      <c r="AG85" s="850"/>
      <c r="AH85" s="850"/>
      <c r="AI85" s="850"/>
      <c r="AJ85" s="850"/>
      <c r="AK85" s="850"/>
      <c r="AL85" s="850"/>
      <c r="AM85" s="850"/>
      <c r="AN85" s="850"/>
      <c r="AO85" s="850"/>
      <c r="AP85" s="850"/>
      <c r="AQ85" s="850"/>
      <c r="AR85" s="850"/>
      <c r="AS85" s="850"/>
      <c r="AT85" s="850"/>
      <c r="AU85" s="850"/>
      <c r="AV85" s="850"/>
      <c r="AW85" s="850"/>
      <c r="AX85" s="850"/>
      <c r="AY85" s="850"/>
      <c r="AZ85" s="896"/>
      <c r="BA85" s="896"/>
      <c r="BB85" s="896"/>
      <c r="BC85" s="896"/>
      <c r="BD85" s="897"/>
      <c r="BE85" s="218"/>
      <c r="BF85" s="218"/>
      <c r="BG85" s="218"/>
      <c r="BH85" s="218"/>
      <c r="BI85" s="218"/>
      <c r="BJ85" s="218"/>
      <c r="BK85" s="218"/>
      <c r="BL85" s="218"/>
      <c r="BM85" s="218"/>
      <c r="BN85" s="218"/>
      <c r="BO85" s="218"/>
      <c r="BP85" s="218"/>
      <c r="BQ85" s="215">
        <v>79</v>
      </c>
      <c r="BR85" s="220"/>
      <c r="BS85" s="882"/>
      <c r="BT85" s="883"/>
      <c r="BU85" s="883"/>
      <c r="BV85" s="883"/>
      <c r="BW85" s="883"/>
      <c r="BX85" s="883"/>
      <c r="BY85" s="883"/>
      <c r="BZ85" s="883"/>
      <c r="CA85" s="883"/>
      <c r="CB85" s="883"/>
      <c r="CC85" s="883"/>
      <c r="CD85" s="883"/>
      <c r="CE85" s="883"/>
      <c r="CF85" s="883"/>
      <c r="CG85" s="884"/>
      <c r="CH85" s="879"/>
      <c r="CI85" s="880"/>
      <c r="CJ85" s="880"/>
      <c r="CK85" s="880"/>
      <c r="CL85" s="881"/>
      <c r="CM85" s="879"/>
      <c r="CN85" s="880"/>
      <c r="CO85" s="880"/>
      <c r="CP85" s="880"/>
      <c r="CQ85" s="881"/>
      <c r="CR85" s="879"/>
      <c r="CS85" s="880"/>
      <c r="CT85" s="880"/>
      <c r="CU85" s="880"/>
      <c r="CV85" s="881"/>
      <c r="CW85" s="879"/>
      <c r="CX85" s="880"/>
      <c r="CY85" s="880"/>
      <c r="CZ85" s="880"/>
      <c r="DA85" s="881"/>
      <c r="DB85" s="879"/>
      <c r="DC85" s="880"/>
      <c r="DD85" s="880"/>
      <c r="DE85" s="880"/>
      <c r="DF85" s="881"/>
      <c r="DG85" s="879"/>
      <c r="DH85" s="880"/>
      <c r="DI85" s="880"/>
      <c r="DJ85" s="880"/>
      <c r="DK85" s="881"/>
      <c r="DL85" s="879"/>
      <c r="DM85" s="880"/>
      <c r="DN85" s="880"/>
      <c r="DO85" s="880"/>
      <c r="DP85" s="881"/>
      <c r="DQ85" s="879"/>
      <c r="DR85" s="880"/>
      <c r="DS85" s="880"/>
      <c r="DT85" s="880"/>
      <c r="DU85" s="881"/>
      <c r="DV85" s="876"/>
      <c r="DW85" s="877"/>
      <c r="DX85" s="877"/>
      <c r="DY85" s="877"/>
      <c r="DZ85" s="878"/>
      <c r="EA85" s="199"/>
    </row>
    <row r="86" spans="1:131" s="200" customFormat="1" ht="26.25" customHeight="1">
      <c r="A86" s="214">
        <v>19</v>
      </c>
      <c r="B86" s="892"/>
      <c r="C86" s="893"/>
      <c r="D86" s="893"/>
      <c r="E86" s="893"/>
      <c r="F86" s="893"/>
      <c r="G86" s="893"/>
      <c r="H86" s="893"/>
      <c r="I86" s="893"/>
      <c r="J86" s="893"/>
      <c r="K86" s="893"/>
      <c r="L86" s="893"/>
      <c r="M86" s="893"/>
      <c r="N86" s="893"/>
      <c r="O86" s="893"/>
      <c r="P86" s="894"/>
      <c r="Q86" s="895"/>
      <c r="R86" s="850"/>
      <c r="S86" s="850"/>
      <c r="T86" s="850"/>
      <c r="U86" s="850"/>
      <c r="V86" s="850"/>
      <c r="W86" s="850"/>
      <c r="X86" s="850"/>
      <c r="Y86" s="850"/>
      <c r="Z86" s="850"/>
      <c r="AA86" s="850"/>
      <c r="AB86" s="850"/>
      <c r="AC86" s="850"/>
      <c r="AD86" s="850"/>
      <c r="AE86" s="850"/>
      <c r="AF86" s="850"/>
      <c r="AG86" s="850"/>
      <c r="AH86" s="850"/>
      <c r="AI86" s="850"/>
      <c r="AJ86" s="850"/>
      <c r="AK86" s="850"/>
      <c r="AL86" s="850"/>
      <c r="AM86" s="850"/>
      <c r="AN86" s="850"/>
      <c r="AO86" s="850"/>
      <c r="AP86" s="850"/>
      <c r="AQ86" s="850"/>
      <c r="AR86" s="850"/>
      <c r="AS86" s="850"/>
      <c r="AT86" s="850"/>
      <c r="AU86" s="850"/>
      <c r="AV86" s="850"/>
      <c r="AW86" s="850"/>
      <c r="AX86" s="850"/>
      <c r="AY86" s="850"/>
      <c r="AZ86" s="896"/>
      <c r="BA86" s="896"/>
      <c r="BB86" s="896"/>
      <c r="BC86" s="896"/>
      <c r="BD86" s="897"/>
      <c r="BE86" s="218"/>
      <c r="BF86" s="218"/>
      <c r="BG86" s="218"/>
      <c r="BH86" s="218"/>
      <c r="BI86" s="218"/>
      <c r="BJ86" s="218"/>
      <c r="BK86" s="218"/>
      <c r="BL86" s="218"/>
      <c r="BM86" s="218"/>
      <c r="BN86" s="218"/>
      <c r="BO86" s="218"/>
      <c r="BP86" s="218"/>
      <c r="BQ86" s="215">
        <v>80</v>
      </c>
      <c r="BR86" s="220"/>
      <c r="BS86" s="882"/>
      <c r="BT86" s="883"/>
      <c r="BU86" s="883"/>
      <c r="BV86" s="883"/>
      <c r="BW86" s="883"/>
      <c r="BX86" s="883"/>
      <c r="BY86" s="883"/>
      <c r="BZ86" s="883"/>
      <c r="CA86" s="883"/>
      <c r="CB86" s="883"/>
      <c r="CC86" s="883"/>
      <c r="CD86" s="883"/>
      <c r="CE86" s="883"/>
      <c r="CF86" s="883"/>
      <c r="CG86" s="884"/>
      <c r="CH86" s="879"/>
      <c r="CI86" s="880"/>
      <c r="CJ86" s="880"/>
      <c r="CK86" s="880"/>
      <c r="CL86" s="881"/>
      <c r="CM86" s="879"/>
      <c r="CN86" s="880"/>
      <c r="CO86" s="880"/>
      <c r="CP86" s="880"/>
      <c r="CQ86" s="881"/>
      <c r="CR86" s="879"/>
      <c r="CS86" s="880"/>
      <c r="CT86" s="880"/>
      <c r="CU86" s="880"/>
      <c r="CV86" s="881"/>
      <c r="CW86" s="879"/>
      <c r="CX86" s="880"/>
      <c r="CY86" s="880"/>
      <c r="CZ86" s="880"/>
      <c r="DA86" s="881"/>
      <c r="DB86" s="879"/>
      <c r="DC86" s="880"/>
      <c r="DD86" s="880"/>
      <c r="DE86" s="880"/>
      <c r="DF86" s="881"/>
      <c r="DG86" s="879"/>
      <c r="DH86" s="880"/>
      <c r="DI86" s="880"/>
      <c r="DJ86" s="880"/>
      <c r="DK86" s="881"/>
      <c r="DL86" s="879"/>
      <c r="DM86" s="880"/>
      <c r="DN86" s="880"/>
      <c r="DO86" s="880"/>
      <c r="DP86" s="881"/>
      <c r="DQ86" s="879"/>
      <c r="DR86" s="880"/>
      <c r="DS86" s="880"/>
      <c r="DT86" s="880"/>
      <c r="DU86" s="881"/>
      <c r="DV86" s="876"/>
      <c r="DW86" s="877"/>
      <c r="DX86" s="877"/>
      <c r="DY86" s="877"/>
      <c r="DZ86" s="878"/>
      <c r="EA86" s="199"/>
    </row>
    <row r="87" spans="1:131" s="200" customFormat="1" ht="26.25" customHeight="1">
      <c r="A87" s="222">
        <v>20</v>
      </c>
      <c r="B87" s="901"/>
      <c r="C87" s="902"/>
      <c r="D87" s="902"/>
      <c r="E87" s="902"/>
      <c r="F87" s="902"/>
      <c r="G87" s="902"/>
      <c r="H87" s="902"/>
      <c r="I87" s="902"/>
      <c r="J87" s="902"/>
      <c r="K87" s="902"/>
      <c r="L87" s="902"/>
      <c r="M87" s="902"/>
      <c r="N87" s="902"/>
      <c r="O87" s="902"/>
      <c r="P87" s="903"/>
      <c r="Q87" s="904"/>
      <c r="R87" s="905"/>
      <c r="S87" s="905"/>
      <c r="T87" s="905"/>
      <c r="U87" s="905"/>
      <c r="V87" s="905"/>
      <c r="W87" s="905"/>
      <c r="X87" s="905"/>
      <c r="Y87" s="905"/>
      <c r="Z87" s="905"/>
      <c r="AA87" s="905"/>
      <c r="AB87" s="905"/>
      <c r="AC87" s="905"/>
      <c r="AD87" s="905"/>
      <c r="AE87" s="905"/>
      <c r="AF87" s="905"/>
      <c r="AG87" s="905"/>
      <c r="AH87" s="905"/>
      <c r="AI87" s="905"/>
      <c r="AJ87" s="905"/>
      <c r="AK87" s="905"/>
      <c r="AL87" s="905"/>
      <c r="AM87" s="905"/>
      <c r="AN87" s="905"/>
      <c r="AO87" s="905"/>
      <c r="AP87" s="905"/>
      <c r="AQ87" s="905"/>
      <c r="AR87" s="905"/>
      <c r="AS87" s="905"/>
      <c r="AT87" s="905"/>
      <c r="AU87" s="905"/>
      <c r="AV87" s="905"/>
      <c r="AW87" s="905"/>
      <c r="AX87" s="905"/>
      <c r="AY87" s="905"/>
      <c r="AZ87" s="906"/>
      <c r="BA87" s="906"/>
      <c r="BB87" s="906"/>
      <c r="BC87" s="906"/>
      <c r="BD87" s="907"/>
      <c r="BE87" s="218"/>
      <c r="BF87" s="218"/>
      <c r="BG87" s="218"/>
      <c r="BH87" s="218"/>
      <c r="BI87" s="218"/>
      <c r="BJ87" s="218"/>
      <c r="BK87" s="218"/>
      <c r="BL87" s="218"/>
      <c r="BM87" s="218"/>
      <c r="BN87" s="218"/>
      <c r="BO87" s="218"/>
      <c r="BP87" s="218"/>
      <c r="BQ87" s="215">
        <v>81</v>
      </c>
      <c r="BR87" s="220"/>
      <c r="BS87" s="882"/>
      <c r="BT87" s="883"/>
      <c r="BU87" s="883"/>
      <c r="BV87" s="883"/>
      <c r="BW87" s="883"/>
      <c r="BX87" s="883"/>
      <c r="BY87" s="883"/>
      <c r="BZ87" s="883"/>
      <c r="CA87" s="883"/>
      <c r="CB87" s="883"/>
      <c r="CC87" s="883"/>
      <c r="CD87" s="883"/>
      <c r="CE87" s="883"/>
      <c r="CF87" s="883"/>
      <c r="CG87" s="884"/>
      <c r="CH87" s="879"/>
      <c r="CI87" s="880"/>
      <c r="CJ87" s="880"/>
      <c r="CK87" s="880"/>
      <c r="CL87" s="881"/>
      <c r="CM87" s="879"/>
      <c r="CN87" s="880"/>
      <c r="CO87" s="880"/>
      <c r="CP87" s="880"/>
      <c r="CQ87" s="881"/>
      <c r="CR87" s="879"/>
      <c r="CS87" s="880"/>
      <c r="CT87" s="880"/>
      <c r="CU87" s="880"/>
      <c r="CV87" s="881"/>
      <c r="CW87" s="879"/>
      <c r="CX87" s="880"/>
      <c r="CY87" s="880"/>
      <c r="CZ87" s="880"/>
      <c r="DA87" s="881"/>
      <c r="DB87" s="879"/>
      <c r="DC87" s="880"/>
      <c r="DD87" s="880"/>
      <c r="DE87" s="880"/>
      <c r="DF87" s="881"/>
      <c r="DG87" s="879"/>
      <c r="DH87" s="880"/>
      <c r="DI87" s="880"/>
      <c r="DJ87" s="880"/>
      <c r="DK87" s="881"/>
      <c r="DL87" s="879"/>
      <c r="DM87" s="880"/>
      <c r="DN87" s="880"/>
      <c r="DO87" s="880"/>
      <c r="DP87" s="881"/>
      <c r="DQ87" s="879"/>
      <c r="DR87" s="880"/>
      <c r="DS87" s="880"/>
      <c r="DT87" s="880"/>
      <c r="DU87" s="881"/>
      <c r="DV87" s="876"/>
      <c r="DW87" s="877"/>
      <c r="DX87" s="877"/>
      <c r="DY87" s="877"/>
      <c r="DZ87" s="878"/>
      <c r="EA87" s="199"/>
    </row>
    <row r="88" spans="1:131" s="200" customFormat="1" ht="26.25" customHeight="1" thickBot="1">
      <c r="A88" s="217" t="s">
        <v>366</v>
      </c>
      <c r="B88" s="810" t="s">
        <v>392</v>
      </c>
      <c r="C88" s="811"/>
      <c r="D88" s="811"/>
      <c r="E88" s="811"/>
      <c r="F88" s="811"/>
      <c r="G88" s="811"/>
      <c r="H88" s="811"/>
      <c r="I88" s="811"/>
      <c r="J88" s="811"/>
      <c r="K88" s="811"/>
      <c r="L88" s="811"/>
      <c r="M88" s="811"/>
      <c r="N88" s="811"/>
      <c r="O88" s="811"/>
      <c r="P88" s="812"/>
      <c r="Q88" s="857"/>
      <c r="R88" s="858"/>
      <c r="S88" s="858"/>
      <c r="T88" s="858"/>
      <c r="U88" s="858"/>
      <c r="V88" s="858"/>
      <c r="W88" s="858"/>
      <c r="X88" s="858"/>
      <c r="Y88" s="858"/>
      <c r="Z88" s="858"/>
      <c r="AA88" s="858"/>
      <c r="AB88" s="858"/>
      <c r="AC88" s="858"/>
      <c r="AD88" s="858"/>
      <c r="AE88" s="858"/>
      <c r="AF88" s="861">
        <v>13489</v>
      </c>
      <c r="AG88" s="861"/>
      <c r="AH88" s="861"/>
      <c r="AI88" s="861"/>
      <c r="AJ88" s="861"/>
      <c r="AK88" s="858"/>
      <c r="AL88" s="858"/>
      <c r="AM88" s="858"/>
      <c r="AN88" s="858"/>
      <c r="AO88" s="858"/>
      <c r="AP88" s="861">
        <v>7597</v>
      </c>
      <c r="AQ88" s="861"/>
      <c r="AR88" s="861"/>
      <c r="AS88" s="861"/>
      <c r="AT88" s="861"/>
      <c r="AU88" s="861">
        <v>2091</v>
      </c>
      <c r="AV88" s="861"/>
      <c r="AW88" s="861"/>
      <c r="AX88" s="861"/>
      <c r="AY88" s="861"/>
      <c r="AZ88" s="866"/>
      <c r="BA88" s="866"/>
      <c r="BB88" s="866"/>
      <c r="BC88" s="866"/>
      <c r="BD88" s="867"/>
      <c r="BE88" s="218"/>
      <c r="BF88" s="218"/>
      <c r="BG88" s="218"/>
      <c r="BH88" s="218"/>
      <c r="BI88" s="218"/>
      <c r="BJ88" s="218"/>
      <c r="BK88" s="218"/>
      <c r="BL88" s="218"/>
      <c r="BM88" s="218"/>
      <c r="BN88" s="218"/>
      <c r="BO88" s="218"/>
      <c r="BP88" s="218"/>
      <c r="BQ88" s="215">
        <v>82</v>
      </c>
      <c r="BR88" s="220"/>
      <c r="BS88" s="882"/>
      <c r="BT88" s="883"/>
      <c r="BU88" s="883"/>
      <c r="BV88" s="883"/>
      <c r="BW88" s="883"/>
      <c r="BX88" s="883"/>
      <c r="BY88" s="883"/>
      <c r="BZ88" s="883"/>
      <c r="CA88" s="883"/>
      <c r="CB88" s="883"/>
      <c r="CC88" s="883"/>
      <c r="CD88" s="883"/>
      <c r="CE88" s="883"/>
      <c r="CF88" s="883"/>
      <c r="CG88" s="884"/>
      <c r="CH88" s="879"/>
      <c r="CI88" s="880"/>
      <c r="CJ88" s="880"/>
      <c r="CK88" s="880"/>
      <c r="CL88" s="881"/>
      <c r="CM88" s="879"/>
      <c r="CN88" s="880"/>
      <c r="CO88" s="880"/>
      <c r="CP88" s="880"/>
      <c r="CQ88" s="881"/>
      <c r="CR88" s="879"/>
      <c r="CS88" s="880"/>
      <c r="CT88" s="880"/>
      <c r="CU88" s="880"/>
      <c r="CV88" s="881"/>
      <c r="CW88" s="879"/>
      <c r="CX88" s="880"/>
      <c r="CY88" s="880"/>
      <c r="CZ88" s="880"/>
      <c r="DA88" s="881"/>
      <c r="DB88" s="879"/>
      <c r="DC88" s="880"/>
      <c r="DD88" s="880"/>
      <c r="DE88" s="880"/>
      <c r="DF88" s="881"/>
      <c r="DG88" s="879"/>
      <c r="DH88" s="880"/>
      <c r="DI88" s="880"/>
      <c r="DJ88" s="880"/>
      <c r="DK88" s="881"/>
      <c r="DL88" s="879"/>
      <c r="DM88" s="880"/>
      <c r="DN88" s="880"/>
      <c r="DO88" s="880"/>
      <c r="DP88" s="881"/>
      <c r="DQ88" s="879"/>
      <c r="DR88" s="880"/>
      <c r="DS88" s="880"/>
      <c r="DT88" s="880"/>
      <c r="DU88" s="881"/>
      <c r="DV88" s="876"/>
      <c r="DW88" s="877"/>
      <c r="DX88" s="877"/>
      <c r="DY88" s="877"/>
      <c r="DZ88" s="878"/>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2"/>
      <c r="BT89" s="883"/>
      <c r="BU89" s="883"/>
      <c r="BV89" s="883"/>
      <c r="BW89" s="883"/>
      <c r="BX89" s="883"/>
      <c r="BY89" s="883"/>
      <c r="BZ89" s="883"/>
      <c r="CA89" s="883"/>
      <c r="CB89" s="883"/>
      <c r="CC89" s="883"/>
      <c r="CD89" s="883"/>
      <c r="CE89" s="883"/>
      <c r="CF89" s="883"/>
      <c r="CG89" s="884"/>
      <c r="CH89" s="879"/>
      <c r="CI89" s="880"/>
      <c r="CJ89" s="880"/>
      <c r="CK89" s="880"/>
      <c r="CL89" s="881"/>
      <c r="CM89" s="879"/>
      <c r="CN89" s="880"/>
      <c r="CO89" s="880"/>
      <c r="CP89" s="880"/>
      <c r="CQ89" s="881"/>
      <c r="CR89" s="879"/>
      <c r="CS89" s="880"/>
      <c r="CT89" s="880"/>
      <c r="CU89" s="880"/>
      <c r="CV89" s="881"/>
      <c r="CW89" s="879"/>
      <c r="CX89" s="880"/>
      <c r="CY89" s="880"/>
      <c r="CZ89" s="880"/>
      <c r="DA89" s="881"/>
      <c r="DB89" s="879"/>
      <c r="DC89" s="880"/>
      <c r="DD89" s="880"/>
      <c r="DE89" s="880"/>
      <c r="DF89" s="881"/>
      <c r="DG89" s="879"/>
      <c r="DH89" s="880"/>
      <c r="DI89" s="880"/>
      <c r="DJ89" s="880"/>
      <c r="DK89" s="881"/>
      <c r="DL89" s="879"/>
      <c r="DM89" s="880"/>
      <c r="DN89" s="880"/>
      <c r="DO89" s="880"/>
      <c r="DP89" s="881"/>
      <c r="DQ89" s="879"/>
      <c r="DR89" s="880"/>
      <c r="DS89" s="880"/>
      <c r="DT89" s="880"/>
      <c r="DU89" s="881"/>
      <c r="DV89" s="876"/>
      <c r="DW89" s="877"/>
      <c r="DX89" s="877"/>
      <c r="DY89" s="877"/>
      <c r="DZ89" s="878"/>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2"/>
      <c r="BT90" s="883"/>
      <c r="BU90" s="883"/>
      <c r="BV90" s="883"/>
      <c r="BW90" s="883"/>
      <c r="BX90" s="883"/>
      <c r="BY90" s="883"/>
      <c r="BZ90" s="883"/>
      <c r="CA90" s="883"/>
      <c r="CB90" s="883"/>
      <c r="CC90" s="883"/>
      <c r="CD90" s="883"/>
      <c r="CE90" s="883"/>
      <c r="CF90" s="883"/>
      <c r="CG90" s="884"/>
      <c r="CH90" s="879"/>
      <c r="CI90" s="880"/>
      <c r="CJ90" s="880"/>
      <c r="CK90" s="880"/>
      <c r="CL90" s="881"/>
      <c r="CM90" s="879"/>
      <c r="CN90" s="880"/>
      <c r="CO90" s="880"/>
      <c r="CP90" s="880"/>
      <c r="CQ90" s="881"/>
      <c r="CR90" s="879"/>
      <c r="CS90" s="880"/>
      <c r="CT90" s="880"/>
      <c r="CU90" s="880"/>
      <c r="CV90" s="881"/>
      <c r="CW90" s="879"/>
      <c r="CX90" s="880"/>
      <c r="CY90" s="880"/>
      <c r="CZ90" s="880"/>
      <c r="DA90" s="881"/>
      <c r="DB90" s="879"/>
      <c r="DC90" s="880"/>
      <c r="DD90" s="880"/>
      <c r="DE90" s="880"/>
      <c r="DF90" s="881"/>
      <c r="DG90" s="879"/>
      <c r="DH90" s="880"/>
      <c r="DI90" s="880"/>
      <c r="DJ90" s="880"/>
      <c r="DK90" s="881"/>
      <c r="DL90" s="879"/>
      <c r="DM90" s="880"/>
      <c r="DN90" s="880"/>
      <c r="DO90" s="880"/>
      <c r="DP90" s="881"/>
      <c r="DQ90" s="879"/>
      <c r="DR90" s="880"/>
      <c r="DS90" s="880"/>
      <c r="DT90" s="880"/>
      <c r="DU90" s="881"/>
      <c r="DV90" s="876"/>
      <c r="DW90" s="877"/>
      <c r="DX90" s="877"/>
      <c r="DY90" s="877"/>
      <c r="DZ90" s="878"/>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2"/>
      <c r="BT91" s="883"/>
      <c r="BU91" s="883"/>
      <c r="BV91" s="883"/>
      <c r="BW91" s="883"/>
      <c r="BX91" s="883"/>
      <c r="BY91" s="883"/>
      <c r="BZ91" s="883"/>
      <c r="CA91" s="883"/>
      <c r="CB91" s="883"/>
      <c r="CC91" s="883"/>
      <c r="CD91" s="883"/>
      <c r="CE91" s="883"/>
      <c r="CF91" s="883"/>
      <c r="CG91" s="884"/>
      <c r="CH91" s="879"/>
      <c r="CI91" s="880"/>
      <c r="CJ91" s="880"/>
      <c r="CK91" s="880"/>
      <c r="CL91" s="881"/>
      <c r="CM91" s="879"/>
      <c r="CN91" s="880"/>
      <c r="CO91" s="880"/>
      <c r="CP91" s="880"/>
      <c r="CQ91" s="881"/>
      <c r="CR91" s="879"/>
      <c r="CS91" s="880"/>
      <c r="CT91" s="880"/>
      <c r="CU91" s="880"/>
      <c r="CV91" s="881"/>
      <c r="CW91" s="879"/>
      <c r="CX91" s="880"/>
      <c r="CY91" s="880"/>
      <c r="CZ91" s="880"/>
      <c r="DA91" s="881"/>
      <c r="DB91" s="879"/>
      <c r="DC91" s="880"/>
      <c r="DD91" s="880"/>
      <c r="DE91" s="880"/>
      <c r="DF91" s="881"/>
      <c r="DG91" s="879"/>
      <c r="DH91" s="880"/>
      <c r="DI91" s="880"/>
      <c r="DJ91" s="880"/>
      <c r="DK91" s="881"/>
      <c r="DL91" s="879"/>
      <c r="DM91" s="880"/>
      <c r="DN91" s="880"/>
      <c r="DO91" s="880"/>
      <c r="DP91" s="881"/>
      <c r="DQ91" s="879"/>
      <c r="DR91" s="880"/>
      <c r="DS91" s="880"/>
      <c r="DT91" s="880"/>
      <c r="DU91" s="881"/>
      <c r="DV91" s="876"/>
      <c r="DW91" s="877"/>
      <c r="DX91" s="877"/>
      <c r="DY91" s="877"/>
      <c r="DZ91" s="878"/>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2"/>
      <c r="BT92" s="883"/>
      <c r="BU92" s="883"/>
      <c r="BV92" s="883"/>
      <c r="BW92" s="883"/>
      <c r="BX92" s="883"/>
      <c r="BY92" s="883"/>
      <c r="BZ92" s="883"/>
      <c r="CA92" s="883"/>
      <c r="CB92" s="883"/>
      <c r="CC92" s="883"/>
      <c r="CD92" s="883"/>
      <c r="CE92" s="883"/>
      <c r="CF92" s="883"/>
      <c r="CG92" s="884"/>
      <c r="CH92" s="879"/>
      <c r="CI92" s="880"/>
      <c r="CJ92" s="880"/>
      <c r="CK92" s="880"/>
      <c r="CL92" s="881"/>
      <c r="CM92" s="879"/>
      <c r="CN92" s="880"/>
      <c r="CO92" s="880"/>
      <c r="CP92" s="880"/>
      <c r="CQ92" s="881"/>
      <c r="CR92" s="879"/>
      <c r="CS92" s="880"/>
      <c r="CT92" s="880"/>
      <c r="CU92" s="880"/>
      <c r="CV92" s="881"/>
      <c r="CW92" s="879"/>
      <c r="CX92" s="880"/>
      <c r="CY92" s="880"/>
      <c r="CZ92" s="880"/>
      <c r="DA92" s="881"/>
      <c r="DB92" s="879"/>
      <c r="DC92" s="880"/>
      <c r="DD92" s="880"/>
      <c r="DE92" s="880"/>
      <c r="DF92" s="881"/>
      <c r="DG92" s="879"/>
      <c r="DH92" s="880"/>
      <c r="DI92" s="880"/>
      <c r="DJ92" s="880"/>
      <c r="DK92" s="881"/>
      <c r="DL92" s="879"/>
      <c r="DM92" s="880"/>
      <c r="DN92" s="880"/>
      <c r="DO92" s="880"/>
      <c r="DP92" s="881"/>
      <c r="DQ92" s="879"/>
      <c r="DR92" s="880"/>
      <c r="DS92" s="880"/>
      <c r="DT92" s="880"/>
      <c r="DU92" s="881"/>
      <c r="DV92" s="876"/>
      <c r="DW92" s="877"/>
      <c r="DX92" s="877"/>
      <c r="DY92" s="877"/>
      <c r="DZ92" s="878"/>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2"/>
      <c r="BT93" s="883"/>
      <c r="BU93" s="883"/>
      <c r="BV93" s="883"/>
      <c r="BW93" s="883"/>
      <c r="BX93" s="883"/>
      <c r="BY93" s="883"/>
      <c r="BZ93" s="883"/>
      <c r="CA93" s="883"/>
      <c r="CB93" s="883"/>
      <c r="CC93" s="883"/>
      <c r="CD93" s="883"/>
      <c r="CE93" s="883"/>
      <c r="CF93" s="883"/>
      <c r="CG93" s="884"/>
      <c r="CH93" s="879"/>
      <c r="CI93" s="880"/>
      <c r="CJ93" s="880"/>
      <c r="CK93" s="880"/>
      <c r="CL93" s="881"/>
      <c r="CM93" s="879"/>
      <c r="CN93" s="880"/>
      <c r="CO93" s="880"/>
      <c r="CP93" s="880"/>
      <c r="CQ93" s="881"/>
      <c r="CR93" s="879"/>
      <c r="CS93" s="880"/>
      <c r="CT93" s="880"/>
      <c r="CU93" s="880"/>
      <c r="CV93" s="881"/>
      <c r="CW93" s="879"/>
      <c r="CX93" s="880"/>
      <c r="CY93" s="880"/>
      <c r="CZ93" s="880"/>
      <c r="DA93" s="881"/>
      <c r="DB93" s="879"/>
      <c r="DC93" s="880"/>
      <c r="DD93" s="880"/>
      <c r="DE93" s="880"/>
      <c r="DF93" s="881"/>
      <c r="DG93" s="879"/>
      <c r="DH93" s="880"/>
      <c r="DI93" s="880"/>
      <c r="DJ93" s="880"/>
      <c r="DK93" s="881"/>
      <c r="DL93" s="879"/>
      <c r="DM93" s="880"/>
      <c r="DN93" s="880"/>
      <c r="DO93" s="880"/>
      <c r="DP93" s="881"/>
      <c r="DQ93" s="879"/>
      <c r="DR93" s="880"/>
      <c r="DS93" s="880"/>
      <c r="DT93" s="880"/>
      <c r="DU93" s="881"/>
      <c r="DV93" s="876"/>
      <c r="DW93" s="877"/>
      <c r="DX93" s="877"/>
      <c r="DY93" s="877"/>
      <c r="DZ93" s="878"/>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2"/>
      <c r="BT94" s="883"/>
      <c r="BU94" s="883"/>
      <c r="BV94" s="883"/>
      <c r="BW94" s="883"/>
      <c r="BX94" s="883"/>
      <c r="BY94" s="883"/>
      <c r="BZ94" s="883"/>
      <c r="CA94" s="883"/>
      <c r="CB94" s="883"/>
      <c r="CC94" s="883"/>
      <c r="CD94" s="883"/>
      <c r="CE94" s="883"/>
      <c r="CF94" s="883"/>
      <c r="CG94" s="884"/>
      <c r="CH94" s="879"/>
      <c r="CI94" s="880"/>
      <c r="CJ94" s="880"/>
      <c r="CK94" s="880"/>
      <c r="CL94" s="881"/>
      <c r="CM94" s="879"/>
      <c r="CN94" s="880"/>
      <c r="CO94" s="880"/>
      <c r="CP94" s="880"/>
      <c r="CQ94" s="881"/>
      <c r="CR94" s="879"/>
      <c r="CS94" s="880"/>
      <c r="CT94" s="880"/>
      <c r="CU94" s="880"/>
      <c r="CV94" s="881"/>
      <c r="CW94" s="879"/>
      <c r="CX94" s="880"/>
      <c r="CY94" s="880"/>
      <c r="CZ94" s="880"/>
      <c r="DA94" s="881"/>
      <c r="DB94" s="879"/>
      <c r="DC94" s="880"/>
      <c r="DD94" s="880"/>
      <c r="DE94" s="880"/>
      <c r="DF94" s="881"/>
      <c r="DG94" s="879"/>
      <c r="DH94" s="880"/>
      <c r="DI94" s="880"/>
      <c r="DJ94" s="880"/>
      <c r="DK94" s="881"/>
      <c r="DL94" s="879"/>
      <c r="DM94" s="880"/>
      <c r="DN94" s="880"/>
      <c r="DO94" s="880"/>
      <c r="DP94" s="881"/>
      <c r="DQ94" s="879"/>
      <c r="DR94" s="880"/>
      <c r="DS94" s="880"/>
      <c r="DT94" s="880"/>
      <c r="DU94" s="881"/>
      <c r="DV94" s="876"/>
      <c r="DW94" s="877"/>
      <c r="DX94" s="877"/>
      <c r="DY94" s="877"/>
      <c r="DZ94" s="878"/>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2"/>
      <c r="BT95" s="883"/>
      <c r="BU95" s="883"/>
      <c r="BV95" s="883"/>
      <c r="BW95" s="883"/>
      <c r="BX95" s="883"/>
      <c r="BY95" s="883"/>
      <c r="BZ95" s="883"/>
      <c r="CA95" s="883"/>
      <c r="CB95" s="883"/>
      <c r="CC95" s="883"/>
      <c r="CD95" s="883"/>
      <c r="CE95" s="883"/>
      <c r="CF95" s="883"/>
      <c r="CG95" s="884"/>
      <c r="CH95" s="879"/>
      <c r="CI95" s="880"/>
      <c r="CJ95" s="880"/>
      <c r="CK95" s="880"/>
      <c r="CL95" s="881"/>
      <c r="CM95" s="879"/>
      <c r="CN95" s="880"/>
      <c r="CO95" s="880"/>
      <c r="CP95" s="880"/>
      <c r="CQ95" s="881"/>
      <c r="CR95" s="879"/>
      <c r="CS95" s="880"/>
      <c r="CT95" s="880"/>
      <c r="CU95" s="880"/>
      <c r="CV95" s="881"/>
      <c r="CW95" s="879"/>
      <c r="CX95" s="880"/>
      <c r="CY95" s="880"/>
      <c r="CZ95" s="880"/>
      <c r="DA95" s="881"/>
      <c r="DB95" s="879"/>
      <c r="DC95" s="880"/>
      <c r="DD95" s="880"/>
      <c r="DE95" s="880"/>
      <c r="DF95" s="881"/>
      <c r="DG95" s="879"/>
      <c r="DH95" s="880"/>
      <c r="DI95" s="880"/>
      <c r="DJ95" s="880"/>
      <c r="DK95" s="881"/>
      <c r="DL95" s="879"/>
      <c r="DM95" s="880"/>
      <c r="DN95" s="880"/>
      <c r="DO95" s="880"/>
      <c r="DP95" s="881"/>
      <c r="DQ95" s="879"/>
      <c r="DR95" s="880"/>
      <c r="DS95" s="880"/>
      <c r="DT95" s="880"/>
      <c r="DU95" s="881"/>
      <c r="DV95" s="876"/>
      <c r="DW95" s="877"/>
      <c r="DX95" s="877"/>
      <c r="DY95" s="877"/>
      <c r="DZ95" s="878"/>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2"/>
      <c r="BT96" s="883"/>
      <c r="BU96" s="883"/>
      <c r="BV96" s="883"/>
      <c r="BW96" s="883"/>
      <c r="BX96" s="883"/>
      <c r="BY96" s="883"/>
      <c r="BZ96" s="883"/>
      <c r="CA96" s="883"/>
      <c r="CB96" s="883"/>
      <c r="CC96" s="883"/>
      <c r="CD96" s="883"/>
      <c r="CE96" s="883"/>
      <c r="CF96" s="883"/>
      <c r="CG96" s="884"/>
      <c r="CH96" s="879"/>
      <c r="CI96" s="880"/>
      <c r="CJ96" s="880"/>
      <c r="CK96" s="880"/>
      <c r="CL96" s="881"/>
      <c r="CM96" s="879"/>
      <c r="CN96" s="880"/>
      <c r="CO96" s="880"/>
      <c r="CP96" s="880"/>
      <c r="CQ96" s="881"/>
      <c r="CR96" s="879"/>
      <c r="CS96" s="880"/>
      <c r="CT96" s="880"/>
      <c r="CU96" s="880"/>
      <c r="CV96" s="881"/>
      <c r="CW96" s="879"/>
      <c r="CX96" s="880"/>
      <c r="CY96" s="880"/>
      <c r="CZ96" s="880"/>
      <c r="DA96" s="881"/>
      <c r="DB96" s="879"/>
      <c r="DC96" s="880"/>
      <c r="DD96" s="880"/>
      <c r="DE96" s="880"/>
      <c r="DF96" s="881"/>
      <c r="DG96" s="879"/>
      <c r="DH96" s="880"/>
      <c r="DI96" s="880"/>
      <c r="DJ96" s="880"/>
      <c r="DK96" s="881"/>
      <c r="DL96" s="879"/>
      <c r="DM96" s="880"/>
      <c r="DN96" s="880"/>
      <c r="DO96" s="880"/>
      <c r="DP96" s="881"/>
      <c r="DQ96" s="879"/>
      <c r="DR96" s="880"/>
      <c r="DS96" s="880"/>
      <c r="DT96" s="880"/>
      <c r="DU96" s="881"/>
      <c r="DV96" s="876"/>
      <c r="DW96" s="877"/>
      <c r="DX96" s="877"/>
      <c r="DY96" s="877"/>
      <c r="DZ96" s="878"/>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2"/>
      <c r="BT97" s="883"/>
      <c r="BU97" s="883"/>
      <c r="BV97" s="883"/>
      <c r="BW97" s="883"/>
      <c r="BX97" s="883"/>
      <c r="BY97" s="883"/>
      <c r="BZ97" s="883"/>
      <c r="CA97" s="883"/>
      <c r="CB97" s="883"/>
      <c r="CC97" s="883"/>
      <c r="CD97" s="883"/>
      <c r="CE97" s="883"/>
      <c r="CF97" s="883"/>
      <c r="CG97" s="884"/>
      <c r="CH97" s="879"/>
      <c r="CI97" s="880"/>
      <c r="CJ97" s="880"/>
      <c r="CK97" s="880"/>
      <c r="CL97" s="881"/>
      <c r="CM97" s="879"/>
      <c r="CN97" s="880"/>
      <c r="CO97" s="880"/>
      <c r="CP97" s="880"/>
      <c r="CQ97" s="881"/>
      <c r="CR97" s="879"/>
      <c r="CS97" s="880"/>
      <c r="CT97" s="880"/>
      <c r="CU97" s="880"/>
      <c r="CV97" s="881"/>
      <c r="CW97" s="879"/>
      <c r="CX97" s="880"/>
      <c r="CY97" s="880"/>
      <c r="CZ97" s="880"/>
      <c r="DA97" s="881"/>
      <c r="DB97" s="879"/>
      <c r="DC97" s="880"/>
      <c r="DD97" s="880"/>
      <c r="DE97" s="880"/>
      <c r="DF97" s="881"/>
      <c r="DG97" s="879"/>
      <c r="DH97" s="880"/>
      <c r="DI97" s="880"/>
      <c r="DJ97" s="880"/>
      <c r="DK97" s="881"/>
      <c r="DL97" s="879"/>
      <c r="DM97" s="880"/>
      <c r="DN97" s="880"/>
      <c r="DO97" s="880"/>
      <c r="DP97" s="881"/>
      <c r="DQ97" s="879"/>
      <c r="DR97" s="880"/>
      <c r="DS97" s="880"/>
      <c r="DT97" s="880"/>
      <c r="DU97" s="881"/>
      <c r="DV97" s="876"/>
      <c r="DW97" s="877"/>
      <c r="DX97" s="877"/>
      <c r="DY97" s="877"/>
      <c r="DZ97" s="878"/>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2"/>
      <c r="BT98" s="883"/>
      <c r="BU98" s="883"/>
      <c r="BV98" s="883"/>
      <c r="BW98" s="883"/>
      <c r="BX98" s="883"/>
      <c r="BY98" s="883"/>
      <c r="BZ98" s="883"/>
      <c r="CA98" s="883"/>
      <c r="CB98" s="883"/>
      <c r="CC98" s="883"/>
      <c r="CD98" s="883"/>
      <c r="CE98" s="883"/>
      <c r="CF98" s="883"/>
      <c r="CG98" s="884"/>
      <c r="CH98" s="879"/>
      <c r="CI98" s="880"/>
      <c r="CJ98" s="880"/>
      <c r="CK98" s="880"/>
      <c r="CL98" s="881"/>
      <c r="CM98" s="879"/>
      <c r="CN98" s="880"/>
      <c r="CO98" s="880"/>
      <c r="CP98" s="880"/>
      <c r="CQ98" s="881"/>
      <c r="CR98" s="879"/>
      <c r="CS98" s="880"/>
      <c r="CT98" s="880"/>
      <c r="CU98" s="880"/>
      <c r="CV98" s="881"/>
      <c r="CW98" s="879"/>
      <c r="CX98" s="880"/>
      <c r="CY98" s="880"/>
      <c r="CZ98" s="880"/>
      <c r="DA98" s="881"/>
      <c r="DB98" s="879"/>
      <c r="DC98" s="880"/>
      <c r="DD98" s="880"/>
      <c r="DE98" s="880"/>
      <c r="DF98" s="881"/>
      <c r="DG98" s="879"/>
      <c r="DH98" s="880"/>
      <c r="DI98" s="880"/>
      <c r="DJ98" s="880"/>
      <c r="DK98" s="881"/>
      <c r="DL98" s="879"/>
      <c r="DM98" s="880"/>
      <c r="DN98" s="880"/>
      <c r="DO98" s="880"/>
      <c r="DP98" s="881"/>
      <c r="DQ98" s="879"/>
      <c r="DR98" s="880"/>
      <c r="DS98" s="880"/>
      <c r="DT98" s="880"/>
      <c r="DU98" s="881"/>
      <c r="DV98" s="876"/>
      <c r="DW98" s="877"/>
      <c r="DX98" s="877"/>
      <c r="DY98" s="877"/>
      <c r="DZ98" s="878"/>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2"/>
      <c r="BT99" s="883"/>
      <c r="BU99" s="883"/>
      <c r="BV99" s="883"/>
      <c r="BW99" s="883"/>
      <c r="BX99" s="883"/>
      <c r="BY99" s="883"/>
      <c r="BZ99" s="883"/>
      <c r="CA99" s="883"/>
      <c r="CB99" s="883"/>
      <c r="CC99" s="883"/>
      <c r="CD99" s="883"/>
      <c r="CE99" s="883"/>
      <c r="CF99" s="883"/>
      <c r="CG99" s="884"/>
      <c r="CH99" s="879"/>
      <c r="CI99" s="880"/>
      <c r="CJ99" s="880"/>
      <c r="CK99" s="880"/>
      <c r="CL99" s="881"/>
      <c r="CM99" s="879"/>
      <c r="CN99" s="880"/>
      <c r="CO99" s="880"/>
      <c r="CP99" s="880"/>
      <c r="CQ99" s="881"/>
      <c r="CR99" s="879"/>
      <c r="CS99" s="880"/>
      <c r="CT99" s="880"/>
      <c r="CU99" s="880"/>
      <c r="CV99" s="881"/>
      <c r="CW99" s="879"/>
      <c r="CX99" s="880"/>
      <c r="CY99" s="880"/>
      <c r="CZ99" s="880"/>
      <c r="DA99" s="881"/>
      <c r="DB99" s="879"/>
      <c r="DC99" s="880"/>
      <c r="DD99" s="880"/>
      <c r="DE99" s="880"/>
      <c r="DF99" s="881"/>
      <c r="DG99" s="879"/>
      <c r="DH99" s="880"/>
      <c r="DI99" s="880"/>
      <c r="DJ99" s="880"/>
      <c r="DK99" s="881"/>
      <c r="DL99" s="879"/>
      <c r="DM99" s="880"/>
      <c r="DN99" s="880"/>
      <c r="DO99" s="880"/>
      <c r="DP99" s="881"/>
      <c r="DQ99" s="879"/>
      <c r="DR99" s="880"/>
      <c r="DS99" s="880"/>
      <c r="DT99" s="880"/>
      <c r="DU99" s="881"/>
      <c r="DV99" s="876"/>
      <c r="DW99" s="877"/>
      <c r="DX99" s="877"/>
      <c r="DY99" s="877"/>
      <c r="DZ99" s="878"/>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2"/>
      <c r="BT100" s="883"/>
      <c r="BU100" s="883"/>
      <c r="BV100" s="883"/>
      <c r="BW100" s="883"/>
      <c r="BX100" s="883"/>
      <c r="BY100" s="883"/>
      <c r="BZ100" s="883"/>
      <c r="CA100" s="883"/>
      <c r="CB100" s="883"/>
      <c r="CC100" s="883"/>
      <c r="CD100" s="883"/>
      <c r="CE100" s="883"/>
      <c r="CF100" s="883"/>
      <c r="CG100" s="884"/>
      <c r="CH100" s="879"/>
      <c r="CI100" s="880"/>
      <c r="CJ100" s="880"/>
      <c r="CK100" s="880"/>
      <c r="CL100" s="881"/>
      <c r="CM100" s="879"/>
      <c r="CN100" s="880"/>
      <c r="CO100" s="880"/>
      <c r="CP100" s="880"/>
      <c r="CQ100" s="881"/>
      <c r="CR100" s="879"/>
      <c r="CS100" s="880"/>
      <c r="CT100" s="880"/>
      <c r="CU100" s="880"/>
      <c r="CV100" s="881"/>
      <c r="CW100" s="879"/>
      <c r="CX100" s="880"/>
      <c r="CY100" s="880"/>
      <c r="CZ100" s="880"/>
      <c r="DA100" s="881"/>
      <c r="DB100" s="879"/>
      <c r="DC100" s="880"/>
      <c r="DD100" s="880"/>
      <c r="DE100" s="880"/>
      <c r="DF100" s="881"/>
      <c r="DG100" s="879"/>
      <c r="DH100" s="880"/>
      <c r="DI100" s="880"/>
      <c r="DJ100" s="880"/>
      <c r="DK100" s="881"/>
      <c r="DL100" s="879"/>
      <c r="DM100" s="880"/>
      <c r="DN100" s="880"/>
      <c r="DO100" s="880"/>
      <c r="DP100" s="881"/>
      <c r="DQ100" s="879"/>
      <c r="DR100" s="880"/>
      <c r="DS100" s="880"/>
      <c r="DT100" s="880"/>
      <c r="DU100" s="881"/>
      <c r="DV100" s="876"/>
      <c r="DW100" s="877"/>
      <c r="DX100" s="877"/>
      <c r="DY100" s="877"/>
      <c r="DZ100" s="878"/>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2"/>
      <c r="BT101" s="883"/>
      <c r="BU101" s="883"/>
      <c r="BV101" s="883"/>
      <c r="BW101" s="883"/>
      <c r="BX101" s="883"/>
      <c r="BY101" s="883"/>
      <c r="BZ101" s="883"/>
      <c r="CA101" s="883"/>
      <c r="CB101" s="883"/>
      <c r="CC101" s="883"/>
      <c r="CD101" s="883"/>
      <c r="CE101" s="883"/>
      <c r="CF101" s="883"/>
      <c r="CG101" s="884"/>
      <c r="CH101" s="879"/>
      <c r="CI101" s="880"/>
      <c r="CJ101" s="880"/>
      <c r="CK101" s="880"/>
      <c r="CL101" s="881"/>
      <c r="CM101" s="879"/>
      <c r="CN101" s="880"/>
      <c r="CO101" s="880"/>
      <c r="CP101" s="880"/>
      <c r="CQ101" s="881"/>
      <c r="CR101" s="879"/>
      <c r="CS101" s="880"/>
      <c r="CT101" s="880"/>
      <c r="CU101" s="880"/>
      <c r="CV101" s="881"/>
      <c r="CW101" s="879"/>
      <c r="CX101" s="880"/>
      <c r="CY101" s="880"/>
      <c r="CZ101" s="880"/>
      <c r="DA101" s="881"/>
      <c r="DB101" s="879"/>
      <c r="DC101" s="880"/>
      <c r="DD101" s="880"/>
      <c r="DE101" s="880"/>
      <c r="DF101" s="881"/>
      <c r="DG101" s="879"/>
      <c r="DH101" s="880"/>
      <c r="DI101" s="880"/>
      <c r="DJ101" s="880"/>
      <c r="DK101" s="881"/>
      <c r="DL101" s="879"/>
      <c r="DM101" s="880"/>
      <c r="DN101" s="880"/>
      <c r="DO101" s="880"/>
      <c r="DP101" s="881"/>
      <c r="DQ101" s="879"/>
      <c r="DR101" s="880"/>
      <c r="DS101" s="880"/>
      <c r="DT101" s="880"/>
      <c r="DU101" s="881"/>
      <c r="DV101" s="876"/>
      <c r="DW101" s="877"/>
      <c r="DX101" s="877"/>
      <c r="DY101" s="877"/>
      <c r="DZ101" s="878"/>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366</v>
      </c>
      <c r="BR102" s="810" t="s">
        <v>393</v>
      </c>
      <c r="BS102" s="811"/>
      <c r="BT102" s="811"/>
      <c r="BU102" s="811"/>
      <c r="BV102" s="811"/>
      <c r="BW102" s="811"/>
      <c r="BX102" s="811"/>
      <c r="BY102" s="811"/>
      <c r="BZ102" s="811"/>
      <c r="CA102" s="811"/>
      <c r="CB102" s="811"/>
      <c r="CC102" s="811"/>
      <c r="CD102" s="811"/>
      <c r="CE102" s="811"/>
      <c r="CF102" s="811"/>
      <c r="CG102" s="812"/>
      <c r="CH102" s="908"/>
      <c r="CI102" s="909"/>
      <c r="CJ102" s="909"/>
      <c r="CK102" s="909"/>
      <c r="CL102" s="910"/>
      <c r="CM102" s="908"/>
      <c r="CN102" s="909"/>
      <c r="CO102" s="909"/>
      <c r="CP102" s="909"/>
      <c r="CQ102" s="910"/>
      <c r="CR102" s="911">
        <v>150</v>
      </c>
      <c r="CS102" s="869"/>
      <c r="CT102" s="869"/>
      <c r="CU102" s="869"/>
      <c r="CV102" s="912"/>
      <c r="CW102" s="911" t="s">
        <v>551</v>
      </c>
      <c r="CX102" s="869"/>
      <c r="CY102" s="869"/>
      <c r="CZ102" s="869"/>
      <c r="DA102" s="912"/>
      <c r="DB102" s="911" t="s">
        <v>552</v>
      </c>
      <c r="DC102" s="869"/>
      <c r="DD102" s="869"/>
      <c r="DE102" s="869"/>
      <c r="DF102" s="912"/>
      <c r="DG102" s="911" t="s">
        <v>551</v>
      </c>
      <c r="DH102" s="869"/>
      <c r="DI102" s="869"/>
      <c r="DJ102" s="869"/>
      <c r="DK102" s="912"/>
      <c r="DL102" s="911">
        <v>230</v>
      </c>
      <c r="DM102" s="869"/>
      <c r="DN102" s="869"/>
      <c r="DO102" s="869"/>
      <c r="DP102" s="912"/>
      <c r="DQ102" s="911">
        <v>23</v>
      </c>
      <c r="DR102" s="869"/>
      <c r="DS102" s="869"/>
      <c r="DT102" s="869"/>
      <c r="DU102" s="912"/>
      <c r="DV102" s="935"/>
      <c r="DW102" s="936"/>
      <c r="DX102" s="936"/>
      <c r="DY102" s="936"/>
      <c r="DZ102" s="937"/>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8" t="s">
        <v>394</v>
      </c>
      <c r="BR103" s="938"/>
      <c r="BS103" s="938"/>
      <c r="BT103" s="938"/>
      <c r="BU103" s="938"/>
      <c r="BV103" s="938"/>
      <c r="BW103" s="938"/>
      <c r="BX103" s="938"/>
      <c r="BY103" s="938"/>
      <c r="BZ103" s="938"/>
      <c r="CA103" s="938"/>
      <c r="CB103" s="938"/>
      <c r="CC103" s="938"/>
      <c r="CD103" s="938"/>
      <c r="CE103" s="938"/>
      <c r="CF103" s="938"/>
      <c r="CG103" s="938"/>
      <c r="CH103" s="938"/>
      <c r="CI103" s="938"/>
      <c r="CJ103" s="938"/>
      <c r="CK103" s="938"/>
      <c r="CL103" s="938"/>
      <c r="CM103" s="938"/>
      <c r="CN103" s="938"/>
      <c r="CO103" s="938"/>
      <c r="CP103" s="938"/>
      <c r="CQ103" s="938"/>
      <c r="CR103" s="938"/>
      <c r="CS103" s="938"/>
      <c r="CT103" s="938"/>
      <c r="CU103" s="938"/>
      <c r="CV103" s="938"/>
      <c r="CW103" s="938"/>
      <c r="CX103" s="938"/>
      <c r="CY103" s="938"/>
      <c r="CZ103" s="938"/>
      <c r="DA103" s="938"/>
      <c r="DB103" s="938"/>
      <c r="DC103" s="938"/>
      <c r="DD103" s="938"/>
      <c r="DE103" s="938"/>
      <c r="DF103" s="938"/>
      <c r="DG103" s="938"/>
      <c r="DH103" s="938"/>
      <c r="DI103" s="938"/>
      <c r="DJ103" s="938"/>
      <c r="DK103" s="938"/>
      <c r="DL103" s="938"/>
      <c r="DM103" s="938"/>
      <c r="DN103" s="938"/>
      <c r="DO103" s="938"/>
      <c r="DP103" s="938"/>
      <c r="DQ103" s="938"/>
      <c r="DR103" s="938"/>
      <c r="DS103" s="938"/>
      <c r="DT103" s="938"/>
      <c r="DU103" s="938"/>
      <c r="DV103" s="938"/>
      <c r="DW103" s="938"/>
      <c r="DX103" s="938"/>
      <c r="DY103" s="938"/>
      <c r="DZ103" s="938"/>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9" t="s">
        <v>395</v>
      </c>
      <c r="BR104" s="939"/>
      <c r="BS104" s="939"/>
      <c r="BT104" s="939"/>
      <c r="BU104" s="939"/>
      <c r="BV104" s="939"/>
      <c r="BW104" s="939"/>
      <c r="BX104" s="939"/>
      <c r="BY104" s="939"/>
      <c r="BZ104" s="939"/>
      <c r="CA104" s="939"/>
      <c r="CB104" s="939"/>
      <c r="CC104" s="939"/>
      <c r="CD104" s="939"/>
      <c r="CE104" s="939"/>
      <c r="CF104" s="939"/>
      <c r="CG104" s="939"/>
      <c r="CH104" s="939"/>
      <c r="CI104" s="939"/>
      <c r="CJ104" s="939"/>
      <c r="CK104" s="939"/>
      <c r="CL104" s="939"/>
      <c r="CM104" s="939"/>
      <c r="CN104" s="939"/>
      <c r="CO104" s="939"/>
      <c r="CP104" s="939"/>
      <c r="CQ104" s="939"/>
      <c r="CR104" s="939"/>
      <c r="CS104" s="939"/>
      <c r="CT104" s="939"/>
      <c r="CU104" s="939"/>
      <c r="CV104" s="939"/>
      <c r="CW104" s="939"/>
      <c r="CX104" s="939"/>
      <c r="CY104" s="939"/>
      <c r="CZ104" s="939"/>
      <c r="DA104" s="939"/>
      <c r="DB104" s="939"/>
      <c r="DC104" s="939"/>
      <c r="DD104" s="939"/>
      <c r="DE104" s="939"/>
      <c r="DF104" s="939"/>
      <c r="DG104" s="939"/>
      <c r="DH104" s="939"/>
      <c r="DI104" s="939"/>
      <c r="DJ104" s="939"/>
      <c r="DK104" s="939"/>
      <c r="DL104" s="939"/>
      <c r="DM104" s="939"/>
      <c r="DN104" s="939"/>
      <c r="DO104" s="939"/>
      <c r="DP104" s="939"/>
      <c r="DQ104" s="939"/>
      <c r="DR104" s="939"/>
      <c r="DS104" s="939"/>
      <c r="DT104" s="939"/>
      <c r="DU104" s="939"/>
      <c r="DV104" s="939"/>
      <c r="DW104" s="939"/>
      <c r="DX104" s="939"/>
      <c r="DY104" s="939"/>
      <c r="DZ104" s="939"/>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0" t="s">
        <v>398</v>
      </c>
      <c r="B108" s="941"/>
      <c r="C108" s="941"/>
      <c r="D108" s="941"/>
      <c r="E108" s="941"/>
      <c r="F108" s="941"/>
      <c r="G108" s="941"/>
      <c r="H108" s="941"/>
      <c r="I108" s="941"/>
      <c r="J108" s="941"/>
      <c r="K108" s="941"/>
      <c r="L108" s="941"/>
      <c r="M108" s="941"/>
      <c r="N108" s="941"/>
      <c r="O108" s="941"/>
      <c r="P108" s="941"/>
      <c r="Q108" s="941"/>
      <c r="R108" s="941"/>
      <c r="S108" s="941"/>
      <c r="T108" s="941"/>
      <c r="U108" s="941"/>
      <c r="V108" s="941"/>
      <c r="W108" s="941"/>
      <c r="X108" s="941"/>
      <c r="Y108" s="941"/>
      <c r="Z108" s="941"/>
      <c r="AA108" s="941"/>
      <c r="AB108" s="941"/>
      <c r="AC108" s="941"/>
      <c r="AD108" s="941"/>
      <c r="AE108" s="941"/>
      <c r="AF108" s="941"/>
      <c r="AG108" s="941"/>
      <c r="AH108" s="941"/>
      <c r="AI108" s="941"/>
      <c r="AJ108" s="941"/>
      <c r="AK108" s="941"/>
      <c r="AL108" s="941"/>
      <c r="AM108" s="941"/>
      <c r="AN108" s="941"/>
      <c r="AO108" s="941"/>
      <c r="AP108" s="941"/>
      <c r="AQ108" s="941"/>
      <c r="AR108" s="941"/>
      <c r="AS108" s="941"/>
      <c r="AT108" s="942"/>
      <c r="AU108" s="940" t="s">
        <v>399</v>
      </c>
      <c r="AV108" s="941"/>
      <c r="AW108" s="941"/>
      <c r="AX108" s="941"/>
      <c r="AY108" s="941"/>
      <c r="AZ108" s="941"/>
      <c r="BA108" s="941"/>
      <c r="BB108" s="941"/>
      <c r="BC108" s="941"/>
      <c r="BD108" s="941"/>
      <c r="BE108" s="941"/>
      <c r="BF108" s="941"/>
      <c r="BG108" s="941"/>
      <c r="BH108" s="941"/>
      <c r="BI108" s="941"/>
      <c r="BJ108" s="941"/>
      <c r="BK108" s="941"/>
      <c r="BL108" s="941"/>
      <c r="BM108" s="941"/>
      <c r="BN108" s="941"/>
      <c r="BO108" s="941"/>
      <c r="BP108" s="941"/>
      <c r="BQ108" s="941"/>
      <c r="BR108" s="941"/>
      <c r="BS108" s="941"/>
      <c r="BT108" s="941"/>
      <c r="BU108" s="941"/>
      <c r="BV108" s="941"/>
      <c r="BW108" s="941"/>
      <c r="BX108" s="941"/>
      <c r="BY108" s="941"/>
      <c r="BZ108" s="941"/>
      <c r="CA108" s="941"/>
      <c r="CB108" s="941"/>
      <c r="CC108" s="941"/>
      <c r="CD108" s="941"/>
      <c r="CE108" s="941"/>
      <c r="CF108" s="941"/>
      <c r="CG108" s="941"/>
      <c r="CH108" s="941"/>
      <c r="CI108" s="941"/>
      <c r="CJ108" s="941"/>
      <c r="CK108" s="941"/>
      <c r="CL108" s="941"/>
      <c r="CM108" s="941"/>
      <c r="CN108" s="941"/>
      <c r="CO108" s="941"/>
      <c r="CP108" s="941"/>
      <c r="CQ108" s="941"/>
      <c r="CR108" s="941"/>
      <c r="CS108" s="941"/>
      <c r="CT108" s="941"/>
      <c r="CU108" s="941"/>
      <c r="CV108" s="941"/>
      <c r="CW108" s="941"/>
      <c r="CX108" s="941"/>
      <c r="CY108" s="941"/>
      <c r="CZ108" s="941"/>
      <c r="DA108" s="941"/>
      <c r="DB108" s="941"/>
      <c r="DC108" s="941"/>
      <c r="DD108" s="941"/>
      <c r="DE108" s="941"/>
      <c r="DF108" s="941"/>
      <c r="DG108" s="941"/>
      <c r="DH108" s="941"/>
      <c r="DI108" s="941"/>
      <c r="DJ108" s="941"/>
      <c r="DK108" s="941"/>
      <c r="DL108" s="941"/>
      <c r="DM108" s="941"/>
      <c r="DN108" s="941"/>
      <c r="DO108" s="941"/>
      <c r="DP108" s="941"/>
      <c r="DQ108" s="941"/>
      <c r="DR108" s="941"/>
      <c r="DS108" s="941"/>
      <c r="DT108" s="941"/>
      <c r="DU108" s="941"/>
      <c r="DV108" s="941"/>
      <c r="DW108" s="941"/>
      <c r="DX108" s="941"/>
      <c r="DY108" s="941"/>
      <c r="DZ108" s="942"/>
    </row>
    <row r="109" spans="1:131" s="199" customFormat="1" ht="26.25" customHeight="1">
      <c r="A109" s="933" t="s">
        <v>400</v>
      </c>
      <c r="B109" s="914"/>
      <c r="C109" s="914"/>
      <c r="D109" s="914"/>
      <c r="E109" s="914"/>
      <c r="F109" s="914"/>
      <c r="G109" s="914"/>
      <c r="H109" s="914"/>
      <c r="I109" s="914"/>
      <c r="J109" s="914"/>
      <c r="K109" s="914"/>
      <c r="L109" s="914"/>
      <c r="M109" s="914"/>
      <c r="N109" s="914"/>
      <c r="O109" s="914"/>
      <c r="P109" s="914"/>
      <c r="Q109" s="914"/>
      <c r="R109" s="914"/>
      <c r="S109" s="914"/>
      <c r="T109" s="914"/>
      <c r="U109" s="914"/>
      <c r="V109" s="914"/>
      <c r="W109" s="914"/>
      <c r="X109" s="914"/>
      <c r="Y109" s="914"/>
      <c r="Z109" s="915"/>
      <c r="AA109" s="913" t="s">
        <v>401</v>
      </c>
      <c r="AB109" s="914"/>
      <c r="AC109" s="914"/>
      <c r="AD109" s="914"/>
      <c r="AE109" s="915"/>
      <c r="AF109" s="913" t="s">
        <v>286</v>
      </c>
      <c r="AG109" s="914"/>
      <c r="AH109" s="914"/>
      <c r="AI109" s="914"/>
      <c r="AJ109" s="915"/>
      <c r="AK109" s="913" t="s">
        <v>285</v>
      </c>
      <c r="AL109" s="914"/>
      <c r="AM109" s="914"/>
      <c r="AN109" s="914"/>
      <c r="AO109" s="915"/>
      <c r="AP109" s="913" t="s">
        <v>402</v>
      </c>
      <c r="AQ109" s="914"/>
      <c r="AR109" s="914"/>
      <c r="AS109" s="914"/>
      <c r="AT109" s="916"/>
      <c r="AU109" s="933" t="s">
        <v>400</v>
      </c>
      <c r="AV109" s="914"/>
      <c r="AW109" s="914"/>
      <c r="AX109" s="914"/>
      <c r="AY109" s="914"/>
      <c r="AZ109" s="914"/>
      <c r="BA109" s="914"/>
      <c r="BB109" s="914"/>
      <c r="BC109" s="914"/>
      <c r="BD109" s="914"/>
      <c r="BE109" s="914"/>
      <c r="BF109" s="914"/>
      <c r="BG109" s="914"/>
      <c r="BH109" s="914"/>
      <c r="BI109" s="914"/>
      <c r="BJ109" s="914"/>
      <c r="BK109" s="914"/>
      <c r="BL109" s="914"/>
      <c r="BM109" s="914"/>
      <c r="BN109" s="914"/>
      <c r="BO109" s="914"/>
      <c r="BP109" s="915"/>
      <c r="BQ109" s="913" t="s">
        <v>401</v>
      </c>
      <c r="BR109" s="914"/>
      <c r="BS109" s="914"/>
      <c r="BT109" s="914"/>
      <c r="BU109" s="915"/>
      <c r="BV109" s="913" t="s">
        <v>286</v>
      </c>
      <c r="BW109" s="914"/>
      <c r="BX109" s="914"/>
      <c r="BY109" s="914"/>
      <c r="BZ109" s="915"/>
      <c r="CA109" s="913" t="s">
        <v>285</v>
      </c>
      <c r="CB109" s="914"/>
      <c r="CC109" s="914"/>
      <c r="CD109" s="914"/>
      <c r="CE109" s="915"/>
      <c r="CF109" s="934" t="s">
        <v>402</v>
      </c>
      <c r="CG109" s="934"/>
      <c r="CH109" s="934"/>
      <c r="CI109" s="934"/>
      <c r="CJ109" s="934"/>
      <c r="CK109" s="913" t="s">
        <v>403</v>
      </c>
      <c r="CL109" s="914"/>
      <c r="CM109" s="914"/>
      <c r="CN109" s="914"/>
      <c r="CO109" s="914"/>
      <c r="CP109" s="914"/>
      <c r="CQ109" s="914"/>
      <c r="CR109" s="914"/>
      <c r="CS109" s="914"/>
      <c r="CT109" s="914"/>
      <c r="CU109" s="914"/>
      <c r="CV109" s="914"/>
      <c r="CW109" s="914"/>
      <c r="CX109" s="914"/>
      <c r="CY109" s="914"/>
      <c r="CZ109" s="914"/>
      <c r="DA109" s="914"/>
      <c r="DB109" s="914"/>
      <c r="DC109" s="914"/>
      <c r="DD109" s="914"/>
      <c r="DE109" s="914"/>
      <c r="DF109" s="915"/>
      <c r="DG109" s="913" t="s">
        <v>401</v>
      </c>
      <c r="DH109" s="914"/>
      <c r="DI109" s="914"/>
      <c r="DJ109" s="914"/>
      <c r="DK109" s="915"/>
      <c r="DL109" s="913" t="s">
        <v>286</v>
      </c>
      <c r="DM109" s="914"/>
      <c r="DN109" s="914"/>
      <c r="DO109" s="914"/>
      <c r="DP109" s="915"/>
      <c r="DQ109" s="913" t="s">
        <v>285</v>
      </c>
      <c r="DR109" s="914"/>
      <c r="DS109" s="914"/>
      <c r="DT109" s="914"/>
      <c r="DU109" s="915"/>
      <c r="DV109" s="913" t="s">
        <v>402</v>
      </c>
      <c r="DW109" s="914"/>
      <c r="DX109" s="914"/>
      <c r="DY109" s="914"/>
      <c r="DZ109" s="916"/>
    </row>
    <row r="110" spans="1:131" s="199" customFormat="1" ht="26.25" customHeight="1">
      <c r="A110" s="917" t="s">
        <v>404</v>
      </c>
      <c r="B110" s="918"/>
      <c r="C110" s="918"/>
      <c r="D110" s="918"/>
      <c r="E110" s="918"/>
      <c r="F110" s="918"/>
      <c r="G110" s="918"/>
      <c r="H110" s="918"/>
      <c r="I110" s="918"/>
      <c r="J110" s="918"/>
      <c r="K110" s="918"/>
      <c r="L110" s="918"/>
      <c r="M110" s="918"/>
      <c r="N110" s="918"/>
      <c r="O110" s="918"/>
      <c r="P110" s="918"/>
      <c r="Q110" s="918"/>
      <c r="R110" s="918"/>
      <c r="S110" s="918"/>
      <c r="T110" s="918"/>
      <c r="U110" s="918"/>
      <c r="V110" s="918"/>
      <c r="W110" s="918"/>
      <c r="X110" s="918"/>
      <c r="Y110" s="918"/>
      <c r="Z110" s="919"/>
      <c r="AA110" s="920">
        <v>2368903</v>
      </c>
      <c r="AB110" s="921"/>
      <c r="AC110" s="921"/>
      <c r="AD110" s="921"/>
      <c r="AE110" s="922"/>
      <c r="AF110" s="923">
        <v>2340670</v>
      </c>
      <c r="AG110" s="921"/>
      <c r="AH110" s="921"/>
      <c r="AI110" s="921"/>
      <c r="AJ110" s="922"/>
      <c r="AK110" s="923">
        <v>2454141</v>
      </c>
      <c r="AL110" s="921"/>
      <c r="AM110" s="921"/>
      <c r="AN110" s="921"/>
      <c r="AO110" s="922"/>
      <c r="AP110" s="924">
        <v>22.3</v>
      </c>
      <c r="AQ110" s="925"/>
      <c r="AR110" s="925"/>
      <c r="AS110" s="925"/>
      <c r="AT110" s="926"/>
      <c r="AU110" s="927" t="s">
        <v>61</v>
      </c>
      <c r="AV110" s="928"/>
      <c r="AW110" s="928"/>
      <c r="AX110" s="928"/>
      <c r="AY110" s="928"/>
      <c r="AZ110" s="969" t="s">
        <v>405</v>
      </c>
      <c r="BA110" s="918"/>
      <c r="BB110" s="918"/>
      <c r="BC110" s="918"/>
      <c r="BD110" s="918"/>
      <c r="BE110" s="918"/>
      <c r="BF110" s="918"/>
      <c r="BG110" s="918"/>
      <c r="BH110" s="918"/>
      <c r="BI110" s="918"/>
      <c r="BJ110" s="918"/>
      <c r="BK110" s="918"/>
      <c r="BL110" s="918"/>
      <c r="BM110" s="918"/>
      <c r="BN110" s="918"/>
      <c r="BO110" s="918"/>
      <c r="BP110" s="919"/>
      <c r="BQ110" s="955">
        <v>22796518</v>
      </c>
      <c r="BR110" s="956"/>
      <c r="BS110" s="956"/>
      <c r="BT110" s="956"/>
      <c r="BU110" s="956"/>
      <c r="BV110" s="956">
        <v>22700277</v>
      </c>
      <c r="BW110" s="956"/>
      <c r="BX110" s="956"/>
      <c r="BY110" s="956"/>
      <c r="BZ110" s="956"/>
      <c r="CA110" s="956">
        <v>22114889</v>
      </c>
      <c r="CB110" s="956"/>
      <c r="CC110" s="956"/>
      <c r="CD110" s="956"/>
      <c r="CE110" s="956"/>
      <c r="CF110" s="970">
        <v>200.9</v>
      </c>
      <c r="CG110" s="971"/>
      <c r="CH110" s="971"/>
      <c r="CI110" s="971"/>
      <c r="CJ110" s="971"/>
      <c r="CK110" s="972" t="s">
        <v>406</v>
      </c>
      <c r="CL110" s="973"/>
      <c r="CM110" s="952" t="s">
        <v>407</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55" t="s">
        <v>111</v>
      </c>
      <c r="DH110" s="956"/>
      <c r="DI110" s="956"/>
      <c r="DJ110" s="956"/>
      <c r="DK110" s="956"/>
      <c r="DL110" s="956" t="s">
        <v>111</v>
      </c>
      <c r="DM110" s="956"/>
      <c r="DN110" s="956"/>
      <c r="DO110" s="956"/>
      <c r="DP110" s="956"/>
      <c r="DQ110" s="956" t="s">
        <v>111</v>
      </c>
      <c r="DR110" s="956"/>
      <c r="DS110" s="956"/>
      <c r="DT110" s="956"/>
      <c r="DU110" s="956"/>
      <c r="DV110" s="957" t="s">
        <v>111</v>
      </c>
      <c r="DW110" s="957"/>
      <c r="DX110" s="957"/>
      <c r="DY110" s="957"/>
      <c r="DZ110" s="958"/>
    </row>
    <row r="111" spans="1:131" s="199" customFormat="1" ht="26.25" customHeight="1">
      <c r="A111" s="959" t="s">
        <v>408</v>
      </c>
      <c r="B111" s="960"/>
      <c r="C111" s="960"/>
      <c r="D111" s="960"/>
      <c r="E111" s="960"/>
      <c r="F111" s="960"/>
      <c r="G111" s="960"/>
      <c r="H111" s="960"/>
      <c r="I111" s="960"/>
      <c r="J111" s="960"/>
      <c r="K111" s="960"/>
      <c r="L111" s="960"/>
      <c r="M111" s="960"/>
      <c r="N111" s="960"/>
      <c r="O111" s="960"/>
      <c r="P111" s="960"/>
      <c r="Q111" s="960"/>
      <c r="R111" s="960"/>
      <c r="S111" s="960"/>
      <c r="T111" s="960"/>
      <c r="U111" s="960"/>
      <c r="V111" s="960"/>
      <c r="W111" s="960"/>
      <c r="X111" s="960"/>
      <c r="Y111" s="960"/>
      <c r="Z111" s="961"/>
      <c r="AA111" s="962" t="s">
        <v>111</v>
      </c>
      <c r="AB111" s="963"/>
      <c r="AC111" s="963"/>
      <c r="AD111" s="963"/>
      <c r="AE111" s="964"/>
      <c r="AF111" s="965" t="s">
        <v>111</v>
      </c>
      <c r="AG111" s="963"/>
      <c r="AH111" s="963"/>
      <c r="AI111" s="963"/>
      <c r="AJ111" s="964"/>
      <c r="AK111" s="965" t="s">
        <v>111</v>
      </c>
      <c r="AL111" s="963"/>
      <c r="AM111" s="963"/>
      <c r="AN111" s="963"/>
      <c r="AO111" s="964"/>
      <c r="AP111" s="966" t="s">
        <v>111</v>
      </c>
      <c r="AQ111" s="967"/>
      <c r="AR111" s="967"/>
      <c r="AS111" s="967"/>
      <c r="AT111" s="968"/>
      <c r="AU111" s="929"/>
      <c r="AV111" s="930"/>
      <c r="AW111" s="930"/>
      <c r="AX111" s="930"/>
      <c r="AY111" s="930"/>
      <c r="AZ111" s="978" t="s">
        <v>409</v>
      </c>
      <c r="BA111" s="979"/>
      <c r="BB111" s="979"/>
      <c r="BC111" s="979"/>
      <c r="BD111" s="979"/>
      <c r="BE111" s="979"/>
      <c r="BF111" s="979"/>
      <c r="BG111" s="979"/>
      <c r="BH111" s="979"/>
      <c r="BI111" s="979"/>
      <c r="BJ111" s="979"/>
      <c r="BK111" s="979"/>
      <c r="BL111" s="979"/>
      <c r="BM111" s="979"/>
      <c r="BN111" s="979"/>
      <c r="BO111" s="979"/>
      <c r="BP111" s="980"/>
      <c r="BQ111" s="948">
        <v>13797</v>
      </c>
      <c r="BR111" s="949"/>
      <c r="BS111" s="949"/>
      <c r="BT111" s="949"/>
      <c r="BU111" s="949"/>
      <c r="BV111" s="949">
        <v>8765</v>
      </c>
      <c r="BW111" s="949"/>
      <c r="BX111" s="949"/>
      <c r="BY111" s="949"/>
      <c r="BZ111" s="949"/>
      <c r="CA111" s="949">
        <v>4921</v>
      </c>
      <c r="CB111" s="949"/>
      <c r="CC111" s="949"/>
      <c r="CD111" s="949"/>
      <c r="CE111" s="949"/>
      <c r="CF111" s="943">
        <v>0</v>
      </c>
      <c r="CG111" s="944"/>
      <c r="CH111" s="944"/>
      <c r="CI111" s="944"/>
      <c r="CJ111" s="944"/>
      <c r="CK111" s="974"/>
      <c r="CL111" s="975"/>
      <c r="CM111" s="945" t="s">
        <v>410</v>
      </c>
      <c r="CN111" s="946"/>
      <c r="CO111" s="946"/>
      <c r="CP111" s="946"/>
      <c r="CQ111" s="946"/>
      <c r="CR111" s="946"/>
      <c r="CS111" s="946"/>
      <c r="CT111" s="946"/>
      <c r="CU111" s="946"/>
      <c r="CV111" s="946"/>
      <c r="CW111" s="946"/>
      <c r="CX111" s="946"/>
      <c r="CY111" s="946"/>
      <c r="CZ111" s="946"/>
      <c r="DA111" s="946"/>
      <c r="DB111" s="946"/>
      <c r="DC111" s="946"/>
      <c r="DD111" s="946"/>
      <c r="DE111" s="946"/>
      <c r="DF111" s="947"/>
      <c r="DG111" s="948" t="s">
        <v>111</v>
      </c>
      <c r="DH111" s="949"/>
      <c r="DI111" s="949"/>
      <c r="DJ111" s="949"/>
      <c r="DK111" s="949"/>
      <c r="DL111" s="949" t="s">
        <v>111</v>
      </c>
      <c r="DM111" s="949"/>
      <c r="DN111" s="949"/>
      <c r="DO111" s="949"/>
      <c r="DP111" s="949"/>
      <c r="DQ111" s="949" t="s">
        <v>111</v>
      </c>
      <c r="DR111" s="949"/>
      <c r="DS111" s="949"/>
      <c r="DT111" s="949"/>
      <c r="DU111" s="949"/>
      <c r="DV111" s="950" t="s">
        <v>111</v>
      </c>
      <c r="DW111" s="950"/>
      <c r="DX111" s="950"/>
      <c r="DY111" s="950"/>
      <c r="DZ111" s="951"/>
    </row>
    <row r="112" spans="1:131" s="199" customFormat="1" ht="26.25" customHeight="1">
      <c r="A112" s="981" t="s">
        <v>411</v>
      </c>
      <c r="B112" s="982"/>
      <c r="C112" s="979" t="s">
        <v>412</v>
      </c>
      <c r="D112" s="979"/>
      <c r="E112" s="979"/>
      <c r="F112" s="979"/>
      <c r="G112" s="979"/>
      <c r="H112" s="979"/>
      <c r="I112" s="979"/>
      <c r="J112" s="979"/>
      <c r="K112" s="979"/>
      <c r="L112" s="979"/>
      <c r="M112" s="979"/>
      <c r="N112" s="979"/>
      <c r="O112" s="979"/>
      <c r="P112" s="979"/>
      <c r="Q112" s="979"/>
      <c r="R112" s="979"/>
      <c r="S112" s="979"/>
      <c r="T112" s="979"/>
      <c r="U112" s="979"/>
      <c r="V112" s="979"/>
      <c r="W112" s="979"/>
      <c r="X112" s="979"/>
      <c r="Y112" s="979"/>
      <c r="Z112" s="980"/>
      <c r="AA112" s="987" t="s">
        <v>111</v>
      </c>
      <c r="AB112" s="988"/>
      <c r="AC112" s="988"/>
      <c r="AD112" s="988"/>
      <c r="AE112" s="989"/>
      <c r="AF112" s="990" t="s">
        <v>111</v>
      </c>
      <c r="AG112" s="988"/>
      <c r="AH112" s="988"/>
      <c r="AI112" s="988"/>
      <c r="AJ112" s="989"/>
      <c r="AK112" s="990" t="s">
        <v>111</v>
      </c>
      <c r="AL112" s="988"/>
      <c r="AM112" s="988"/>
      <c r="AN112" s="988"/>
      <c r="AO112" s="989"/>
      <c r="AP112" s="991" t="s">
        <v>111</v>
      </c>
      <c r="AQ112" s="992"/>
      <c r="AR112" s="992"/>
      <c r="AS112" s="992"/>
      <c r="AT112" s="993"/>
      <c r="AU112" s="929"/>
      <c r="AV112" s="930"/>
      <c r="AW112" s="930"/>
      <c r="AX112" s="930"/>
      <c r="AY112" s="930"/>
      <c r="AZ112" s="978" t="s">
        <v>413</v>
      </c>
      <c r="BA112" s="979"/>
      <c r="BB112" s="979"/>
      <c r="BC112" s="979"/>
      <c r="BD112" s="979"/>
      <c r="BE112" s="979"/>
      <c r="BF112" s="979"/>
      <c r="BG112" s="979"/>
      <c r="BH112" s="979"/>
      <c r="BI112" s="979"/>
      <c r="BJ112" s="979"/>
      <c r="BK112" s="979"/>
      <c r="BL112" s="979"/>
      <c r="BM112" s="979"/>
      <c r="BN112" s="979"/>
      <c r="BO112" s="979"/>
      <c r="BP112" s="980"/>
      <c r="BQ112" s="948">
        <v>2023084</v>
      </c>
      <c r="BR112" s="949"/>
      <c r="BS112" s="949"/>
      <c r="BT112" s="949"/>
      <c r="BU112" s="949"/>
      <c r="BV112" s="949">
        <v>1886058</v>
      </c>
      <c r="BW112" s="949"/>
      <c r="BX112" s="949"/>
      <c r="BY112" s="949"/>
      <c r="BZ112" s="949"/>
      <c r="CA112" s="949">
        <v>1826852</v>
      </c>
      <c r="CB112" s="949"/>
      <c r="CC112" s="949"/>
      <c r="CD112" s="949"/>
      <c r="CE112" s="949"/>
      <c r="CF112" s="943">
        <v>16.600000000000001</v>
      </c>
      <c r="CG112" s="944"/>
      <c r="CH112" s="944"/>
      <c r="CI112" s="944"/>
      <c r="CJ112" s="944"/>
      <c r="CK112" s="974"/>
      <c r="CL112" s="975"/>
      <c r="CM112" s="945" t="s">
        <v>414</v>
      </c>
      <c r="CN112" s="946"/>
      <c r="CO112" s="946"/>
      <c r="CP112" s="946"/>
      <c r="CQ112" s="946"/>
      <c r="CR112" s="946"/>
      <c r="CS112" s="946"/>
      <c r="CT112" s="946"/>
      <c r="CU112" s="946"/>
      <c r="CV112" s="946"/>
      <c r="CW112" s="946"/>
      <c r="CX112" s="946"/>
      <c r="CY112" s="946"/>
      <c r="CZ112" s="946"/>
      <c r="DA112" s="946"/>
      <c r="DB112" s="946"/>
      <c r="DC112" s="946"/>
      <c r="DD112" s="946"/>
      <c r="DE112" s="946"/>
      <c r="DF112" s="947"/>
      <c r="DG112" s="948" t="s">
        <v>111</v>
      </c>
      <c r="DH112" s="949"/>
      <c r="DI112" s="949"/>
      <c r="DJ112" s="949"/>
      <c r="DK112" s="949"/>
      <c r="DL112" s="949" t="s">
        <v>111</v>
      </c>
      <c r="DM112" s="949"/>
      <c r="DN112" s="949"/>
      <c r="DO112" s="949"/>
      <c r="DP112" s="949"/>
      <c r="DQ112" s="949" t="s">
        <v>111</v>
      </c>
      <c r="DR112" s="949"/>
      <c r="DS112" s="949"/>
      <c r="DT112" s="949"/>
      <c r="DU112" s="949"/>
      <c r="DV112" s="950" t="s">
        <v>111</v>
      </c>
      <c r="DW112" s="950"/>
      <c r="DX112" s="950"/>
      <c r="DY112" s="950"/>
      <c r="DZ112" s="951"/>
    </row>
    <row r="113" spans="1:130" s="199" customFormat="1" ht="26.25" customHeight="1">
      <c r="A113" s="983"/>
      <c r="B113" s="984"/>
      <c r="C113" s="979" t="s">
        <v>415</v>
      </c>
      <c r="D113" s="979"/>
      <c r="E113" s="979"/>
      <c r="F113" s="979"/>
      <c r="G113" s="979"/>
      <c r="H113" s="979"/>
      <c r="I113" s="979"/>
      <c r="J113" s="979"/>
      <c r="K113" s="979"/>
      <c r="L113" s="979"/>
      <c r="M113" s="979"/>
      <c r="N113" s="979"/>
      <c r="O113" s="979"/>
      <c r="P113" s="979"/>
      <c r="Q113" s="979"/>
      <c r="R113" s="979"/>
      <c r="S113" s="979"/>
      <c r="T113" s="979"/>
      <c r="U113" s="979"/>
      <c r="V113" s="979"/>
      <c r="W113" s="979"/>
      <c r="X113" s="979"/>
      <c r="Y113" s="979"/>
      <c r="Z113" s="980"/>
      <c r="AA113" s="962">
        <v>240326</v>
      </c>
      <c r="AB113" s="963"/>
      <c r="AC113" s="963"/>
      <c r="AD113" s="963"/>
      <c r="AE113" s="964"/>
      <c r="AF113" s="965">
        <v>229954</v>
      </c>
      <c r="AG113" s="963"/>
      <c r="AH113" s="963"/>
      <c r="AI113" s="963"/>
      <c r="AJ113" s="964"/>
      <c r="AK113" s="965">
        <v>191581</v>
      </c>
      <c r="AL113" s="963"/>
      <c r="AM113" s="963"/>
      <c r="AN113" s="963"/>
      <c r="AO113" s="964"/>
      <c r="AP113" s="966">
        <v>1.7</v>
      </c>
      <c r="AQ113" s="967"/>
      <c r="AR113" s="967"/>
      <c r="AS113" s="967"/>
      <c r="AT113" s="968"/>
      <c r="AU113" s="929"/>
      <c r="AV113" s="930"/>
      <c r="AW113" s="930"/>
      <c r="AX113" s="930"/>
      <c r="AY113" s="930"/>
      <c r="AZ113" s="978" t="s">
        <v>416</v>
      </c>
      <c r="BA113" s="979"/>
      <c r="BB113" s="979"/>
      <c r="BC113" s="979"/>
      <c r="BD113" s="979"/>
      <c r="BE113" s="979"/>
      <c r="BF113" s="979"/>
      <c r="BG113" s="979"/>
      <c r="BH113" s="979"/>
      <c r="BI113" s="979"/>
      <c r="BJ113" s="979"/>
      <c r="BK113" s="979"/>
      <c r="BL113" s="979"/>
      <c r="BM113" s="979"/>
      <c r="BN113" s="979"/>
      <c r="BO113" s="979"/>
      <c r="BP113" s="980"/>
      <c r="BQ113" s="948">
        <v>1330803</v>
      </c>
      <c r="BR113" s="949"/>
      <c r="BS113" s="949"/>
      <c r="BT113" s="949"/>
      <c r="BU113" s="949"/>
      <c r="BV113" s="949">
        <v>1752636</v>
      </c>
      <c r="BW113" s="949"/>
      <c r="BX113" s="949"/>
      <c r="BY113" s="949"/>
      <c r="BZ113" s="949"/>
      <c r="CA113" s="949">
        <v>2090689</v>
      </c>
      <c r="CB113" s="949"/>
      <c r="CC113" s="949"/>
      <c r="CD113" s="949"/>
      <c r="CE113" s="949"/>
      <c r="CF113" s="943">
        <v>19</v>
      </c>
      <c r="CG113" s="944"/>
      <c r="CH113" s="944"/>
      <c r="CI113" s="944"/>
      <c r="CJ113" s="944"/>
      <c r="CK113" s="974"/>
      <c r="CL113" s="975"/>
      <c r="CM113" s="945" t="s">
        <v>417</v>
      </c>
      <c r="CN113" s="946"/>
      <c r="CO113" s="946"/>
      <c r="CP113" s="946"/>
      <c r="CQ113" s="946"/>
      <c r="CR113" s="946"/>
      <c r="CS113" s="946"/>
      <c r="CT113" s="946"/>
      <c r="CU113" s="946"/>
      <c r="CV113" s="946"/>
      <c r="CW113" s="946"/>
      <c r="CX113" s="946"/>
      <c r="CY113" s="946"/>
      <c r="CZ113" s="946"/>
      <c r="DA113" s="946"/>
      <c r="DB113" s="946"/>
      <c r="DC113" s="946"/>
      <c r="DD113" s="946"/>
      <c r="DE113" s="946"/>
      <c r="DF113" s="947"/>
      <c r="DG113" s="987" t="s">
        <v>111</v>
      </c>
      <c r="DH113" s="988"/>
      <c r="DI113" s="988"/>
      <c r="DJ113" s="988"/>
      <c r="DK113" s="989"/>
      <c r="DL113" s="990" t="s">
        <v>111</v>
      </c>
      <c r="DM113" s="988"/>
      <c r="DN113" s="988"/>
      <c r="DO113" s="988"/>
      <c r="DP113" s="989"/>
      <c r="DQ113" s="990" t="s">
        <v>111</v>
      </c>
      <c r="DR113" s="988"/>
      <c r="DS113" s="988"/>
      <c r="DT113" s="988"/>
      <c r="DU113" s="989"/>
      <c r="DV113" s="991" t="s">
        <v>111</v>
      </c>
      <c r="DW113" s="992"/>
      <c r="DX113" s="992"/>
      <c r="DY113" s="992"/>
      <c r="DZ113" s="993"/>
    </row>
    <row r="114" spans="1:130" s="199" customFormat="1" ht="26.25" customHeight="1">
      <c r="A114" s="983"/>
      <c r="B114" s="984"/>
      <c r="C114" s="979" t="s">
        <v>418</v>
      </c>
      <c r="D114" s="979"/>
      <c r="E114" s="979"/>
      <c r="F114" s="979"/>
      <c r="G114" s="979"/>
      <c r="H114" s="979"/>
      <c r="I114" s="979"/>
      <c r="J114" s="979"/>
      <c r="K114" s="979"/>
      <c r="L114" s="979"/>
      <c r="M114" s="979"/>
      <c r="N114" s="979"/>
      <c r="O114" s="979"/>
      <c r="P114" s="979"/>
      <c r="Q114" s="979"/>
      <c r="R114" s="979"/>
      <c r="S114" s="979"/>
      <c r="T114" s="979"/>
      <c r="U114" s="979"/>
      <c r="V114" s="979"/>
      <c r="W114" s="979"/>
      <c r="X114" s="979"/>
      <c r="Y114" s="979"/>
      <c r="Z114" s="980"/>
      <c r="AA114" s="987">
        <v>42888</v>
      </c>
      <c r="AB114" s="988"/>
      <c r="AC114" s="988"/>
      <c r="AD114" s="988"/>
      <c r="AE114" s="989"/>
      <c r="AF114" s="990">
        <v>98602</v>
      </c>
      <c r="AG114" s="988"/>
      <c r="AH114" s="988"/>
      <c r="AI114" s="988"/>
      <c r="AJ114" s="989"/>
      <c r="AK114" s="990">
        <v>142903</v>
      </c>
      <c r="AL114" s="988"/>
      <c r="AM114" s="988"/>
      <c r="AN114" s="988"/>
      <c r="AO114" s="989"/>
      <c r="AP114" s="991">
        <v>1.3</v>
      </c>
      <c r="AQ114" s="992"/>
      <c r="AR114" s="992"/>
      <c r="AS114" s="992"/>
      <c r="AT114" s="993"/>
      <c r="AU114" s="929"/>
      <c r="AV114" s="930"/>
      <c r="AW114" s="930"/>
      <c r="AX114" s="930"/>
      <c r="AY114" s="930"/>
      <c r="AZ114" s="978" t="s">
        <v>419</v>
      </c>
      <c r="BA114" s="979"/>
      <c r="BB114" s="979"/>
      <c r="BC114" s="979"/>
      <c r="BD114" s="979"/>
      <c r="BE114" s="979"/>
      <c r="BF114" s="979"/>
      <c r="BG114" s="979"/>
      <c r="BH114" s="979"/>
      <c r="BI114" s="979"/>
      <c r="BJ114" s="979"/>
      <c r="BK114" s="979"/>
      <c r="BL114" s="979"/>
      <c r="BM114" s="979"/>
      <c r="BN114" s="979"/>
      <c r="BO114" s="979"/>
      <c r="BP114" s="980"/>
      <c r="BQ114" s="948">
        <v>4087790</v>
      </c>
      <c r="BR114" s="949"/>
      <c r="BS114" s="949"/>
      <c r="BT114" s="949"/>
      <c r="BU114" s="949"/>
      <c r="BV114" s="949">
        <v>3719122</v>
      </c>
      <c r="BW114" s="949"/>
      <c r="BX114" s="949"/>
      <c r="BY114" s="949"/>
      <c r="BZ114" s="949"/>
      <c r="CA114" s="949">
        <v>3585309</v>
      </c>
      <c r="CB114" s="949"/>
      <c r="CC114" s="949"/>
      <c r="CD114" s="949"/>
      <c r="CE114" s="949"/>
      <c r="CF114" s="943">
        <v>32.6</v>
      </c>
      <c r="CG114" s="944"/>
      <c r="CH114" s="944"/>
      <c r="CI114" s="944"/>
      <c r="CJ114" s="944"/>
      <c r="CK114" s="974"/>
      <c r="CL114" s="975"/>
      <c r="CM114" s="945" t="s">
        <v>420</v>
      </c>
      <c r="CN114" s="946"/>
      <c r="CO114" s="946"/>
      <c r="CP114" s="946"/>
      <c r="CQ114" s="946"/>
      <c r="CR114" s="946"/>
      <c r="CS114" s="946"/>
      <c r="CT114" s="946"/>
      <c r="CU114" s="946"/>
      <c r="CV114" s="946"/>
      <c r="CW114" s="946"/>
      <c r="CX114" s="946"/>
      <c r="CY114" s="946"/>
      <c r="CZ114" s="946"/>
      <c r="DA114" s="946"/>
      <c r="DB114" s="946"/>
      <c r="DC114" s="946"/>
      <c r="DD114" s="946"/>
      <c r="DE114" s="946"/>
      <c r="DF114" s="947"/>
      <c r="DG114" s="987" t="s">
        <v>111</v>
      </c>
      <c r="DH114" s="988"/>
      <c r="DI114" s="988"/>
      <c r="DJ114" s="988"/>
      <c r="DK114" s="989"/>
      <c r="DL114" s="990" t="s">
        <v>111</v>
      </c>
      <c r="DM114" s="988"/>
      <c r="DN114" s="988"/>
      <c r="DO114" s="988"/>
      <c r="DP114" s="989"/>
      <c r="DQ114" s="990" t="s">
        <v>111</v>
      </c>
      <c r="DR114" s="988"/>
      <c r="DS114" s="988"/>
      <c r="DT114" s="988"/>
      <c r="DU114" s="989"/>
      <c r="DV114" s="991" t="s">
        <v>111</v>
      </c>
      <c r="DW114" s="992"/>
      <c r="DX114" s="992"/>
      <c r="DY114" s="992"/>
      <c r="DZ114" s="993"/>
    </row>
    <row r="115" spans="1:130" s="199" customFormat="1" ht="26.25" customHeight="1">
      <c r="A115" s="983"/>
      <c r="B115" s="984"/>
      <c r="C115" s="979" t="s">
        <v>421</v>
      </c>
      <c r="D115" s="979"/>
      <c r="E115" s="979"/>
      <c r="F115" s="979"/>
      <c r="G115" s="979"/>
      <c r="H115" s="979"/>
      <c r="I115" s="979"/>
      <c r="J115" s="979"/>
      <c r="K115" s="979"/>
      <c r="L115" s="979"/>
      <c r="M115" s="979"/>
      <c r="N115" s="979"/>
      <c r="O115" s="979"/>
      <c r="P115" s="979"/>
      <c r="Q115" s="979"/>
      <c r="R115" s="979"/>
      <c r="S115" s="979"/>
      <c r="T115" s="979"/>
      <c r="U115" s="979"/>
      <c r="V115" s="979"/>
      <c r="W115" s="979"/>
      <c r="X115" s="979"/>
      <c r="Y115" s="979"/>
      <c r="Z115" s="980"/>
      <c r="AA115" s="962">
        <v>18630</v>
      </c>
      <c r="AB115" s="963"/>
      <c r="AC115" s="963"/>
      <c r="AD115" s="963"/>
      <c r="AE115" s="964"/>
      <c r="AF115" s="965">
        <v>13220</v>
      </c>
      <c r="AG115" s="963"/>
      <c r="AH115" s="963"/>
      <c r="AI115" s="963"/>
      <c r="AJ115" s="964"/>
      <c r="AK115" s="965">
        <v>9405</v>
      </c>
      <c r="AL115" s="963"/>
      <c r="AM115" s="963"/>
      <c r="AN115" s="963"/>
      <c r="AO115" s="964"/>
      <c r="AP115" s="966">
        <v>0.1</v>
      </c>
      <c r="AQ115" s="967"/>
      <c r="AR115" s="967"/>
      <c r="AS115" s="967"/>
      <c r="AT115" s="968"/>
      <c r="AU115" s="929"/>
      <c r="AV115" s="930"/>
      <c r="AW115" s="930"/>
      <c r="AX115" s="930"/>
      <c r="AY115" s="930"/>
      <c r="AZ115" s="978" t="s">
        <v>422</v>
      </c>
      <c r="BA115" s="979"/>
      <c r="BB115" s="979"/>
      <c r="BC115" s="979"/>
      <c r="BD115" s="979"/>
      <c r="BE115" s="979"/>
      <c r="BF115" s="979"/>
      <c r="BG115" s="979"/>
      <c r="BH115" s="979"/>
      <c r="BI115" s="979"/>
      <c r="BJ115" s="979"/>
      <c r="BK115" s="979"/>
      <c r="BL115" s="979"/>
      <c r="BM115" s="979"/>
      <c r="BN115" s="979"/>
      <c r="BO115" s="979"/>
      <c r="BP115" s="980"/>
      <c r="BQ115" s="948">
        <v>34026</v>
      </c>
      <c r="BR115" s="949"/>
      <c r="BS115" s="949"/>
      <c r="BT115" s="949"/>
      <c r="BU115" s="949"/>
      <c r="BV115" s="949">
        <v>27607</v>
      </c>
      <c r="BW115" s="949"/>
      <c r="BX115" s="949"/>
      <c r="BY115" s="949"/>
      <c r="BZ115" s="949"/>
      <c r="CA115" s="949">
        <v>24287</v>
      </c>
      <c r="CB115" s="949"/>
      <c r="CC115" s="949"/>
      <c r="CD115" s="949"/>
      <c r="CE115" s="949"/>
      <c r="CF115" s="943">
        <v>0.2</v>
      </c>
      <c r="CG115" s="944"/>
      <c r="CH115" s="944"/>
      <c r="CI115" s="944"/>
      <c r="CJ115" s="944"/>
      <c r="CK115" s="974"/>
      <c r="CL115" s="975"/>
      <c r="CM115" s="978" t="s">
        <v>423</v>
      </c>
      <c r="CN115" s="999"/>
      <c r="CO115" s="999"/>
      <c r="CP115" s="999"/>
      <c r="CQ115" s="999"/>
      <c r="CR115" s="999"/>
      <c r="CS115" s="999"/>
      <c r="CT115" s="999"/>
      <c r="CU115" s="999"/>
      <c r="CV115" s="999"/>
      <c r="CW115" s="999"/>
      <c r="CX115" s="999"/>
      <c r="CY115" s="999"/>
      <c r="CZ115" s="999"/>
      <c r="DA115" s="999"/>
      <c r="DB115" s="999"/>
      <c r="DC115" s="999"/>
      <c r="DD115" s="999"/>
      <c r="DE115" s="999"/>
      <c r="DF115" s="980"/>
      <c r="DG115" s="987" t="s">
        <v>111</v>
      </c>
      <c r="DH115" s="988"/>
      <c r="DI115" s="988"/>
      <c r="DJ115" s="988"/>
      <c r="DK115" s="989"/>
      <c r="DL115" s="990" t="s">
        <v>111</v>
      </c>
      <c r="DM115" s="988"/>
      <c r="DN115" s="988"/>
      <c r="DO115" s="988"/>
      <c r="DP115" s="989"/>
      <c r="DQ115" s="990" t="s">
        <v>111</v>
      </c>
      <c r="DR115" s="988"/>
      <c r="DS115" s="988"/>
      <c r="DT115" s="988"/>
      <c r="DU115" s="989"/>
      <c r="DV115" s="991" t="s">
        <v>111</v>
      </c>
      <c r="DW115" s="992"/>
      <c r="DX115" s="992"/>
      <c r="DY115" s="992"/>
      <c r="DZ115" s="993"/>
    </row>
    <row r="116" spans="1:130" s="199" customFormat="1" ht="26.25" customHeight="1">
      <c r="A116" s="985"/>
      <c r="B116" s="986"/>
      <c r="C116" s="994" t="s">
        <v>424</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t="s">
        <v>111</v>
      </c>
      <c r="AB116" s="988"/>
      <c r="AC116" s="988"/>
      <c r="AD116" s="988"/>
      <c r="AE116" s="989"/>
      <c r="AF116" s="990" t="s">
        <v>111</v>
      </c>
      <c r="AG116" s="988"/>
      <c r="AH116" s="988"/>
      <c r="AI116" s="988"/>
      <c r="AJ116" s="989"/>
      <c r="AK116" s="990" t="s">
        <v>111</v>
      </c>
      <c r="AL116" s="988"/>
      <c r="AM116" s="988"/>
      <c r="AN116" s="988"/>
      <c r="AO116" s="989"/>
      <c r="AP116" s="991" t="s">
        <v>111</v>
      </c>
      <c r="AQ116" s="992"/>
      <c r="AR116" s="992"/>
      <c r="AS116" s="992"/>
      <c r="AT116" s="993"/>
      <c r="AU116" s="929"/>
      <c r="AV116" s="930"/>
      <c r="AW116" s="930"/>
      <c r="AX116" s="930"/>
      <c r="AY116" s="930"/>
      <c r="AZ116" s="996" t="s">
        <v>425</v>
      </c>
      <c r="BA116" s="997"/>
      <c r="BB116" s="997"/>
      <c r="BC116" s="997"/>
      <c r="BD116" s="997"/>
      <c r="BE116" s="997"/>
      <c r="BF116" s="997"/>
      <c r="BG116" s="997"/>
      <c r="BH116" s="997"/>
      <c r="BI116" s="997"/>
      <c r="BJ116" s="997"/>
      <c r="BK116" s="997"/>
      <c r="BL116" s="997"/>
      <c r="BM116" s="997"/>
      <c r="BN116" s="997"/>
      <c r="BO116" s="997"/>
      <c r="BP116" s="998"/>
      <c r="BQ116" s="948" t="s">
        <v>111</v>
      </c>
      <c r="BR116" s="949"/>
      <c r="BS116" s="949"/>
      <c r="BT116" s="949"/>
      <c r="BU116" s="949"/>
      <c r="BV116" s="949" t="s">
        <v>111</v>
      </c>
      <c r="BW116" s="949"/>
      <c r="BX116" s="949"/>
      <c r="BY116" s="949"/>
      <c r="BZ116" s="949"/>
      <c r="CA116" s="949" t="s">
        <v>111</v>
      </c>
      <c r="CB116" s="949"/>
      <c r="CC116" s="949"/>
      <c r="CD116" s="949"/>
      <c r="CE116" s="949"/>
      <c r="CF116" s="943" t="s">
        <v>111</v>
      </c>
      <c r="CG116" s="944"/>
      <c r="CH116" s="944"/>
      <c r="CI116" s="944"/>
      <c r="CJ116" s="944"/>
      <c r="CK116" s="974"/>
      <c r="CL116" s="975"/>
      <c r="CM116" s="945" t="s">
        <v>426</v>
      </c>
      <c r="CN116" s="946"/>
      <c r="CO116" s="946"/>
      <c r="CP116" s="946"/>
      <c r="CQ116" s="946"/>
      <c r="CR116" s="946"/>
      <c r="CS116" s="946"/>
      <c r="CT116" s="946"/>
      <c r="CU116" s="946"/>
      <c r="CV116" s="946"/>
      <c r="CW116" s="946"/>
      <c r="CX116" s="946"/>
      <c r="CY116" s="946"/>
      <c r="CZ116" s="946"/>
      <c r="DA116" s="946"/>
      <c r="DB116" s="946"/>
      <c r="DC116" s="946"/>
      <c r="DD116" s="946"/>
      <c r="DE116" s="946"/>
      <c r="DF116" s="947"/>
      <c r="DG116" s="987" t="s">
        <v>111</v>
      </c>
      <c r="DH116" s="988"/>
      <c r="DI116" s="988"/>
      <c r="DJ116" s="988"/>
      <c r="DK116" s="989"/>
      <c r="DL116" s="990" t="s">
        <v>111</v>
      </c>
      <c r="DM116" s="988"/>
      <c r="DN116" s="988"/>
      <c r="DO116" s="988"/>
      <c r="DP116" s="989"/>
      <c r="DQ116" s="990" t="s">
        <v>111</v>
      </c>
      <c r="DR116" s="988"/>
      <c r="DS116" s="988"/>
      <c r="DT116" s="988"/>
      <c r="DU116" s="989"/>
      <c r="DV116" s="991" t="s">
        <v>111</v>
      </c>
      <c r="DW116" s="992"/>
      <c r="DX116" s="992"/>
      <c r="DY116" s="992"/>
      <c r="DZ116" s="993"/>
    </row>
    <row r="117" spans="1:130" s="199" customFormat="1" ht="26.25" customHeight="1">
      <c r="A117" s="933" t="s">
        <v>169</v>
      </c>
      <c r="B117" s="914"/>
      <c r="C117" s="914"/>
      <c r="D117" s="914"/>
      <c r="E117" s="914"/>
      <c r="F117" s="914"/>
      <c r="G117" s="914"/>
      <c r="H117" s="914"/>
      <c r="I117" s="914"/>
      <c r="J117" s="914"/>
      <c r="K117" s="914"/>
      <c r="L117" s="914"/>
      <c r="M117" s="914"/>
      <c r="N117" s="914"/>
      <c r="O117" s="914"/>
      <c r="P117" s="914"/>
      <c r="Q117" s="914"/>
      <c r="R117" s="914"/>
      <c r="S117" s="914"/>
      <c r="T117" s="914"/>
      <c r="U117" s="914"/>
      <c r="V117" s="914"/>
      <c r="W117" s="914"/>
      <c r="X117" s="914"/>
      <c r="Y117" s="1004" t="s">
        <v>427</v>
      </c>
      <c r="Z117" s="915"/>
      <c r="AA117" s="1005">
        <v>2670747</v>
      </c>
      <c r="AB117" s="1006"/>
      <c r="AC117" s="1006"/>
      <c r="AD117" s="1006"/>
      <c r="AE117" s="1007"/>
      <c r="AF117" s="1008">
        <v>2682446</v>
      </c>
      <c r="AG117" s="1006"/>
      <c r="AH117" s="1006"/>
      <c r="AI117" s="1006"/>
      <c r="AJ117" s="1007"/>
      <c r="AK117" s="1008">
        <v>2798030</v>
      </c>
      <c r="AL117" s="1006"/>
      <c r="AM117" s="1006"/>
      <c r="AN117" s="1006"/>
      <c r="AO117" s="1007"/>
      <c r="AP117" s="1009"/>
      <c r="AQ117" s="1010"/>
      <c r="AR117" s="1010"/>
      <c r="AS117" s="1010"/>
      <c r="AT117" s="1011"/>
      <c r="AU117" s="929"/>
      <c r="AV117" s="930"/>
      <c r="AW117" s="930"/>
      <c r="AX117" s="930"/>
      <c r="AY117" s="930"/>
      <c r="AZ117" s="996" t="s">
        <v>428</v>
      </c>
      <c r="BA117" s="997"/>
      <c r="BB117" s="997"/>
      <c r="BC117" s="997"/>
      <c r="BD117" s="997"/>
      <c r="BE117" s="997"/>
      <c r="BF117" s="997"/>
      <c r="BG117" s="997"/>
      <c r="BH117" s="997"/>
      <c r="BI117" s="997"/>
      <c r="BJ117" s="997"/>
      <c r="BK117" s="997"/>
      <c r="BL117" s="997"/>
      <c r="BM117" s="997"/>
      <c r="BN117" s="997"/>
      <c r="BO117" s="997"/>
      <c r="BP117" s="998"/>
      <c r="BQ117" s="948" t="s">
        <v>111</v>
      </c>
      <c r="BR117" s="949"/>
      <c r="BS117" s="949"/>
      <c r="BT117" s="949"/>
      <c r="BU117" s="949"/>
      <c r="BV117" s="949" t="s">
        <v>111</v>
      </c>
      <c r="BW117" s="949"/>
      <c r="BX117" s="949"/>
      <c r="BY117" s="949"/>
      <c r="BZ117" s="949"/>
      <c r="CA117" s="949" t="s">
        <v>111</v>
      </c>
      <c r="CB117" s="949"/>
      <c r="CC117" s="949"/>
      <c r="CD117" s="949"/>
      <c r="CE117" s="949"/>
      <c r="CF117" s="943" t="s">
        <v>111</v>
      </c>
      <c r="CG117" s="944"/>
      <c r="CH117" s="944"/>
      <c r="CI117" s="944"/>
      <c r="CJ117" s="944"/>
      <c r="CK117" s="974"/>
      <c r="CL117" s="975"/>
      <c r="CM117" s="945" t="s">
        <v>429</v>
      </c>
      <c r="CN117" s="946"/>
      <c r="CO117" s="946"/>
      <c r="CP117" s="946"/>
      <c r="CQ117" s="946"/>
      <c r="CR117" s="946"/>
      <c r="CS117" s="946"/>
      <c r="CT117" s="946"/>
      <c r="CU117" s="946"/>
      <c r="CV117" s="946"/>
      <c r="CW117" s="946"/>
      <c r="CX117" s="946"/>
      <c r="CY117" s="946"/>
      <c r="CZ117" s="946"/>
      <c r="DA117" s="946"/>
      <c r="DB117" s="946"/>
      <c r="DC117" s="946"/>
      <c r="DD117" s="946"/>
      <c r="DE117" s="946"/>
      <c r="DF117" s="947"/>
      <c r="DG117" s="987" t="s">
        <v>111</v>
      </c>
      <c r="DH117" s="988"/>
      <c r="DI117" s="988"/>
      <c r="DJ117" s="988"/>
      <c r="DK117" s="989"/>
      <c r="DL117" s="990" t="s">
        <v>111</v>
      </c>
      <c r="DM117" s="988"/>
      <c r="DN117" s="988"/>
      <c r="DO117" s="988"/>
      <c r="DP117" s="989"/>
      <c r="DQ117" s="990" t="s">
        <v>111</v>
      </c>
      <c r="DR117" s="988"/>
      <c r="DS117" s="988"/>
      <c r="DT117" s="988"/>
      <c r="DU117" s="989"/>
      <c r="DV117" s="991" t="s">
        <v>111</v>
      </c>
      <c r="DW117" s="992"/>
      <c r="DX117" s="992"/>
      <c r="DY117" s="992"/>
      <c r="DZ117" s="993"/>
    </row>
    <row r="118" spans="1:130" s="199" customFormat="1" ht="26.25" customHeight="1">
      <c r="A118" s="933" t="s">
        <v>403</v>
      </c>
      <c r="B118" s="914"/>
      <c r="C118" s="914"/>
      <c r="D118" s="914"/>
      <c r="E118" s="914"/>
      <c r="F118" s="914"/>
      <c r="G118" s="914"/>
      <c r="H118" s="914"/>
      <c r="I118" s="914"/>
      <c r="J118" s="914"/>
      <c r="K118" s="914"/>
      <c r="L118" s="914"/>
      <c r="M118" s="914"/>
      <c r="N118" s="914"/>
      <c r="O118" s="914"/>
      <c r="P118" s="914"/>
      <c r="Q118" s="914"/>
      <c r="R118" s="914"/>
      <c r="S118" s="914"/>
      <c r="T118" s="914"/>
      <c r="U118" s="914"/>
      <c r="V118" s="914"/>
      <c r="W118" s="914"/>
      <c r="X118" s="914"/>
      <c r="Y118" s="914"/>
      <c r="Z118" s="915"/>
      <c r="AA118" s="913" t="s">
        <v>401</v>
      </c>
      <c r="AB118" s="914"/>
      <c r="AC118" s="914"/>
      <c r="AD118" s="914"/>
      <c r="AE118" s="915"/>
      <c r="AF118" s="913" t="s">
        <v>286</v>
      </c>
      <c r="AG118" s="914"/>
      <c r="AH118" s="914"/>
      <c r="AI118" s="914"/>
      <c r="AJ118" s="915"/>
      <c r="AK118" s="913" t="s">
        <v>285</v>
      </c>
      <c r="AL118" s="914"/>
      <c r="AM118" s="914"/>
      <c r="AN118" s="914"/>
      <c r="AO118" s="915"/>
      <c r="AP118" s="1000" t="s">
        <v>402</v>
      </c>
      <c r="AQ118" s="1001"/>
      <c r="AR118" s="1001"/>
      <c r="AS118" s="1001"/>
      <c r="AT118" s="1002"/>
      <c r="AU118" s="929"/>
      <c r="AV118" s="930"/>
      <c r="AW118" s="930"/>
      <c r="AX118" s="930"/>
      <c r="AY118" s="930"/>
      <c r="AZ118" s="1003" t="s">
        <v>430</v>
      </c>
      <c r="BA118" s="994"/>
      <c r="BB118" s="994"/>
      <c r="BC118" s="994"/>
      <c r="BD118" s="994"/>
      <c r="BE118" s="994"/>
      <c r="BF118" s="994"/>
      <c r="BG118" s="994"/>
      <c r="BH118" s="994"/>
      <c r="BI118" s="994"/>
      <c r="BJ118" s="994"/>
      <c r="BK118" s="994"/>
      <c r="BL118" s="994"/>
      <c r="BM118" s="994"/>
      <c r="BN118" s="994"/>
      <c r="BO118" s="994"/>
      <c r="BP118" s="995"/>
      <c r="BQ118" s="1013" t="s">
        <v>111</v>
      </c>
      <c r="BR118" s="1014"/>
      <c r="BS118" s="1014"/>
      <c r="BT118" s="1014"/>
      <c r="BU118" s="1014"/>
      <c r="BV118" s="1014" t="s">
        <v>111</v>
      </c>
      <c r="BW118" s="1014"/>
      <c r="BX118" s="1014"/>
      <c r="BY118" s="1014"/>
      <c r="BZ118" s="1014"/>
      <c r="CA118" s="1014" t="s">
        <v>111</v>
      </c>
      <c r="CB118" s="1014"/>
      <c r="CC118" s="1014"/>
      <c r="CD118" s="1014"/>
      <c r="CE118" s="1014"/>
      <c r="CF118" s="943" t="s">
        <v>111</v>
      </c>
      <c r="CG118" s="944"/>
      <c r="CH118" s="944"/>
      <c r="CI118" s="944"/>
      <c r="CJ118" s="944"/>
      <c r="CK118" s="974"/>
      <c r="CL118" s="975"/>
      <c r="CM118" s="945" t="s">
        <v>431</v>
      </c>
      <c r="CN118" s="946"/>
      <c r="CO118" s="946"/>
      <c r="CP118" s="946"/>
      <c r="CQ118" s="946"/>
      <c r="CR118" s="946"/>
      <c r="CS118" s="946"/>
      <c r="CT118" s="946"/>
      <c r="CU118" s="946"/>
      <c r="CV118" s="946"/>
      <c r="CW118" s="946"/>
      <c r="CX118" s="946"/>
      <c r="CY118" s="946"/>
      <c r="CZ118" s="946"/>
      <c r="DA118" s="946"/>
      <c r="DB118" s="946"/>
      <c r="DC118" s="946"/>
      <c r="DD118" s="946"/>
      <c r="DE118" s="946"/>
      <c r="DF118" s="947"/>
      <c r="DG118" s="987" t="s">
        <v>111</v>
      </c>
      <c r="DH118" s="988"/>
      <c r="DI118" s="988"/>
      <c r="DJ118" s="988"/>
      <c r="DK118" s="989"/>
      <c r="DL118" s="990" t="s">
        <v>111</v>
      </c>
      <c r="DM118" s="988"/>
      <c r="DN118" s="988"/>
      <c r="DO118" s="988"/>
      <c r="DP118" s="989"/>
      <c r="DQ118" s="990" t="s">
        <v>111</v>
      </c>
      <c r="DR118" s="988"/>
      <c r="DS118" s="988"/>
      <c r="DT118" s="988"/>
      <c r="DU118" s="989"/>
      <c r="DV118" s="991" t="s">
        <v>111</v>
      </c>
      <c r="DW118" s="992"/>
      <c r="DX118" s="992"/>
      <c r="DY118" s="992"/>
      <c r="DZ118" s="993"/>
    </row>
    <row r="119" spans="1:130" s="199" customFormat="1" ht="26.25" customHeight="1">
      <c r="A119" s="1063" t="s">
        <v>406</v>
      </c>
      <c r="B119" s="973"/>
      <c r="C119" s="952" t="s">
        <v>407</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20" t="s">
        <v>111</v>
      </c>
      <c r="AB119" s="921"/>
      <c r="AC119" s="921"/>
      <c r="AD119" s="921"/>
      <c r="AE119" s="922"/>
      <c r="AF119" s="923" t="s">
        <v>111</v>
      </c>
      <c r="AG119" s="921"/>
      <c r="AH119" s="921"/>
      <c r="AI119" s="921"/>
      <c r="AJ119" s="922"/>
      <c r="AK119" s="923" t="s">
        <v>111</v>
      </c>
      <c r="AL119" s="921"/>
      <c r="AM119" s="921"/>
      <c r="AN119" s="921"/>
      <c r="AO119" s="922"/>
      <c r="AP119" s="924" t="s">
        <v>111</v>
      </c>
      <c r="AQ119" s="925"/>
      <c r="AR119" s="925"/>
      <c r="AS119" s="925"/>
      <c r="AT119" s="926"/>
      <c r="AU119" s="931"/>
      <c r="AV119" s="932"/>
      <c r="AW119" s="932"/>
      <c r="AX119" s="932"/>
      <c r="AY119" s="932"/>
      <c r="AZ119" s="230" t="s">
        <v>169</v>
      </c>
      <c r="BA119" s="230"/>
      <c r="BB119" s="230"/>
      <c r="BC119" s="230"/>
      <c r="BD119" s="230"/>
      <c r="BE119" s="230"/>
      <c r="BF119" s="230"/>
      <c r="BG119" s="230"/>
      <c r="BH119" s="230"/>
      <c r="BI119" s="230"/>
      <c r="BJ119" s="230"/>
      <c r="BK119" s="230"/>
      <c r="BL119" s="230"/>
      <c r="BM119" s="230"/>
      <c r="BN119" s="230"/>
      <c r="BO119" s="1004" t="s">
        <v>432</v>
      </c>
      <c r="BP119" s="1012"/>
      <c r="BQ119" s="1013">
        <v>30286018</v>
      </c>
      <c r="BR119" s="1014"/>
      <c r="BS119" s="1014"/>
      <c r="BT119" s="1014"/>
      <c r="BU119" s="1014"/>
      <c r="BV119" s="1014">
        <v>30094465</v>
      </c>
      <c r="BW119" s="1014"/>
      <c r="BX119" s="1014"/>
      <c r="BY119" s="1014"/>
      <c r="BZ119" s="1014"/>
      <c r="CA119" s="1014">
        <v>29646947</v>
      </c>
      <c r="CB119" s="1014"/>
      <c r="CC119" s="1014"/>
      <c r="CD119" s="1014"/>
      <c r="CE119" s="1014"/>
      <c r="CF119" s="1032"/>
      <c r="CG119" s="1033"/>
      <c r="CH119" s="1033"/>
      <c r="CI119" s="1033"/>
      <c r="CJ119" s="1034"/>
      <c r="CK119" s="976"/>
      <c r="CL119" s="977"/>
      <c r="CM119" s="1035" t="s">
        <v>433</v>
      </c>
      <c r="CN119" s="1036"/>
      <c r="CO119" s="1036"/>
      <c r="CP119" s="1036"/>
      <c r="CQ119" s="1036"/>
      <c r="CR119" s="1036"/>
      <c r="CS119" s="1036"/>
      <c r="CT119" s="1036"/>
      <c r="CU119" s="1036"/>
      <c r="CV119" s="1036"/>
      <c r="CW119" s="1036"/>
      <c r="CX119" s="1036"/>
      <c r="CY119" s="1036"/>
      <c r="CZ119" s="1036"/>
      <c r="DA119" s="1036"/>
      <c r="DB119" s="1036"/>
      <c r="DC119" s="1036"/>
      <c r="DD119" s="1036"/>
      <c r="DE119" s="1036"/>
      <c r="DF119" s="1037"/>
      <c r="DG119" s="1038">
        <v>13797</v>
      </c>
      <c r="DH119" s="1030"/>
      <c r="DI119" s="1030"/>
      <c r="DJ119" s="1030"/>
      <c r="DK119" s="1031"/>
      <c r="DL119" s="1029">
        <v>8765</v>
      </c>
      <c r="DM119" s="1030"/>
      <c r="DN119" s="1030"/>
      <c r="DO119" s="1030"/>
      <c r="DP119" s="1031"/>
      <c r="DQ119" s="1029">
        <v>4921</v>
      </c>
      <c r="DR119" s="1030"/>
      <c r="DS119" s="1030"/>
      <c r="DT119" s="1030"/>
      <c r="DU119" s="1031"/>
      <c r="DV119" s="1026">
        <v>0</v>
      </c>
      <c r="DW119" s="1027"/>
      <c r="DX119" s="1027"/>
      <c r="DY119" s="1027"/>
      <c r="DZ119" s="1028"/>
    </row>
    <row r="120" spans="1:130" s="199" customFormat="1" ht="26.25" customHeight="1">
      <c r="A120" s="1064"/>
      <c r="B120" s="975"/>
      <c r="C120" s="945" t="s">
        <v>410</v>
      </c>
      <c r="D120" s="946"/>
      <c r="E120" s="946"/>
      <c r="F120" s="946"/>
      <c r="G120" s="946"/>
      <c r="H120" s="946"/>
      <c r="I120" s="946"/>
      <c r="J120" s="946"/>
      <c r="K120" s="946"/>
      <c r="L120" s="946"/>
      <c r="M120" s="946"/>
      <c r="N120" s="946"/>
      <c r="O120" s="946"/>
      <c r="P120" s="946"/>
      <c r="Q120" s="946"/>
      <c r="R120" s="946"/>
      <c r="S120" s="946"/>
      <c r="T120" s="946"/>
      <c r="U120" s="946"/>
      <c r="V120" s="946"/>
      <c r="W120" s="946"/>
      <c r="X120" s="946"/>
      <c r="Y120" s="946"/>
      <c r="Z120" s="947"/>
      <c r="AA120" s="987" t="s">
        <v>111</v>
      </c>
      <c r="AB120" s="988"/>
      <c r="AC120" s="988"/>
      <c r="AD120" s="988"/>
      <c r="AE120" s="989"/>
      <c r="AF120" s="990" t="s">
        <v>111</v>
      </c>
      <c r="AG120" s="988"/>
      <c r="AH120" s="988"/>
      <c r="AI120" s="988"/>
      <c r="AJ120" s="989"/>
      <c r="AK120" s="990" t="s">
        <v>111</v>
      </c>
      <c r="AL120" s="988"/>
      <c r="AM120" s="988"/>
      <c r="AN120" s="988"/>
      <c r="AO120" s="989"/>
      <c r="AP120" s="991" t="s">
        <v>111</v>
      </c>
      <c r="AQ120" s="992"/>
      <c r="AR120" s="992"/>
      <c r="AS120" s="992"/>
      <c r="AT120" s="993"/>
      <c r="AU120" s="1043" t="s">
        <v>434</v>
      </c>
      <c r="AV120" s="1044"/>
      <c r="AW120" s="1044"/>
      <c r="AX120" s="1044"/>
      <c r="AY120" s="1045"/>
      <c r="AZ120" s="969" t="s">
        <v>435</v>
      </c>
      <c r="BA120" s="918"/>
      <c r="BB120" s="918"/>
      <c r="BC120" s="918"/>
      <c r="BD120" s="918"/>
      <c r="BE120" s="918"/>
      <c r="BF120" s="918"/>
      <c r="BG120" s="918"/>
      <c r="BH120" s="918"/>
      <c r="BI120" s="918"/>
      <c r="BJ120" s="918"/>
      <c r="BK120" s="918"/>
      <c r="BL120" s="918"/>
      <c r="BM120" s="918"/>
      <c r="BN120" s="918"/>
      <c r="BO120" s="918"/>
      <c r="BP120" s="919"/>
      <c r="BQ120" s="955">
        <v>8845410</v>
      </c>
      <c r="BR120" s="956"/>
      <c r="BS120" s="956"/>
      <c r="BT120" s="956"/>
      <c r="BU120" s="956"/>
      <c r="BV120" s="956">
        <v>8629466</v>
      </c>
      <c r="BW120" s="956"/>
      <c r="BX120" s="956"/>
      <c r="BY120" s="956"/>
      <c r="BZ120" s="956"/>
      <c r="CA120" s="956">
        <v>8450136</v>
      </c>
      <c r="CB120" s="956"/>
      <c r="CC120" s="956"/>
      <c r="CD120" s="956"/>
      <c r="CE120" s="956"/>
      <c r="CF120" s="970">
        <v>76.8</v>
      </c>
      <c r="CG120" s="971"/>
      <c r="CH120" s="971"/>
      <c r="CI120" s="971"/>
      <c r="CJ120" s="971"/>
      <c r="CK120" s="1015" t="s">
        <v>436</v>
      </c>
      <c r="CL120" s="1016"/>
      <c r="CM120" s="1016"/>
      <c r="CN120" s="1016"/>
      <c r="CO120" s="1017"/>
      <c r="CP120" s="1023" t="s">
        <v>386</v>
      </c>
      <c r="CQ120" s="1024"/>
      <c r="CR120" s="1024"/>
      <c r="CS120" s="1024"/>
      <c r="CT120" s="1024"/>
      <c r="CU120" s="1024"/>
      <c r="CV120" s="1024"/>
      <c r="CW120" s="1024"/>
      <c r="CX120" s="1024"/>
      <c r="CY120" s="1024"/>
      <c r="CZ120" s="1024"/>
      <c r="DA120" s="1024"/>
      <c r="DB120" s="1024"/>
      <c r="DC120" s="1024"/>
      <c r="DD120" s="1024"/>
      <c r="DE120" s="1024"/>
      <c r="DF120" s="1025"/>
      <c r="DG120" s="955">
        <v>878671</v>
      </c>
      <c r="DH120" s="956"/>
      <c r="DI120" s="956"/>
      <c r="DJ120" s="956"/>
      <c r="DK120" s="956"/>
      <c r="DL120" s="956">
        <v>768693</v>
      </c>
      <c r="DM120" s="956"/>
      <c r="DN120" s="956"/>
      <c r="DO120" s="956"/>
      <c r="DP120" s="956"/>
      <c r="DQ120" s="956">
        <v>688264</v>
      </c>
      <c r="DR120" s="956"/>
      <c r="DS120" s="956"/>
      <c r="DT120" s="956"/>
      <c r="DU120" s="956"/>
      <c r="DV120" s="957">
        <v>6.3</v>
      </c>
      <c r="DW120" s="957"/>
      <c r="DX120" s="957"/>
      <c r="DY120" s="957"/>
      <c r="DZ120" s="958"/>
    </row>
    <row r="121" spans="1:130" s="199" customFormat="1" ht="26.25" customHeight="1">
      <c r="A121" s="1064"/>
      <c r="B121" s="975"/>
      <c r="C121" s="996" t="s">
        <v>437</v>
      </c>
      <c r="D121" s="997"/>
      <c r="E121" s="997"/>
      <c r="F121" s="997"/>
      <c r="G121" s="997"/>
      <c r="H121" s="997"/>
      <c r="I121" s="997"/>
      <c r="J121" s="997"/>
      <c r="K121" s="997"/>
      <c r="L121" s="997"/>
      <c r="M121" s="997"/>
      <c r="N121" s="997"/>
      <c r="O121" s="997"/>
      <c r="P121" s="997"/>
      <c r="Q121" s="997"/>
      <c r="R121" s="997"/>
      <c r="S121" s="997"/>
      <c r="T121" s="997"/>
      <c r="U121" s="997"/>
      <c r="V121" s="997"/>
      <c r="W121" s="997"/>
      <c r="X121" s="997"/>
      <c r="Y121" s="997"/>
      <c r="Z121" s="998"/>
      <c r="AA121" s="987" t="s">
        <v>111</v>
      </c>
      <c r="AB121" s="988"/>
      <c r="AC121" s="988"/>
      <c r="AD121" s="988"/>
      <c r="AE121" s="989"/>
      <c r="AF121" s="990" t="s">
        <v>111</v>
      </c>
      <c r="AG121" s="988"/>
      <c r="AH121" s="988"/>
      <c r="AI121" s="988"/>
      <c r="AJ121" s="989"/>
      <c r="AK121" s="990" t="s">
        <v>111</v>
      </c>
      <c r="AL121" s="988"/>
      <c r="AM121" s="988"/>
      <c r="AN121" s="988"/>
      <c r="AO121" s="989"/>
      <c r="AP121" s="991" t="s">
        <v>111</v>
      </c>
      <c r="AQ121" s="992"/>
      <c r="AR121" s="992"/>
      <c r="AS121" s="992"/>
      <c r="AT121" s="993"/>
      <c r="AU121" s="1046"/>
      <c r="AV121" s="1047"/>
      <c r="AW121" s="1047"/>
      <c r="AX121" s="1047"/>
      <c r="AY121" s="1048"/>
      <c r="AZ121" s="978" t="s">
        <v>438</v>
      </c>
      <c r="BA121" s="979"/>
      <c r="BB121" s="979"/>
      <c r="BC121" s="979"/>
      <c r="BD121" s="979"/>
      <c r="BE121" s="979"/>
      <c r="BF121" s="979"/>
      <c r="BG121" s="979"/>
      <c r="BH121" s="979"/>
      <c r="BI121" s="979"/>
      <c r="BJ121" s="979"/>
      <c r="BK121" s="979"/>
      <c r="BL121" s="979"/>
      <c r="BM121" s="979"/>
      <c r="BN121" s="979"/>
      <c r="BO121" s="979"/>
      <c r="BP121" s="980"/>
      <c r="BQ121" s="948">
        <v>590859</v>
      </c>
      <c r="BR121" s="949"/>
      <c r="BS121" s="949"/>
      <c r="BT121" s="949"/>
      <c r="BU121" s="949"/>
      <c r="BV121" s="949">
        <v>532376</v>
      </c>
      <c r="BW121" s="949"/>
      <c r="BX121" s="949"/>
      <c r="BY121" s="949"/>
      <c r="BZ121" s="949"/>
      <c r="CA121" s="949">
        <v>479775</v>
      </c>
      <c r="CB121" s="949"/>
      <c r="CC121" s="949"/>
      <c r="CD121" s="949"/>
      <c r="CE121" s="949"/>
      <c r="CF121" s="943">
        <v>4.4000000000000004</v>
      </c>
      <c r="CG121" s="944"/>
      <c r="CH121" s="944"/>
      <c r="CI121" s="944"/>
      <c r="CJ121" s="944"/>
      <c r="CK121" s="1018"/>
      <c r="CL121" s="1019"/>
      <c r="CM121" s="1019"/>
      <c r="CN121" s="1019"/>
      <c r="CO121" s="1020"/>
      <c r="CP121" s="1060" t="s">
        <v>383</v>
      </c>
      <c r="CQ121" s="1061"/>
      <c r="CR121" s="1061"/>
      <c r="CS121" s="1061"/>
      <c r="CT121" s="1061"/>
      <c r="CU121" s="1061"/>
      <c r="CV121" s="1061"/>
      <c r="CW121" s="1061"/>
      <c r="CX121" s="1061"/>
      <c r="CY121" s="1061"/>
      <c r="CZ121" s="1061"/>
      <c r="DA121" s="1061"/>
      <c r="DB121" s="1061"/>
      <c r="DC121" s="1061"/>
      <c r="DD121" s="1061"/>
      <c r="DE121" s="1061"/>
      <c r="DF121" s="1062"/>
      <c r="DG121" s="948">
        <v>533116</v>
      </c>
      <c r="DH121" s="949"/>
      <c r="DI121" s="949"/>
      <c r="DJ121" s="949"/>
      <c r="DK121" s="949"/>
      <c r="DL121" s="949">
        <v>506926</v>
      </c>
      <c r="DM121" s="949"/>
      <c r="DN121" s="949"/>
      <c r="DO121" s="949"/>
      <c r="DP121" s="949"/>
      <c r="DQ121" s="949">
        <v>511594</v>
      </c>
      <c r="DR121" s="949"/>
      <c r="DS121" s="949"/>
      <c r="DT121" s="949"/>
      <c r="DU121" s="949"/>
      <c r="DV121" s="950">
        <v>4.5999999999999996</v>
      </c>
      <c r="DW121" s="950"/>
      <c r="DX121" s="950"/>
      <c r="DY121" s="950"/>
      <c r="DZ121" s="951"/>
    </row>
    <row r="122" spans="1:130" s="199" customFormat="1" ht="26.25" customHeight="1">
      <c r="A122" s="1064"/>
      <c r="B122" s="975"/>
      <c r="C122" s="945" t="s">
        <v>420</v>
      </c>
      <c r="D122" s="946"/>
      <c r="E122" s="946"/>
      <c r="F122" s="946"/>
      <c r="G122" s="946"/>
      <c r="H122" s="946"/>
      <c r="I122" s="946"/>
      <c r="J122" s="946"/>
      <c r="K122" s="946"/>
      <c r="L122" s="946"/>
      <c r="M122" s="946"/>
      <c r="N122" s="946"/>
      <c r="O122" s="946"/>
      <c r="P122" s="946"/>
      <c r="Q122" s="946"/>
      <c r="R122" s="946"/>
      <c r="S122" s="946"/>
      <c r="T122" s="946"/>
      <c r="U122" s="946"/>
      <c r="V122" s="946"/>
      <c r="W122" s="946"/>
      <c r="X122" s="946"/>
      <c r="Y122" s="946"/>
      <c r="Z122" s="947"/>
      <c r="AA122" s="987" t="s">
        <v>111</v>
      </c>
      <c r="AB122" s="988"/>
      <c r="AC122" s="988"/>
      <c r="AD122" s="988"/>
      <c r="AE122" s="989"/>
      <c r="AF122" s="990" t="s">
        <v>111</v>
      </c>
      <c r="AG122" s="988"/>
      <c r="AH122" s="988"/>
      <c r="AI122" s="988"/>
      <c r="AJ122" s="989"/>
      <c r="AK122" s="990" t="s">
        <v>111</v>
      </c>
      <c r="AL122" s="988"/>
      <c r="AM122" s="988"/>
      <c r="AN122" s="988"/>
      <c r="AO122" s="989"/>
      <c r="AP122" s="991" t="s">
        <v>111</v>
      </c>
      <c r="AQ122" s="992"/>
      <c r="AR122" s="992"/>
      <c r="AS122" s="992"/>
      <c r="AT122" s="993"/>
      <c r="AU122" s="1046"/>
      <c r="AV122" s="1047"/>
      <c r="AW122" s="1047"/>
      <c r="AX122" s="1047"/>
      <c r="AY122" s="1048"/>
      <c r="AZ122" s="1003" t="s">
        <v>439</v>
      </c>
      <c r="BA122" s="994"/>
      <c r="BB122" s="994"/>
      <c r="BC122" s="994"/>
      <c r="BD122" s="994"/>
      <c r="BE122" s="994"/>
      <c r="BF122" s="994"/>
      <c r="BG122" s="994"/>
      <c r="BH122" s="994"/>
      <c r="BI122" s="994"/>
      <c r="BJ122" s="994"/>
      <c r="BK122" s="994"/>
      <c r="BL122" s="994"/>
      <c r="BM122" s="994"/>
      <c r="BN122" s="994"/>
      <c r="BO122" s="994"/>
      <c r="BP122" s="995"/>
      <c r="BQ122" s="1013">
        <v>18471627</v>
      </c>
      <c r="BR122" s="1014"/>
      <c r="BS122" s="1014"/>
      <c r="BT122" s="1014"/>
      <c r="BU122" s="1014"/>
      <c r="BV122" s="1014">
        <v>18514477</v>
      </c>
      <c r="BW122" s="1014"/>
      <c r="BX122" s="1014"/>
      <c r="BY122" s="1014"/>
      <c r="BZ122" s="1014"/>
      <c r="CA122" s="1014">
        <v>18065824</v>
      </c>
      <c r="CB122" s="1014"/>
      <c r="CC122" s="1014"/>
      <c r="CD122" s="1014"/>
      <c r="CE122" s="1014"/>
      <c r="CF122" s="1072">
        <v>164.1</v>
      </c>
      <c r="CG122" s="1073"/>
      <c r="CH122" s="1073"/>
      <c r="CI122" s="1073"/>
      <c r="CJ122" s="1073"/>
      <c r="CK122" s="1018"/>
      <c r="CL122" s="1019"/>
      <c r="CM122" s="1019"/>
      <c r="CN122" s="1019"/>
      <c r="CO122" s="1020"/>
      <c r="CP122" s="1060" t="s">
        <v>385</v>
      </c>
      <c r="CQ122" s="1061"/>
      <c r="CR122" s="1061"/>
      <c r="CS122" s="1061"/>
      <c r="CT122" s="1061"/>
      <c r="CU122" s="1061"/>
      <c r="CV122" s="1061"/>
      <c r="CW122" s="1061"/>
      <c r="CX122" s="1061"/>
      <c r="CY122" s="1061"/>
      <c r="CZ122" s="1061"/>
      <c r="DA122" s="1061"/>
      <c r="DB122" s="1061"/>
      <c r="DC122" s="1061"/>
      <c r="DD122" s="1061"/>
      <c r="DE122" s="1061"/>
      <c r="DF122" s="1062"/>
      <c r="DG122" s="948">
        <v>472166</v>
      </c>
      <c r="DH122" s="949"/>
      <c r="DI122" s="949"/>
      <c r="DJ122" s="949"/>
      <c r="DK122" s="949"/>
      <c r="DL122" s="949">
        <v>430724</v>
      </c>
      <c r="DM122" s="949"/>
      <c r="DN122" s="949"/>
      <c r="DO122" s="949"/>
      <c r="DP122" s="949"/>
      <c r="DQ122" s="949">
        <v>388144</v>
      </c>
      <c r="DR122" s="949"/>
      <c r="DS122" s="949"/>
      <c r="DT122" s="949"/>
      <c r="DU122" s="949"/>
      <c r="DV122" s="950">
        <v>3.5</v>
      </c>
      <c r="DW122" s="950"/>
      <c r="DX122" s="950"/>
      <c r="DY122" s="950"/>
      <c r="DZ122" s="951"/>
    </row>
    <row r="123" spans="1:130" s="199" customFormat="1" ht="26.25" customHeight="1">
      <c r="A123" s="1064"/>
      <c r="B123" s="975"/>
      <c r="C123" s="945" t="s">
        <v>426</v>
      </c>
      <c r="D123" s="946"/>
      <c r="E123" s="946"/>
      <c r="F123" s="946"/>
      <c r="G123" s="946"/>
      <c r="H123" s="946"/>
      <c r="I123" s="946"/>
      <c r="J123" s="946"/>
      <c r="K123" s="946"/>
      <c r="L123" s="946"/>
      <c r="M123" s="946"/>
      <c r="N123" s="946"/>
      <c r="O123" s="946"/>
      <c r="P123" s="946"/>
      <c r="Q123" s="946"/>
      <c r="R123" s="946"/>
      <c r="S123" s="946"/>
      <c r="T123" s="946"/>
      <c r="U123" s="946"/>
      <c r="V123" s="946"/>
      <c r="W123" s="946"/>
      <c r="X123" s="946"/>
      <c r="Y123" s="946"/>
      <c r="Z123" s="947"/>
      <c r="AA123" s="987" t="s">
        <v>111</v>
      </c>
      <c r="AB123" s="988"/>
      <c r="AC123" s="988"/>
      <c r="AD123" s="988"/>
      <c r="AE123" s="989"/>
      <c r="AF123" s="990" t="s">
        <v>111</v>
      </c>
      <c r="AG123" s="988"/>
      <c r="AH123" s="988"/>
      <c r="AI123" s="988"/>
      <c r="AJ123" s="989"/>
      <c r="AK123" s="990" t="s">
        <v>111</v>
      </c>
      <c r="AL123" s="988"/>
      <c r="AM123" s="988"/>
      <c r="AN123" s="988"/>
      <c r="AO123" s="989"/>
      <c r="AP123" s="991" t="s">
        <v>111</v>
      </c>
      <c r="AQ123" s="992"/>
      <c r="AR123" s="992"/>
      <c r="AS123" s="992"/>
      <c r="AT123" s="993"/>
      <c r="AU123" s="1049"/>
      <c r="AV123" s="1050"/>
      <c r="AW123" s="1050"/>
      <c r="AX123" s="1050"/>
      <c r="AY123" s="1050"/>
      <c r="AZ123" s="230" t="s">
        <v>169</v>
      </c>
      <c r="BA123" s="230"/>
      <c r="BB123" s="230"/>
      <c r="BC123" s="230"/>
      <c r="BD123" s="230"/>
      <c r="BE123" s="230"/>
      <c r="BF123" s="230"/>
      <c r="BG123" s="230"/>
      <c r="BH123" s="230"/>
      <c r="BI123" s="230"/>
      <c r="BJ123" s="230"/>
      <c r="BK123" s="230"/>
      <c r="BL123" s="230"/>
      <c r="BM123" s="230"/>
      <c r="BN123" s="230"/>
      <c r="BO123" s="1004" t="s">
        <v>440</v>
      </c>
      <c r="BP123" s="1012"/>
      <c r="BQ123" s="1070">
        <v>27907896</v>
      </c>
      <c r="BR123" s="1071"/>
      <c r="BS123" s="1071"/>
      <c r="BT123" s="1071"/>
      <c r="BU123" s="1071"/>
      <c r="BV123" s="1071">
        <v>27676319</v>
      </c>
      <c r="BW123" s="1071"/>
      <c r="BX123" s="1071"/>
      <c r="BY123" s="1071"/>
      <c r="BZ123" s="1071"/>
      <c r="CA123" s="1071">
        <v>26995735</v>
      </c>
      <c r="CB123" s="1071"/>
      <c r="CC123" s="1071"/>
      <c r="CD123" s="1071"/>
      <c r="CE123" s="1071"/>
      <c r="CF123" s="1032"/>
      <c r="CG123" s="1033"/>
      <c r="CH123" s="1033"/>
      <c r="CI123" s="1033"/>
      <c r="CJ123" s="1034"/>
      <c r="CK123" s="1018"/>
      <c r="CL123" s="1019"/>
      <c r="CM123" s="1019"/>
      <c r="CN123" s="1019"/>
      <c r="CO123" s="1020"/>
      <c r="CP123" s="1060" t="s">
        <v>381</v>
      </c>
      <c r="CQ123" s="1061"/>
      <c r="CR123" s="1061"/>
      <c r="CS123" s="1061"/>
      <c r="CT123" s="1061"/>
      <c r="CU123" s="1061"/>
      <c r="CV123" s="1061"/>
      <c r="CW123" s="1061"/>
      <c r="CX123" s="1061"/>
      <c r="CY123" s="1061"/>
      <c r="CZ123" s="1061"/>
      <c r="DA123" s="1061"/>
      <c r="DB123" s="1061"/>
      <c r="DC123" s="1061"/>
      <c r="DD123" s="1061"/>
      <c r="DE123" s="1061"/>
      <c r="DF123" s="1062"/>
      <c r="DG123" s="987">
        <v>139131</v>
      </c>
      <c r="DH123" s="988"/>
      <c r="DI123" s="988"/>
      <c r="DJ123" s="988"/>
      <c r="DK123" s="989"/>
      <c r="DL123" s="990">
        <v>179715</v>
      </c>
      <c r="DM123" s="988"/>
      <c r="DN123" s="988"/>
      <c r="DO123" s="988"/>
      <c r="DP123" s="989"/>
      <c r="DQ123" s="990">
        <v>238850</v>
      </c>
      <c r="DR123" s="988"/>
      <c r="DS123" s="988"/>
      <c r="DT123" s="988"/>
      <c r="DU123" s="989"/>
      <c r="DV123" s="991">
        <v>2.2000000000000002</v>
      </c>
      <c r="DW123" s="992"/>
      <c r="DX123" s="992"/>
      <c r="DY123" s="992"/>
      <c r="DZ123" s="993"/>
    </row>
    <row r="124" spans="1:130" s="199" customFormat="1" ht="26.25" customHeight="1" thickBot="1">
      <c r="A124" s="1064"/>
      <c r="B124" s="975"/>
      <c r="C124" s="945" t="s">
        <v>429</v>
      </c>
      <c r="D124" s="946"/>
      <c r="E124" s="946"/>
      <c r="F124" s="946"/>
      <c r="G124" s="946"/>
      <c r="H124" s="946"/>
      <c r="I124" s="946"/>
      <c r="J124" s="946"/>
      <c r="K124" s="946"/>
      <c r="L124" s="946"/>
      <c r="M124" s="946"/>
      <c r="N124" s="946"/>
      <c r="O124" s="946"/>
      <c r="P124" s="946"/>
      <c r="Q124" s="946"/>
      <c r="R124" s="946"/>
      <c r="S124" s="946"/>
      <c r="T124" s="946"/>
      <c r="U124" s="946"/>
      <c r="V124" s="946"/>
      <c r="W124" s="946"/>
      <c r="X124" s="946"/>
      <c r="Y124" s="946"/>
      <c r="Z124" s="947"/>
      <c r="AA124" s="987" t="s">
        <v>111</v>
      </c>
      <c r="AB124" s="988"/>
      <c r="AC124" s="988"/>
      <c r="AD124" s="988"/>
      <c r="AE124" s="989"/>
      <c r="AF124" s="990" t="s">
        <v>111</v>
      </c>
      <c r="AG124" s="988"/>
      <c r="AH124" s="988"/>
      <c r="AI124" s="988"/>
      <c r="AJ124" s="989"/>
      <c r="AK124" s="990" t="s">
        <v>111</v>
      </c>
      <c r="AL124" s="988"/>
      <c r="AM124" s="988"/>
      <c r="AN124" s="988"/>
      <c r="AO124" s="989"/>
      <c r="AP124" s="991" t="s">
        <v>111</v>
      </c>
      <c r="AQ124" s="992"/>
      <c r="AR124" s="992"/>
      <c r="AS124" s="992"/>
      <c r="AT124" s="993"/>
      <c r="AU124" s="1066" t="s">
        <v>441</v>
      </c>
      <c r="AV124" s="1067"/>
      <c r="AW124" s="1067"/>
      <c r="AX124" s="1067"/>
      <c r="AY124" s="1067"/>
      <c r="AZ124" s="1067"/>
      <c r="BA124" s="1067"/>
      <c r="BB124" s="1067"/>
      <c r="BC124" s="1067"/>
      <c r="BD124" s="1067"/>
      <c r="BE124" s="1067"/>
      <c r="BF124" s="1067"/>
      <c r="BG124" s="1067"/>
      <c r="BH124" s="1067"/>
      <c r="BI124" s="1067"/>
      <c r="BJ124" s="1067"/>
      <c r="BK124" s="1067"/>
      <c r="BL124" s="1067"/>
      <c r="BM124" s="1067"/>
      <c r="BN124" s="1067"/>
      <c r="BO124" s="1067"/>
      <c r="BP124" s="1068"/>
      <c r="BQ124" s="1069">
        <v>20.9</v>
      </c>
      <c r="BR124" s="1056"/>
      <c r="BS124" s="1056"/>
      <c r="BT124" s="1056"/>
      <c r="BU124" s="1056"/>
      <c r="BV124" s="1056">
        <v>21.4</v>
      </c>
      <c r="BW124" s="1056"/>
      <c r="BX124" s="1056"/>
      <c r="BY124" s="1056"/>
      <c r="BZ124" s="1056"/>
      <c r="CA124" s="1056">
        <v>24</v>
      </c>
      <c r="CB124" s="1056"/>
      <c r="CC124" s="1056"/>
      <c r="CD124" s="1056"/>
      <c r="CE124" s="1056"/>
      <c r="CF124" s="1057"/>
      <c r="CG124" s="1058"/>
      <c r="CH124" s="1058"/>
      <c r="CI124" s="1058"/>
      <c r="CJ124" s="1059"/>
      <c r="CK124" s="1021"/>
      <c r="CL124" s="1021"/>
      <c r="CM124" s="1021"/>
      <c r="CN124" s="1021"/>
      <c r="CO124" s="1022"/>
      <c r="CP124" s="1060" t="s">
        <v>442</v>
      </c>
      <c r="CQ124" s="1061"/>
      <c r="CR124" s="1061"/>
      <c r="CS124" s="1061"/>
      <c r="CT124" s="1061"/>
      <c r="CU124" s="1061"/>
      <c r="CV124" s="1061"/>
      <c r="CW124" s="1061"/>
      <c r="CX124" s="1061"/>
      <c r="CY124" s="1061"/>
      <c r="CZ124" s="1061"/>
      <c r="DA124" s="1061"/>
      <c r="DB124" s="1061"/>
      <c r="DC124" s="1061"/>
      <c r="DD124" s="1061"/>
      <c r="DE124" s="1061"/>
      <c r="DF124" s="1062"/>
      <c r="DG124" s="1038" t="s">
        <v>111</v>
      </c>
      <c r="DH124" s="1030"/>
      <c r="DI124" s="1030"/>
      <c r="DJ124" s="1030"/>
      <c r="DK124" s="1031"/>
      <c r="DL124" s="1029" t="s">
        <v>111</v>
      </c>
      <c r="DM124" s="1030"/>
      <c r="DN124" s="1030"/>
      <c r="DO124" s="1030"/>
      <c r="DP124" s="1031"/>
      <c r="DQ124" s="1029" t="s">
        <v>111</v>
      </c>
      <c r="DR124" s="1030"/>
      <c r="DS124" s="1030"/>
      <c r="DT124" s="1030"/>
      <c r="DU124" s="1031"/>
      <c r="DV124" s="1026" t="s">
        <v>111</v>
      </c>
      <c r="DW124" s="1027"/>
      <c r="DX124" s="1027"/>
      <c r="DY124" s="1027"/>
      <c r="DZ124" s="1028"/>
    </row>
    <row r="125" spans="1:130" s="199" customFormat="1" ht="26.25" customHeight="1">
      <c r="A125" s="1064"/>
      <c r="B125" s="975"/>
      <c r="C125" s="945" t="s">
        <v>431</v>
      </c>
      <c r="D125" s="946"/>
      <c r="E125" s="946"/>
      <c r="F125" s="946"/>
      <c r="G125" s="946"/>
      <c r="H125" s="946"/>
      <c r="I125" s="946"/>
      <c r="J125" s="946"/>
      <c r="K125" s="946"/>
      <c r="L125" s="946"/>
      <c r="M125" s="946"/>
      <c r="N125" s="946"/>
      <c r="O125" s="946"/>
      <c r="P125" s="946"/>
      <c r="Q125" s="946"/>
      <c r="R125" s="946"/>
      <c r="S125" s="946"/>
      <c r="T125" s="946"/>
      <c r="U125" s="946"/>
      <c r="V125" s="946"/>
      <c r="W125" s="946"/>
      <c r="X125" s="946"/>
      <c r="Y125" s="946"/>
      <c r="Z125" s="947"/>
      <c r="AA125" s="987" t="s">
        <v>111</v>
      </c>
      <c r="AB125" s="988"/>
      <c r="AC125" s="988"/>
      <c r="AD125" s="988"/>
      <c r="AE125" s="989"/>
      <c r="AF125" s="990" t="s">
        <v>111</v>
      </c>
      <c r="AG125" s="988"/>
      <c r="AH125" s="988"/>
      <c r="AI125" s="988"/>
      <c r="AJ125" s="989"/>
      <c r="AK125" s="990" t="s">
        <v>111</v>
      </c>
      <c r="AL125" s="988"/>
      <c r="AM125" s="988"/>
      <c r="AN125" s="988"/>
      <c r="AO125" s="989"/>
      <c r="AP125" s="991" t="s">
        <v>111</v>
      </c>
      <c r="AQ125" s="992"/>
      <c r="AR125" s="992"/>
      <c r="AS125" s="992"/>
      <c r="AT125" s="993"/>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1" t="s">
        <v>443</v>
      </c>
      <c r="CL125" s="1016"/>
      <c r="CM125" s="1016"/>
      <c r="CN125" s="1016"/>
      <c r="CO125" s="1017"/>
      <c r="CP125" s="969" t="s">
        <v>444</v>
      </c>
      <c r="CQ125" s="918"/>
      <c r="CR125" s="918"/>
      <c r="CS125" s="918"/>
      <c r="CT125" s="918"/>
      <c r="CU125" s="918"/>
      <c r="CV125" s="918"/>
      <c r="CW125" s="918"/>
      <c r="CX125" s="918"/>
      <c r="CY125" s="918"/>
      <c r="CZ125" s="918"/>
      <c r="DA125" s="918"/>
      <c r="DB125" s="918"/>
      <c r="DC125" s="918"/>
      <c r="DD125" s="918"/>
      <c r="DE125" s="918"/>
      <c r="DF125" s="919"/>
      <c r="DG125" s="955" t="s">
        <v>111</v>
      </c>
      <c r="DH125" s="956"/>
      <c r="DI125" s="956"/>
      <c r="DJ125" s="956"/>
      <c r="DK125" s="956"/>
      <c r="DL125" s="956" t="s">
        <v>111</v>
      </c>
      <c r="DM125" s="956"/>
      <c r="DN125" s="956"/>
      <c r="DO125" s="956"/>
      <c r="DP125" s="956"/>
      <c r="DQ125" s="956" t="s">
        <v>111</v>
      </c>
      <c r="DR125" s="956"/>
      <c r="DS125" s="956"/>
      <c r="DT125" s="956"/>
      <c r="DU125" s="956"/>
      <c r="DV125" s="957" t="s">
        <v>111</v>
      </c>
      <c r="DW125" s="957"/>
      <c r="DX125" s="957"/>
      <c r="DY125" s="957"/>
      <c r="DZ125" s="958"/>
    </row>
    <row r="126" spans="1:130" s="199" customFormat="1" ht="26.25" customHeight="1" thickBot="1">
      <c r="A126" s="1064"/>
      <c r="B126" s="975"/>
      <c r="C126" s="945" t="s">
        <v>433</v>
      </c>
      <c r="D126" s="946"/>
      <c r="E126" s="946"/>
      <c r="F126" s="946"/>
      <c r="G126" s="946"/>
      <c r="H126" s="946"/>
      <c r="I126" s="946"/>
      <c r="J126" s="946"/>
      <c r="K126" s="946"/>
      <c r="L126" s="946"/>
      <c r="M126" s="946"/>
      <c r="N126" s="946"/>
      <c r="O126" s="946"/>
      <c r="P126" s="946"/>
      <c r="Q126" s="946"/>
      <c r="R126" s="946"/>
      <c r="S126" s="946"/>
      <c r="T126" s="946"/>
      <c r="U126" s="946"/>
      <c r="V126" s="946"/>
      <c r="W126" s="946"/>
      <c r="X126" s="946"/>
      <c r="Y126" s="946"/>
      <c r="Z126" s="947"/>
      <c r="AA126" s="987">
        <v>14730</v>
      </c>
      <c r="AB126" s="988"/>
      <c r="AC126" s="988"/>
      <c r="AD126" s="988"/>
      <c r="AE126" s="989"/>
      <c r="AF126" s="990">
        <v>9759</v>
      </c>
      <c r="AG126" s="988"/>
      <c r="AH126" s="988"/>
      <c r="AI126" s="988"/>
      <c r="AJ126" s="989"/>
      <c r="AK126" s="990">
        <v>6603</v>
      </c>
      <c r="AL126" s="988"/>
      <c r="AM126" s="988"/>
      <c r="AN126" s="988"/>
      <c r="AO126" s="989"/>
      <c r="AP126" s="991">
        <v>0.1</v>
      </c>
      <c r="AQ126" s="992"/>
      <c r="AR126" s="992"/>
      <c r="AS126" s="992"/>
      <c r="AT126" s="993"/>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2"/>
      <c r="CL126" s="1019"/>
      <c r="CM126" s="1019"/>
      <c r="CN126" s="1019"/>
      <c r="CO126" s="1020"/>
      <c r="CP126" s="978" t="s">
        <v>445</v>
      </c>
      <c r="CQ126" s="979"/>
      <c r="CR126" s="979"/>
      <c r="CS126" s="979"/>
      <c r="CT126" s="979"/>
      <c r="CU126" s="979"/>
      <c r="CV126" s="979"/>
      <c r="CW126" s="979"/>
      <c r="CX126" s="979"/>
      <c r="CY126" s="979"/>
      <c r="CZ126" s="979"/>
      <c r="DA126" s="979"/>
      <c r="DB126" s="979"/>
      <c r="DC126" s="979"/>
      <c r="DD126" s="979"/>
      <c r="DE126" s="979"/>
      <c r="DF126" s="980"/>
      <c r="DG126" s="948" t="s">
        <v>111</v>
      </c>
      <c r="DH126" s="949"/>
      <c r="DI126" s="949"/>
      <c r="DJ126" s="949"/>
      <c r="DK126" s="949"/>
      <c r="DL126" s="949" t="s">
        <v>111</v>
      </c>
      <c r="DM126" s="949"/>
      <c r="DN126" s="949"/>
      <c r="DO126" s="949"/>
      <c r="DP126" s="949"/>
      <c r="DQ126" s="949" t="s">
        <v>111</v>
      </c>
      <c r="DR126" s="949"/>
      <c r="DS126" s="949"/>
      <c r="DT126" s="949"/>
      <c r="DU126" s="949"/>
      <c r="DV126" s="950" t="s">
        <v>111</v>
      </c>
      <c r="DW126" s="950"/>
      <c r="DX126" s="950"/>
      <c r="DY126" s="950"/>
      <c r="DZ126" s="951"/>
    </row>
    <row r="127" spans="1:130" s="199" customFormat="1" ht="26.25" customHeight="1">
      <c r="A127" s="1065"/>
      <c r="B127" s="977"/>
      <c r="C127" s="1035" t="s">
        <v>446</v>
      </c>
      <c r="D127" s="1036"/>
      <c r="E127" s="1036"/>
      <c r="F127" s="1036"/>
      <c r="G127" s="1036"/>
      <c r="H127" s="1036"/>
      <c r="I127" s="1036"/>
      <c r="J127" s="1036"/>
      <c r="K127" s="1036"/>
      <c r="L127" s="1036"/>
      <c r="M127" s="1036"/>
      <c r="N127" s="1036"/>
      <c r="O127" s="1036"/>
      <c r="P127" s="1036"/>
      <c r="Q127" s="1036"/>
      <c r="R127" s="1036"/>
      <c r="S127" s="1036"/>
      <c r="T127" s="1036"/>
      <c r="U127" s="1036"/>
      <c r="V127" s="1036"/>
      <c r="W127" s="1036"/>
      <c r="X127" s="1036"/>
      <c r="Y127" s="1036"/>
      <c r="Z127" s="1037"/>
      <c r="AA127" s="987">
        <v>3900</v>
      </c>
      <c r="AB127" s="988"/>
      <c r="AC127" s="988"/>
      <c r="AD127" s="988"/>
      <c r="AE127" s="989"/>
      <c r="AF127" s="990">
        <v>3461</v>
      </c>
      <c r="AG127" s="988"/>
      <c r="AH127" s="988"/>
      <c r="AI127" s="988"/>
      <c r="AJ127" s="989"/>
      <c r="AK127" s="990">
        <v>2802</v>
      </c>
      <c r="AL127" s="988"/>
      <c r="AM127" s="988"/>
      <c r="AN127" s="988"/>
      <c r="AO127" s="989"/>
      <c r="AP127" s="991">
        <v>0</v>
      </c>
      <c r="AQ127" s="992"/>
      <c r="AR127" s="992"/>
      <c r="AS127" s="992"/>
      <c r="AT127" s="993"/>
      <c r="AU127" s="235"/>
      <c r="AV127" s="235"/>
      <c r="AW127" s="235"/>
      <c r="AX127" s="1039" t="s">
        <v>447</v>
      </c>
      <c r="AY127" s="1040"/>
      <c r="AZ127" s="1040"/>
      <c r="BA127" s="1040"/>
      <c r="BB127" s="1040"/>
      <c r="BC127" s="1040"/>
      <c r="BD127" s="1040"/>
      <c r="BE127" s="1041"/>
      <c r="BF127" s="1042" t="s">
        <v>448</v>
      </c>
      <c r="BG127" s="1040"/>
      <c r="BH127" s="1040"/>
      <c r="BI127" s="1040"/>
      <c r="BJ127" s="1040"/>
      <c r="BK127" s="1040"/>
      <c r="BL127" s="1041"/>
      <c r="BM127" s="1042" t="s">
        <v>449</v>
      </c>
      <c r="BN127" s="1040"/>
      <c r="BO127" s="1040"/>
      <c r="BP127" s="1040"/>
      <c r="BQ127" s="1040"/>
      <c r="BR127" s="1040"/>
      <c r="BS127" s="1041"/>
      <c r="BT127" s="1042" t="s">
        <v>450</v>
      </c>
      <c r="BU127" s="1040"/>
      <c r="BV127" s="1040"/>
      <c r="BW127" s="1040"/>
      <c r="BX127" s="1040"/>
      <c r="BY127" s="1040"/>
      <c r="BZ127" s="1102"/>
      <c r="CA127" s="235"/>
      <c r="CB127" s="235"/>
      <c r="CC127" s="235"/>
      <c r="CD127" s="236"/>
      <c r="CE127" s="236"/>
      <c r="CF127" s="236"/>
      <c r="CG127" s="233"/>
      <c r="CH127" s="233"/>
      <c r="CI127" s="233"/>
      <c r="CJ127" s="234"/>
      <c r="CK127" s="1052"/>
      <c r="CL127" s="1019"/>
      <c r="CM127" s="1019"/>
      <c r="CN127" s="1019"/>
      <c r="CO127" s="1020"/>
      <c r="CP127" s="978" t="s">
        <v>451</v>
      </c>
      <c r="CQ127" s="979"/>
      <c r="CR127" s="979"/>
      <c r="CS127" s="979"/>
      <c r="CT127" s="979"/>
      <c r="CU127" s="979"/>
      <c r="CV127" s="979"/>
      <c r="CW127" s="979"/>
      <c r="CX127" s="979"/>
      <c r="CY127" s="979"/>
      <c r="CZ127" s="979"/>
      <c r="DA127" s="979"/>
      <c r="DB127" s="979"/>
      <c r="DC127" s="979"/>
      <c r="DD127" s="979"/>
      <c r="DE127" s="979"/>
      <c r="DF127" s="980"/>
      <c r="DG127" s="948" t="s">
        <v>111</v>
      </c>
      <c r="DH127" s="949"/>
      <c r="DI127" s="949"/>
      <c r="DJ127" s="949"/>
      <c r="DK127" s="949"/>
      <c r="DL127" s="949" t="s">
        <v>111</v>
      </c>
      <c r="DM127" s="949"/>
      <c r="DN127" s="949"/>
      <c r="DO127" s="949"/>
      <c r="DP127" s="949"/>
      <c r="DQ127" s="949" t="s">
        <v>111</v>
      </c>
      <c r="DR127" s="949"/>
      <c r="DS127" s="949"/>
      <c r="DT127" s="949"/>
      <c r="DU127" s="949"/>
      <c r="DV127" s="950" t="s">
        <v>111</v>
      </c>
      <c r="DW127" s="950"/>
      <c r="DX127" s="950"/>
      <c r="DY127" s="950"/>
      <c r="DZ127" s="951"/>
    </row>
    <row r="128" spans="1:130" s="199" customFormat="1" ht="26.25" customHeight="1" thickBot="1">
      <c r="A128" s="1090" t="s">
        <v>452</v>
      </c>
      <c r="B128" s="1091"/>
      <c r="C128" s="1091"/>
      <c r="D128" s="1091"/>
      <c r="E128" s="1091"/>
      <c r="F128" s="1091"/>
      <c r="G128" s="1091"/>
      <c r="H128" s="1091"/>
      <c r="I128" s="1091"/>
      <c r="J128" s="1091"/>
      <c r="K128" s="1091"/>
      <c r="L128" s="1091"/>
      <c r="M128" s="1091"/>
      <c r="N128" s="1091"/>
      <c r="O128" s="1091"/>
      <c r="P128" s="1091"/>
      <c r="Q128" s="1091"/>
      <c r="R128" s="1091"/>
      <c r="S128" s="1091"/>
      <c r="T128" s="1091"/>
      <c r="U128" s="1091"/>
      <c r="V128" s="1091"/>
      <c r="W128" s="1092" t="s">
        <v>453</v>
      </c>
      <c r="X128" s="1092"/>
      <c r="Y128" s="1092"/>
      <c r="Z128" s="1093"/>
      <c r="AA128" s="1094">
        <v>91402</v>
      </c>
      <c r="AB128" s="1095"/>
      <c r="AC128" s="1095"/>
      <c r="AD128" s="1095"/>
      <c r="AE128" s="1096"/>
      <c r="AF128" s="1097">
        <v>88326</v>
      </c>
      <c r="AG128" s="1095"/>
      <c r="AH128" s="1095"/>
      <c r="AI128" s="1095"/>
      <c r="AJ128" s="1096"/>
      <c r="AK128" s="1097">
        <v>82288</v>
      </c>
      <c r="AL128" s="1095"/>
      <c r="AM128" s="1095"/>
      <c r="AN128" s="1095"/>
      <c r="AO128" s="1096"/>
      <c r="AP128" s="1098"/>
      <c r="AQ128" s="1099"/>
      <c r="AR128" s="1099"/>
      <c r="AS128" s="1099"/>
      <c r="AT128" s="1100"/>
      <c r="AU128" s="235"/>
      <c r="AV128" s="235"/>
      <c r="AW128" s="235"/>
      <c r="AX128" s="917" t="s">
        <v>454</v>
      </c>
      <c r="AY128" s="918"/>
      <c r="AZ128" s="918"/>
      <c r="BA128" s="918"/>
      <c r="BB128" s="918"/>
      <c r="BC128" s="918"/>
      <c r="BD128" s="918"/>
      <c r="BE128" s="919"/>
      <c r="BF128" s="1080" t="s">
        <v>111</v>
      </c>
      <c r="BG128" s="1081"/>
      <c r="BH128" s="1081"/>
      <c r="BI128" s="1081"/>
      <c r="BJ128" s="1081"/>
      <c r="BK128" s="1081"/>
      <c r="BL128" s="1101"/>
      <c r="BM128" s="1080">
        <v>12.96</v>
      </c>
      <c r="BN128" s="1081"/>
      <c r="BO128" s="1081"/>
      <c r="BP128" s="1081"/>
      <c r="BQ128" s="1081"/>
      <c r="BR128" s="1081"/>
      <c r="BS128" s="1101"/>
      <c r="BT128" s="1080">
        <v>20</v>
      </c>
      <c r="BU128" s="1081"/>
      <c r="BV128" s="1081"/>
      <c r="BW128" s="1081"/>
      <c r="BX128" s="1081"/>
      <c r="BY128" s="1081"/>
      <c r="BZ128" s="1082"/>
      <c r="CA128" s="236"/>
      <c r="CB128" s="236"/>
      <c r="CC128" s="236"/>
      <c r="CD128" s="236"/>
      <c r="CE128" s="236"/>
      <c r="CF128" s="236"/>
      <c r="CG128" s="233"/>
      <c r="CH128" s="233"/>
      <c r="CI128" s="233"/>
      <c r="CJ128" s="234"/>
      <c r="CK128" s="1053"/>
      <c r="CL128" s="1054"/>
      <c r="CM128" s="1054"/>
      <c r="CN128" s="1054"/>
      <c r="CO128" s="1055"/>
      <c r="CP128" s="1083" t="s">
        <v>455</v>
      </c>
      <c r="CQ128" s="1084"/>
      <c r="CR128" s="1084"/>
      <c r="CS128" s="1084"/>
      <c r="CT128" s="1084"/>
      <c r="CU128" s="1084"/>
      <c r="CV128" s="1084"/>
      <c r="CW128" s="1084"/>
      <c r="CX128" s="1084"/>
      <c r="CY128" s="1084"/>
      <c r="CZ128" s="1084"/>
      <c r="DA128" s="1084"/>
      <c r="DB128" s="1084"/>
      <c r="DC128" s="1084"/>
      <c r="DD128" s="1084"/>
      <c r="DE128" s="1084"/>
      <c r="DF128" s="1085"/>
      <c r="DG128" s="1086">
        <v>34026</v>
      </c>
      <c r="DH128" s="1087"/>
      <c r="DI128" s="1087"/>
      <c r="DJ128" s="1087"/>
      <c r="DK128" s="1087"/>
      <c r="DL128" s="1087">
        <v>27607</v>
      </c>
      <c r="DM128" s="1087"/>
      <c r="DN128" s="1087"/>
      <c r="DO128" s="1087"/>
      <c r="DP128" s="1087"/>
      <c r="DQ128" s="1087">
        <v>24287</v>
      </c>
      <c r="DR128" s="1087"/>
      <c r="DS128" s="1087"/>
      <c r="DT128" s="1087"/>
      <c r="DU128" s="1087"/>
      <c r="DV128" s="1088">
        <v>0.2</v>
      </c>
      <c r="DW128" s="1088"/>
      <c r="DX128" s="1088"/>
      <c r="DY128" s="1088"/>
      <c r="DZ128" s="1089"/>
    </row>
    <row r="129" spans="1:131" s="199" customFormat="1" ht="26.25" customHeight="1">
      <c r="A129" s="959" t="s">
        <v>91</v>
      </c>
      <c r="B129" s="960"/>
      <c r="C129" s="960"/>
      <c r="D129" s="960"/>
      <c r="E129" s="960"/>
      <c r="F129" s="960"/>
      <c r="G129" s="960"/>
      <c r="H129" s="960"/>
      <c r="I129" s="960"/>
      <c r="J129" s="960"/>
      <c r="K129" s="960"/>
      <c r="L129" s="960"/>
      <c r="M129" s="960"/>
      <c r="N129" s="960"/>
      <c r="O129" s="960"/>
      <c r="P129" s="960"/>
      <c r="Q129" s="960"/>
      <c r="R129" s="960"/>
      <c r="S129" s="960"/>
      <c r="T129" s="960"/>
      <c r="U129" s="960"/>
      <c r="V129" s="960"/>
      <c r="W129" s="1077" t="s">
        <v>456</v>
      </c>
      <c r="X129" s="1078"/>
      <c r="Y129" s="1078"/>
      <c r="Z129" s="1079"/>
      <c r="AA129" s="987">
        <v>13200396</v>
      </c>
      <c r="AB129" s="988"/>
      <c r="AC129" s="988"/>
      <c r="AD129" s="988"/>
      <c r="AE129" s="989"/>
      <c r="AF129" s="990">
        <v>13095456</v>
      </c>
      <c r="AG129" s="988"/>
      <c r="AH129" s="988"/>
      <c r="AI129" s="988"/>
      <c r="AJ129" s="989"/>
      <c r="AK129" s="990">
        <v>12905462</v>
      </c>
      <c r="AL129" s="988"/>
      <c r="AM129" s="988"/>
      <c r="AN129" s="988"/>
      <c r="AO129" s="989"/>
      <c r="AP129" s="1074"/>
      <c r="AQ129" s="1075"/>
      <c r="AR129" s="1075"/>
      <c r="AS129" s="1075"/>
      <c r="AT129" s="1076"/>
      <c r="AU129" s="237"/>
      <c r="AV129" s="237"/>
      <c r="AW129" s="237"/>
      <c r="AX129" s="1127" t="s">
        <v>457</v>
      </c>
      <c r="AY129" s="979"/>
      <c r="AZ129" s="979"/>
      <c r="BA129" s="979"/>
      <c r="BB129" s="979"/>
      <c r="BC129" s="979"/>
      <c r="BD129" s="979"/>
      <c r="BE129" s="980"/>
      <c r="BF129" s="1141" t="s">
        <v>111</v>
      </c>
      <c r="BG129" s="1142"/>
      <c r="BH129" s="1142"/>
      <c r="BI129" s="1142"/>
      <c r="BJ129" s="1142"/>
      <c r="BK129" s="1142"/>
      <c r="BL129" s="1143"/>
      <c r="BM129" s="1141">
        <v>17.96</v>
      </c>
      <c r="BN129" s="1142"/>
      <c r="BO129" s="1142"/>
      <c r="BP129" s="1142"/>
      <c r="BQ129" s="1142"/>
      <c r="BR129" s="1142"/>
      <c r="BS129" s="1143"/>
      <c r="BT129" s="1141">
        <v>30</v>
      </c>
      <c r="BU129" s="1144"/>
      <c r="BV129" s="1144"/>
      <c r="BW129" s="1144"/>
      <c r="BX129" s="1144"/>
      <c r="BY129" s="1144"/>
      <c r="BZ129" s="1145"/>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59" t="s">
        <v>458</v>
      </c>
      <c r="B130" s="960"/>
      <c r="C130" s="960"/>
      <c r="D130" s="960"/>
      <c r="E130" s="960"/>
      <c r="F130" s="960"/>
      <c r="G130" s="960"/>
      <c r="H130" s="960"/>
      <c r="I130" s="960"/>
      <c r="J130" s="960"/>
      <c r="K130" s="960"/>
      <c r="L130" s="960"/>
      <c r="M130" s="960"/>
      <c r="N130" s="960"/>
      <c r="O130" s="960"/>
      <c r="P130" s="960"/>
      <c r="Q130" s="960"/>
      <c r="R130" s="960"/>
      <c r="S130" s="960"/>
      <c r="T130" s="960"/>
      <c r="U130" s="960"/>
      <c r="V130" s="960"/>
      <c r="W130" s="1077" t="s">
        <v>459</v>
      </c>
      <c r="X130" s="1078"/>
      <c r="Y130" s="1078"/>
      <c r="Z130" s="1079"/>
      <c r="AA130" s="987">
        <v>1827864</v>
      </c>
      <c r="AB130" s="988"/>
      <c r="AC130" s="988"/>
      <c r="AD130" s="988"/>
      <c r="AE130" s="989"/>
      <c r="AF130" s="990">
        <v>1802678</v>
      </c>
      <c r="AG130" s="988"/>
      <c r="AH130" s="988"/>
      <c r="AI130" s="988"/>
      <c r="AJ130" s="989"/>
      <c r="AK130" s="990">
        <v>1897253</v>
      </c>
      <c r="AL130" s="988"/>
      <c r="AM130" s="988"/>
      <c r="AN130" s="988"/>
      <c r="AO130" s="989"/>
      <c r="AP130" s="1074"/>
      <c r="AQ130" s="1075"/>
      <c r="AR130" s="1075"/>
      <c r="AS130" s="1075"/>
      <c r="AT130" s="1076"/>
      <c r="AU130" s="237"/>
      <c r="AV130" s="237"/>
      <c r="AW130" s="237"/>
      <c r="AX130" s="1127" t="s">
        <v>460</v>
      </c>
      <c r="AY130" s="979"/>
      <c r="AZ130" s="979"/>
      <c r="BA130" s="979"/>
      <c r="BB130" s="979"/>
      <c r="BC130" s="979"/>
      <c r="BD130" s="979"/>
      <c r="BE130" s="980"/>
      <c r="BF130" s="1128">
        <v>7</v>
      </c>
      <c r="BG130" s="1129"/>
      <c r="BH130" s="1129"/>
      <c r="BI130" s="1129"/>
      <c r="BJ130" s="1129"/>
      <c r="BK130" s="1129"/>
      <c r="BL130" s="1130"/>
      <c r="BM130" s="1128">
        <v>25</v>
      </c>
      <c r="BN130" s="1129"/>
      <c r="BO130" s="1129"/>
      <c r="BP130" s="1129"/>
      <c r="BQ130" s="1129"/>
      <c r="BR130" s="1129"/>
      <c r="BS130" s="1130"/>
      <c r="BT130" s="1128">
        <v>35</v>
      </c>
      <c r="BU130" s="1131"/>
      <c r="BV130" s="1131"/>
      <c r="BW130" s="1131"/>
      <c r="BX130" s="1131"/>
      <c r="BY130" s="1131"/>
      <c r="BZ130" s="1132"/>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461</v>
      </c>
      <c r="X131" s="1136"/>
      <c r="Y131" s="1136"/>
      <c r="Z131" s="1137"/>
      <c r="AA131" s="1038">
        <v>11372532</v>
      </c>
      <c r="AB131" s="1030"/>
      <c r="AC131" s="1030"/>
      <c r="AD131" s="1030"/>
      <c r="AE131" s="1031"/>
      <c r="AF131" s="1029">
        <v>11292778</v>
      </c>
      <c r="AG131" s="1030"/>
      <c r="AH131" s="1030"/>
      <c r="AI131" s="1030"/>
      <c r="AJ131" s="1031"/>
      <c r="AK131" s="1029">
        <v>11008209</v>
      </c>
      <c r="AL131" s="1030"/>
      <c r="AM131" s="1030"/>
      <c r="AN131" s="1030"/>
      <c r="AO131" s="1031"/>
      <c r="AP131" s="1138"/>
      <c r="AQ131" s="1139"/>
      <c r="AR131" s="1139"/>
      <c r="AS131" s="1139"/>
      <c r="AT131" s="1140"/>
      <c r="AU131" s="237"/>
      <c r="AV131" s="237"/>
      <c r="AW131" s="237"/>
      <c r="AX131" s="1109" t="s">
        <v>462</v>
      </c>
      <c r="AY131" s="1084"/>
      <c r="AZ131" s="1084"/>
      <c r="BA131" s="1084"/>
      <c r="BB131" s="1084"/>
      <c r="BC131" s="1084"/>
      <c r="BD131" s="1084"/>
      <c r="BE131" s="1085"/>
      <c r="BF131" s="1110">
        <v>24</v>
      </c>
      <c r="BG131" s="1111"/>
      <c r="BH131" s="1111"/>
      <c r="BI131" s="1111"/>
      <c r="BJ131" s="1111"/>
      <c r="BK131" s="1111"/>
      <c r="BL131" s="1112"/>
      <c r="BM131" s="1110">
        <v>350</v>
      </c>
      <c r="BN131" s="1111"/>
      <c r="BO131" s="1111"/>
      <c r="BP131" s="1111"/>
      <c r="BQ131" s="1111"/>
      <c r="BR131" s="1111"/>
      <c r="BS131" s="1112"/>
      <c r="BT131" s="1113"/>
      <c r="BU131" s="1114"/>
      <c r="BV131" s="1114"/>
      <c r="BW131" s="1114"/>
      <c r="BX131" s="1114"/>
      <c r="BY131" s="1114"/>
      <c r="BZ131" s="1115"/>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16" t="s">
        <v>463</v>
      </c>
      <c r="B132" s="1117"/>
      <c r="C132" s="1117"/>
      <c r="D132" s="1117"/>
      <c r="E132" s="1117"/>
      <c r="F132" s="1117"/>
      <c r="G132" s="1117"/>
      <c r="H132" s="1117"/>
      <c r="I132" s="1117"/>
      <c r="J132" s="1117"/>
      <c r="K132" s="1117"/>
      <c r="L132" s="1117"/>
      <c r="M132" s="1117"/>
      <c r="N132" s="1117"/>
      <c r="O132" s="1117"/>
      <c r="P132" s="1117"/>
      <c r="Q132" s="1117"/>
      <c r="R132" s="1117"/>
      <c r="S132" s="1117"/>
      <c r="T132" s="1117"/>
      <c r="U132" s="1117"/>
      <c r="V132" s="1120" t="s">
        <v>464</v>
      </c>
      <c r="W132" s="1120"/>
      <c r="X132" s="1120"/>
      <c r="Y132" s="1120"/>
      <c r="Z132" s="1121"/>
      <c r="AA132" s="1122">
        <v>6.6078600610000002</v>
      </c>
      <c r="AB132" s="1123"/>
      <c r="AC132" s="1123"/>
      <c r="AD132" s="1123"/>
      <c r="AE132" s="1124"/>
      <c r="AF132" s="1125">
        <v>7.008390672</v>
      </c>
      <c r="AG132" s="1123"/>
      <c r="AH132" s="1123"/>
      <c r="AI132" s="1123"/>
      <c r="AJ132" s="1124"/>
      <c r="AK132" s="1125">
        <v>7.4352603589999999</v>
      </c>
      <c r="AL132" s="1123"/>
      <c r="AM132" s="1123"/>
      <c r="AN132" s="1123"/>
      <c r="AO132" s="1124"/>
      <c r="AP132" s="1032"/>
      <c r="AQ132" s="1033"/>
      <c r="AR132" s="1033"/>
      <c r="AS132" s="1033"/>
      <c r="AT132" s="112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18"/>
      <c r="B133" s="1119"/>
      <c r="C133" s="1119"/>
      <c r="D133" s="1119"/>
      <c r="E133" s="1119"/>
      <c r="F133" s="1119"/>
      <c r="G133" s="1119"/>
      <c r="H133" s="1119"/>
      <c r="I133" s="1119"/>
      <c r="J133" s="1119"/>
      <c r="K133" s="1119"/>
      <c r="L133" s="1119"/>
      <c r="M133" s="1119"/>
      <c r="N133" s="1119"/>
      <c r="O133" s="1119"/>
      <c r="P133" s="1119"/>
      <c r="Q133" s="1119"/>
      <c r="R133" s="1119"/>
      <c r="S133" s="1119"/>
      <c r="T133" s="1119"/>
      <c r="U133" s="1119"/>
      <c r="V133" s="1103" t="s">
        <v>465</v>
      </c>
      <c r="W133" s="1103"/>
      <c r="X133" s="1103"/>
      <c r="Y133" s="1103"/>
      <c r="Z133" s="1104"/>
      <c r="AA133" s="1105">
        <v>6.9</v>
      </c>
      <c r="AB133" s="1106"/>
      <c r="AC133" s="1106"/>
      <c r="AD133" s="1106"/>
      <c r="AE133" s="1107"/>
      <c r="AF133" s="1105">
        <v>6.8</v>
      </c>
      <c r="AG133" s="1106"/>
      <c r="AH133" s="1106"/>
      <c r="AI133" s="1106"/>
      <c r="AJ133" s="1107"/>
      <c r="AK133" s="1105">
        <v>7</v>
      </c>
      <c r="AL133" s="1106"/>
      <c r="AM133" s="1106"/>
      <c r="AN133" s="1106"/>
      <c r="AO133" s="1107"/>
      <c r="AP133" s="1057"/>
      <c r="AQ133" s="1058"/>
      <c r="AR133" s="1058"/>
      <c r="AS133" s="1058"/>
      <c r="AT133" s="1108"/>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B72:P72"/>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CA122:CE122"/>
    <mergeCell ref="CF122:CJ122"/>
    <mergeCell ref="CP122:DF122"/>
    <mergeCell ref="CP121:DF121"/>
    <mergeCell ref="DG121:DK121"/>
    <mergeCell ref="DL121:DP121"/>
    <mergeCell ref="DQ121:DU121"/>
    <mergeCell ref="DL120:DP120"/>
    <mergeCell ref="DQ120:DU120"/>
    <mergeCell ref="DL119:DP119"/>
    <mergeCell ref="DQ119:DU119"/>
    <mergeCell ref="C125:Z125"/>
    <mergeCell ref="AA125:AE125"/>
    <mergeCell ref="C119:Z119"/>
    <mergeCell ref="DG124:DK124"/>
    <mergeCell ref="DL124:DP124"/>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U120:AY123"/>
    <mergeCell ref="AZ120:BP120"/>
    <mergeCell ref="AP126:AT126"/>
    <mergeCell ref="CP126:DF126"/>
    <mergeCell ref="DQ127:DU127"/>
    <mergeCell ref="C120:Z120"/>
    <mergeCell ref="AA120:AE120"/>
    <mergeCell ref="AF125:AJ125"/>
    <mergeCell ref="AK125:AO125"/>
    <mergeCell ref="AP125:AT125"/>
    <mergeCell ref="CK125:CO128"/>
    <mergeCell ref="CP125:DF125"/>
    <mergeCell ref="DG125:DK125"/>
    <mergeCell ref="BV124:BZ124"/>
    <mergeCell ref="CA124:CE124"/>
    <mergeCell ref="CF124:CJ124"/>
    <mergeCell ref="CP124:DF124"/>
    <mergeCell ref="C121:Z121"/>
    <mergeCell ref="DQ122:DU122"/>
    <mergeCell ref="DV122:DZ122"/>
    <mergeCell ref="C123:Z123"/>
    <mergeCell ref="AA123:AE123"/>
    <mergeCell ref="AF123:AJ123"/>
    <mergeCell ref="AK123:AO123"/>
    <mergeCell ref="AP123:AT123"/>
    <mergeCell ref="BO123:BP123"/>
    <mergeCell ref="AZ122:BP122"/>
    <mergeCell ref="BQ122:BU122"/>
    <mergeCell ref="BV122:BZ122"/>
    <mergeCell ref="DV121:DZ121"/>
    <mergeCell ref="C122:Z122"/>
    <mergeCell ref="AA122:AE122"/>
    <mergeCell ref="AF122:AJ122"/>
    <mergeCell ref="AK122:AO122"/>
    <mergeCell ref="AP122:AT122"/>
    <mergeCell ref="AA121:AE121"/>
    <mergeCell ref="AF121:AJ121"/>
    <mergeCell ref="AK121:AO121"/>
    <mergeCell ref="AP121:AT121"/>
    <mergeCell ref="AZ121:BP121"/>
    <mergeCell ref="DV123:DZ123"/>
    <mergeCell ref="CA118:CE118"/>
    <mergeCell ref="CF118:CJ118"/>
    <mergeCell ref="CM118:DF118"/>
    <mergeCell ref="DG118:DK118"/>
    <mergeCell ref="DG120:DK120"/>
    <mergeCell ref="DV120:DZ120"/>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V119:DZ119"/>
    <mergeCell ref="DQ124:DU124"/>
    <mergeCell ref="DV124:DZ124"/>
    <mergeCell ref="BQ119:BU119"/>
    <mergeCell ref="BV119:BZ119"/>
    <mergeCell ref="CA119:CE119"/>
    <mergeCell ref="CF119:CJ119"/>
    <mergeCell ref="CM119:DF119"/>
    <mergeCell ref="DG119:DK119"/>
    <mergeCell ref="DL123:DP123"/>
    <mergeCell ref="DQ123:DU123"/>
    <mergeCell ref="AF120:AJ120"/>
    <mergeCell ref="AK120:AO120"/>
    <mergeCell ref="AP120:AT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8:DP118"/>
    <mergeCell ref="DQ118:DU118"/>
    <mergeCell ref="DV118:DZ118"/>
    <mergeCell ref="AA119:AE119"/>
    <mergeCell ref="AF119:AJ119"/>
    <mergeCell ref="AK119:AO119"/>
    <mergeCell ref="AP119:AT119"/>
    <mergeCell ref="BO119:BP119"/>
    <mergeCell ref="BQ118:BU118"/>
    <mergeCell ref="BV118:BZ118"/>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466</v>
      </c>
      <c r="B5" s="248"/>
      <c r="C5" s="248"/>
      <c r="D5" s="248"/>
      <c r="E5" s="248"/>
      <c r="F5" s="248"/>
      <c r="G5" s="248"/>
      <c r="H5" s="248"/>
      <c r="I5" s="248"/>
      <c r="J5" s="248"/>
      <c r="K5" s="248"/>
      <c r="L5" s="248"/>
      <c r="M5" s="248"/>
      <c r="N5" s="248"/>
      <c r="O5" s="249"/>
    </row>
    <row r="6" spans="1:16">
      <c r="A6" s="250"/>
      <c r="B6" s="246"/>
      <c r="C6" s="246"/>
      <c r="D6" s="246"/>
      <c r="E6" s="246"/>
      <c r="F6" s="246"/>
      <c r="G6" s="251" t="s">
        <v>467</v>
      </c>
      <c r="H6" s="251"/>
      <c r="I6" s="251"/>
      <c r="J6" s="251"/>
      <c r="K6" s="246"/>
      <c r="L6" s="246"/>
      <c r="M6" s="246"/>
      <c r="N6" s="246"/>
    </row>
    <row r="7" spans="1:16">
      <c r="A7" s="250"/>
      <c r="B7" s="246"/>
      <c r="C7" s="246"/>
      <c r="D7" s="246"/>
      <c r="E7" s="246"/>
      <c r="F7" s="246"/>
      <c r="G7" s="253"/>
      <c r="H7" s="254"/>
      <c r="I7" s="254"/>
      <c r="J7" s="255"/>
      <c r="K7" s="1149" t="s">
        <v>468</v>
      </c>
      <c r="L7" s="256"/>
      <c r="M7" s="257" t="s">
        <v>469</v>
      </c>
      <c r="N7" s="258"/>
    </row>
    <row r="8" spans="1:16">
      <c r="A8" s="250"/>
      <c r="B8" s="246"/>
      <c r="C8" s="246"/>
      <c r="D8" s="246"/>
      <c r="E8" s="246"/>
      <c r="F8" s="246"/>
      <c r="G8" s="259"/>
      <c r="H8" s="260"/>
      <c r="I8" s="260"/>
      <c r="J8" s="261"/>
      <c r="K8" s="1150"/>
      <c r="L8" s="262" t="s">
        <v>470</v>
      </c>
      <c r="M8" s="263" t="s">
        <v>471</v>
      </c>
      <c r="N8" s="264" t="s">
        <v>472</v>
      </c>
    </row>
    <row r="9" spans="1:16">
      <c r="A9" s="250"/>
      <c r="B9" s="246"/>
      <c r="C9" s="246"/>
      <c r="D9" s="246"/>
      <c r="E9" s="246"/>
      <c r="F9" s="246"/>
      <c r="G9" s="1151" t="s">
        <v>473</v>
      </c>
      <c r="H9" s="1152"/>
      <c r="I9" s="1152"/>
      <c r="J9" s="1153"/>
      <c r="K9" s="265">
        <v>3734072</v>
      </c>
      <c r="L9" s="266">
        <v>102010</v>
      </c>
      <c r="M9" s="267">
        <v>83477</v>
      </c>
      <c r="N9" s="268">
        <v>22.2</v>
      </c>
    </row>
    <row r="10" spans="1:16">
      <c r="A10" s="250"/>
      <c r="B10" s="246"/>
      <c r="C10" s="246"/>
      <c r="D10" s="246"/>
      <c r="E10" s="246"/>
      <c r="F10" s="246"/>
      <c r="G10" s="1151" t="s">
        <v>474</v>
      </c>
      <c r="H10" s="1152"/>
      <c r="I10" s="1152"/>
      <c r="J10" s="1153"/>
      <c r="K10" s="269">
        <v>183009</v>
      </c>
      <c r="L10" s="270">
        <v>5000</v>
      </c>
      <c r="M10" s="271">
        <v>6313</v>
      </c>
      <c r="N10" s="272">
        <v>-20.8</v>
      </c>
    </row>
    <row r="11" spans="1:16" ht="13.5" customHeight="1">
      <c r="A11" s="250"/>
      <c r="B11" s="246"/>
      <c r="C11" s="246"/>
      <c r="D11" s="246"/>
      <c r="E11" s="246"/>
      <c r="F11" s="246"/>
      <c r="G11" s="1151" t="s">
        <v>475</v>
      </c>
      <c r="H11" s="1152"/>
      <c r="I11" s="1152"/>
      <c r="J11" s="1153"/>
      <c r="K11" s="269">
        <v>556589</v>
      </c>
      <c r="L11" s="270">
        <v>15205</v>
      </c>
      <c r="M11" s="271">
        <v>8598</v>
      </c>
      <c r="N11" s="272">
        <v>76.8</v>
      </c>
    </row>
    <row r="12" spans="1:16" ht="13.5" customHeight="1">
      <c r="A12" s="250"/>
      <c r="B12" s="246"/>
      <c r="C12" s="246"/>
      <c r="D12" s="246"/>
      <c r="E12" s="246"/>
      <c r="F12" s="246"/>
      <c r="G12" s="1151" t="s">
        <v>476</v>
      </c>
      <c r="H12" s="1152"/>
      <c r="I12" s="1152"/>
      <c r="J12" s="1153"/>
      <c r="K12" s="269" t="s">
        <v>477</v>
      </c>
      <c r="L12" s="270" t="s">
        <v>477</v>
      </c>
      <c r="M12" s="271">
        <v>1600</v>
      </c>
      <c r="N12" s="272" t="s">
        <v>477</v>
      </c>
    </row>
    <row r="13" spans="1:16" ht="13.5" customHeight="1">
      <c r="A13" s="250"/>
      <c r="B13" s="246"/>
      <c r="C13" s="246"/>
      <c r="D13" s="246"/>
      <c r="E13" s="246"/>
      <c r="F13" s="246"/>
      <c r="G13" s="1151" t="s">
        <v>478</v>
      </c>
      <c r="H13" s="1152"/>
      <c r="I13" s="1152"/>
      <c r="J13" s="1153"/>
      <c r="K13" s="269" t="s">
        <v>477</v>
      </c>
      <c r="L13" s="270" t="s">
        <v>477</v>
      </c>
      <c r="M13" s="271" t="s">
        <v>477</v>
      </c>
      <c r="N13" s="272" t="s">
        <v>477</v>
      </c>
    </row>
    <row r="14" spans="1:16" ht="13.5" customHeight="1">
      <c r="A14" s="250"/>
      <c r="B14" s="246"/>
      <c r="C14" s="246"/>
      <c r="D14" s="246"/>
      <c r="E14" s="246"/>
      <c r="F14" s="246"/>
      <c r="G14" s="1151" t="s">
        <v>479</v>
      </c>
      <c r="H14" s="1152"/>
      <c r="I14" s="1152"/>
      <c r="J14" s="1153"/>
      <c r="K14" s="269">
        <v>127127</v>
      </c>
      <c r="L14" s="270">
        <v>3473</v>
      </c>
      <c r="M14" s="271">
        <v>3683</v>
      </c>
      <c r="N14" s="272">
        <v>-5.7</v>
      </c>
    </row>
    <row r="15" spans="1:16" ht="13.5" customHeight="1">
      <c r="A15" s="250"/>
      <c r="B15" s="246"/>
      <c r="C15" s="246"/>
      <c r="D15" s="246"/>
      <c r="E15" s="246"/>
      <c r="F15" s="246"/>
      <c r="G15" s="1151" t="s">
        <v>480</v>
      </c>
      <c r="H15" s="1152"/>
      <c r="I15" s="1152"/>
      <c r="J15" s="1153"/>
      <c r="K15" s="269">
        <v>109217</v>
      </c>
      <c r="L15" s="270">
        <v>2984</v>
      </c>
      <c r="M15" s="271">
        <v>1742</v>
      </c>
      <c r="N15" s="272">
        <v>71.3</v>
      </c>
    </row>
    <row r="16" spans="1:16">
      <c r="A16" s="250"/>
      <c r="B16" s="246"/>
      <c r="C16" s="246"/>
      <c r="D16" s="246"/>
      <c r="E16" s="246"/>
      <c r="F16" s="246"/>
      <c r="G16" s="1154" t="s">
        <v>481</v>
      </c>
      <c r="H16" s="1155"/>
      <c r="I16" s="1155"/>
      <c r="J16" s="1156"/>
      <c r="K16" s="270">
        <v>-469190</v>
      </c>
      <c r="L16" s="270">
        <v>-12818</v>
      </c>
      <c r="M16" s="271">
        <v>-8939</v>
      </c>
      <c r="N16" s="272">
        <v>43.4</v>
      </c>
    </row>
    <row r="17" spans="1:16">
      <c r="A17" s="250"/>
      <c r="B17" s="246"/>
      <c r="C17" s="246"/>
      <c r="D17" s="246"/>
      <c r="E17" s="246"/>
      <c r="F17" s="246"/>
      <c r="G17" s="1154" t="s">
        <v>169</v>
      </c>
      <c r="H17" s="1155"/>
      <c r="I17" s="1155"/>
      <c r="J17" s="1156"/>
      <c r="K17" s="270">
        <v>4240824</v>
      </c>
      <c r="L17" s="270">
        <v>115854</v>
      </c>
      <c r="M17" s="271">
        <v>96475</v>
      </c>
      <c r="N17" s="272">
        <v>20.100000000000001</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482</v>
      </c>
      <c r="H19" s="246"/>
      <c r="I19" s="246"/>
      <c r="J19" s="246"/>
      <c r="K19" s="246"/>
      <c r="L19" s="246"/>
      <c r="M19" s="246"/>
      <c r="N19" s="246"/>
    </row>
    <row r="20" spans="1:16">
      <c r="A20" s="250"/>
      <c r="B20" s="246"/>
      <c r="C20" s="246"/>
      <c r="D20" s="246"/>
      <c r="E20" s="246"/>
      <c r="F20" s="246"/>
      <c r="G20" s="274"/>
      <c r="H20" s="275"/>
      <c r="I20" s="275"/>
      <c r="J20" s="276"/>
      <c r="K20" s="277" t="s">
        <v>483</v>
      </c>
      <c r="L20" s="278" t="s">
        <v>484</v>
      </c>
      <c r="M20" s="279" t="s">
        <v>485</v>
      </c>
      <c r="N20" s="280"/>
    </row>
    <row r="21" spans="1:16" s="286" customFormat="1">
      <c r="A21" s="281"/>
      <c r="B21" s="251"/>
      <c r="C21" s="251"/>
      <c r="D21" s="251"/>
      <c r="E21" s="251"/>
      <c r="F21" s="251"/>
      <c r="G21" s="1146" t="s">
        <v>486</v>
      </c>
      <c r="H21" s="1147"/>
      <c r="I21" s="1147"/>
      <c r="J21" s="1148"/>
      <c r="K21" s="282">
        <v>10.49</v>
      </c>
      <c r="L21" s="283">
        <v>9.61</v>
      </c>
      <c r="M21" s="284">
        <v>0.88</v>
      </c>
      <c r="N21" s="251"/>
      <c r="O21" s="285"/>
      <c r="P21" s="281"/>
    </row>
    <row r="22" spans="1:16" s="286" customFormat="1">
      <c r="A22" s="281"/>
      <c r="B22" s="251"/>
      <c r="C22" s="251"/>
      <c r="D22" s="251"/>
      <c r="E22" s="251"/>
      <c r="F22" s="251"/>
      <c r="G22" s="1146" t="s">
        <v>487</v>
      </c>
      <c r="H22" s="1147"/>
      <c r="I22" s="1147"/>
      <c r="J22" s="1148"/>
      <c r="K22" s="287">
        <v>98.5</v>
      </c>
      <c r="L22" s="288">
        <v>97.6</v>
      </c>
      <c r="M22" s="289">
        <v>0.9</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488</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489</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490</v>
      </c>
      <c r="H29" s="251"/>
      <c r="I29" s="251"/>
      <c r="J29" s="251"/>
      <c r="K29" s="246"/>
      <c r="L29" s="246"/>
      <c r="M29" s="246"/>
      <c r="N29" s="246"/>
      <c r="O29" s="295"/>
    </row>
    <row r="30" spans="1:16">
      <c r="A30" s="250"/>
      <c r="B30" s="246"/>
      <c r="C30" s="246"/>
      <c r="D30" s="246"/>
      <c r="E30" s="246"/>
      <c r="F30" s="246"/>
      <c r="G30" s="253"/>
      <c r="H30" s="254"/>
      <c r="I30" s="254"/>
      <c r="J30" s="255"/>
      <c r="K30" s="1149" t="s">
        <v>468</v>
      </c>
      <c r="L30" s="256"/>
      <c r="M30" s="257" t="s">
        <v>469</v>
      </c>
      <c r="N30" s="258"/>
    </row>
    <row r="31" spans="1:16">
      <c r="A31" s="250"/>
      <c r="B31" s="246"/>
      <c r="C31" s="246"/>
      <c r="D31" s="246"/>
      <c r="E31" s="246"/>
      <c r="F31" s="246"/>
      <c r="G31" s="259"/>
      <c r="H31" s="260"/>
      <c r="I31" s="260"/>
      <c r="J31" s="261"/>
      <c r="K31" s="1150"/>
      <c r="L31" s="262" t="s">
        <v>470</v>
      </c>
      <c r="M31" s="263" t="s">
        <v>471</v>
      </c>
      <c r="N31" s="264" t="s">
        <v>472</v>
      </c>
    </row>
    <row r="32" spans="1:16" ht="27" customHeight="1">
      <c r="A32" s="250"/>
      <c r="B32" s="246"/>
      <c r="C32" s="246"/>
      <c r="D32" s="246"/>
      <c r="E32" s="246"/>
      <c r="F32" s="246"/>
      <c r="G32" s="1162" t="s">
        <v>491</v>
      </c>
      <c r="H32" s="1163"/>
      <c r="I32" s="1163"/>
      <c r="J32" s="1164"/>
      <c r="K32" s="296">
        <v>2454141</v>
      </c>
      <c r="L32" s="296">
        <v>67044</v>
      </c>
      <c r="M32" s="297">
        <v>62872</v>
      </c>
      <c r="N32" s="298">
        <v>6.6</v>
      </c>
    </row>
    <row r="33" spans="1:16" ht="13.5" customHeight="1">
      <c r="A33" s="250"/>
      <c r="B33" s="246"/>
      <c r="C33" s="246"/>
      <c r="D33" s="246"/>
      <c r="E33" s="246"/>
      <c r="F33" s="246"/>
      <c r="G33" s="1162" t="s">
        <v>492</v>
      </c>
      <c r="H33" s="1163"/>
      <c r="I33" s="1163"/>
      <c r="J33" s="1164"/>
      <c r="K33" s="296" t="s">
        <v>477</v>
      </c>
      <c r="L33" s="296" t="s">
        <v>477</v>
      </c>
      <c r="M33" s="297" t="s">
        <v>477</v>
      </c>
      <c r="N33" s="298" t="s">
        <v>477</v>
      </c>
    </row>
    <row r="34" spans="1:16" ht="27" customHeight="1">
      <c r="A34" s="250"/>
      <c r="B34" s="246"/>
      <c r="C34" s="246"/>
      <c r="D34" s="246"/>
      <c r="E34" s="246"/>
      <c r="F34" s="246"/>
      <c r="G34" s="1162" t="s">
        <v>493</v>
      </c>
      <c r="H34" s="1163"/>
      <c r="I34" s="1163"/>
      <c r="J34" s="1164"/>
      <c r="K34" s="296" t="s">
        <v>477</v>
      </c>
      <c r="L34" s="296" t="s">
        <v>477</v>
      </c>
      <c r="M34" s="297">
        <v>20</v>
      </c>
      <c r="N34" s="298" t="s">
        <v>477</v>
      </c>
    </row>
    <row r="35" spans="1:16" ht="27" customHeight="1">
      <c r="A35" s="250"/>
      <c r="B35" s="246"/>
      <c r="C35" s="246"/>
      <c r="D35" s="246"/>
      <c r="E35" s="246"/>
      <c r="F35" s="246"/>
      <c r="G35" s="1162" t="s">
        <v>494</v>
      </c>
      <c r="H35" s="1163"/>
      <c r="I35" s="1163"/>
      <c r="J35" s="1164"/>
      <c r="K35" s="296">
        <v>191581</v>
      </c>
      <c r="L35" s="296">
        <v>5234</v>
      </c>
      <c r="M35" s="297">
        <v>17600</v>
      </c>
      <c r="N35" s="298">
        <v>-70.3</v>
      </c>
    </row>
    <row r="36" spans="1:16" ht="27" customHeight="1">
      <c r="A36" s="250"/>
      <c r="B36" s="246"/>
      <c r="C36" s="246"/>
      <c r="D36" s="246"/>
      <c r="E36" s="246"/>
      <c r="F36" s="246"/>
      <c r="G36" s="1162" t="s">
        <v>495</v>
      </c>
      <c r="H36" s="1163"/>
      <c r="I36" s="1163"/>
      <c r="J36" s="1164"/>
      <c r="K36" s="296">
        <v>142903</v>
      </c>
      <c r="L36" s="296">
        <v>3904</v>
      </c>
      <c r="M36" s="297">
        <v>3568</v>
      </c>
      <c r="N36" s="298">
        <v>9.4</v>
      </c>
    </row>
    <row r="37" spans="1:16" ht="13.5" customHeight="1">
      <c r="A37" s="250"/>
      <c r="B37" s="246"/>
      <c r="C37" s="246"/>
      <c r="D37" s="246"/>
      <c r="E37" s="246"/>
      <c r="F37" s="246"/>
      <c r="G37" s="1162" t="s">
        <v>496</v>
      </c>
      <c r="H37" s="1163"/>
      <c r="I37" s="1163"/>
      <c r="J37" s="1164"/>
      <c r="K37" s="296">
        <v>9405</v>
      </c>
      <c r="L37" s="296">
        <v>257</v>
      </c>
      <c r="M37" s="297">
        <v>1129</v>
      </c>
      <c r="N37" s="298">
        <v>-77.2</v>
      </c>
    </row>
    <row r="38" spans="1:16" ht="27" customHeight="1">
      <c r="A38" s="250"/>
      <c r="B38" s="246"/>
      <c r="C38" s="246"/>
      <c r="D38" s="246"/>
      <c r="E38" s="246"/>
      <c r="F38" s="246"/>
      <c r="G38" s="1165" t="s">
        <v>497</v>
      </c>
      <c r="H38" s="1166"/>
      <c r="I38" s="1166"/>
      <c r="J38" s="1167"/>
      <c r="K38" s="299" t="s">
        <v>477</v>
      </c>
      <c r="L38" s="299" t="s">
        <v>477</v>
      </c>
      <c r="M38" s="300">
        <v>2</v>
      </c>
      <c r="N38" s="301" t="s">
        <v>477</v>
      </c>
      <c r="O38" s="295"/>
    </row>
    <row r="39" spans="1:16">
      <c r="A39" s="250"/>
      <c r="B39" s="246"/>
      <c r="C39" s="246"/>
      <c r="D39" s="246"/>
      <c r="E39" s="246"/>
      <c r="F39" s="246"/>
      <c r="G39" s="1165" t="s">
        <v>498</v>
      </c>
      <c r="H39" s="1166"/>
      <c r="I39" s="1166"/>
      <c r="J39" s="1167"/>
      <c r="K39" s="302">
        <v>-82288</v>
      </c>
      <c r="L39" s="302">
        <v>-2248</v>
      </c>
      <c r="M39" s="303">
        <v>-3135</v>
      </c>
      <c r="N39" s="304">
        <v>-28.3</v>
      </c>
      <c r="O39" s="295"/>
    </row>
    <row r="40" spans="1:16" ht="27" customHeight="1">
      <c r="A40" s="250"/>
      <c r="B40" s="246"/>
      <c r="C40" s="246"/>
      <c r="D40" s="246"/>
      <c r="E40" s="246"/>
      <c r="F40" s="246"/>
      <c r="G40" s="1162" t="s">
        <v>499</v>
      </c>
      <c r="H40" s="1163"/>
      <c r="I40" s="1163"/>
      <c r="J40" s="1164"/>
      <c r="K40" s="302">
        <v>-1897253</v>
      </c>
      <c r="L40" s="302">
        <v>-51830</v>
      </c>
      <c r="M40" s="303">
        <v>-59327</v>
      </c>
      <c r="N40" s="304">
        <v>-12.6</v>
      </c>
      <c r="O40" s="295"/>
    </row>
    <row r="41" spans="1:16">
      <c r="A41" s="250"/>
      <c r="B41" s="246"/>
      <c r="C41" s="246"/>
      <c r="D41" s="246"/>
      <c r="E41" s="246"/>
      <c r="F41" s="246"/>
      <c r="G41" s="1168" t="s">
        <v>280</v>
      </c>
      <c r="H41" s="1169"/>
      <c r="I41" s="1169"/>
      <c r="J41" s="1170"/>
      <c r="K41" s="296">
        <v>818489</v>
      </c>
      <c r="L41" s="302">
        <v>22360</v>
      </c>
      <c r="M41" s="303">
        <v>22729</v>
      </c>
      <c r="N41" s="304">
        <v>-1.6</v>
      </c>
      <c r="O41" s="295"/>
    </row>
    <row r="42" spans="1:16">
      <c r="A42" s="250"/>
      <c r="B42" s="246"/>
      <c r="C42" s="246"/>
      <c r="D42" s="246"/>
      <c r="E42" s="246"/>
      <c r="F42" s="246"/>
      <c r="G42" s="305" t="s">
        <v>500</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501</v>
      </c>
      <c r="B47" s="246"/>
      <c r="C47" s="246"/>
      <c r="D47" s="246"/>
      <c r="E47" s="246"/>
      <c r="F47" s="246"/>
      <c r="G47" s="246"/>
      <c r="H47" s="246"/>
      <c r="I47" s="246"/>
      <c r="J47" s="246"/>
      <c r="K47" s="246"/>
      <c r="L47" s="246"/>
      <c r="M47" s="246"/>
      <c r="N47" s="246"/>
    </row>
    <row r="48" spans="1:16">
      <c r="A48" s="250"/>
      <c r="B48" s="246"/>
      <c r="C48" s="246"/>
      <c r="D48" s="246"/>
      <c r="E48" s="246"/>
      <c r="F48" s="246"/>
      <c r="G48" s="310" t="s">
        <v>502</v>
      </c>
      <c r="H48" s="310"/>
      <c r="I48" s="310"/>
      <c r="J48" s="310"/>
      <c r="K48" s="310"/>
      <c r="L48" s="310"/>
      <c r="M48" s="311"/>
      <c r="N48" s="310"/>
    </row>
    <row r="49" spans="1:14" ht="13.5" customHeight="1">
      <c r="A49" s="250"/>
      <c r="B49" s="246"/>
      <c r="C49" s="246"/>
      <c r="D49" s="246"/>
      <c r="E49" s="246"/>
      <c r="F49" s="246"/>
      <c r="G49" s="312"/>
      <c r="H49" s="313"/>
      <c r="I49" s="1157" t="s">
        <v>468</v>
      </c>
      <c r="J49" s="1159" t="s">
        <v>503</v>
      </c>
      <c r="K49" s="1160"/>
      <c r="L49" s="1160"/>
      <c r="M49" s="1160"/>
      <c r="N49" s="1161"/>
    </row>
    <row r="50" spans="1:14">
      <c r="A50" s="250"/>
      <c r="B50" s="246"/>
      <c r="C50" s="246"/>
      <c r="D50" s="246"/>
      <c r="E50" s="246"/>
      <c r="F50" s="246"/>
      <c r="G50" s="314"/>
      <c r="H50" s="315"/>
      <c r="I50" s="1158"/>
      <c r="J50" s="316" t="s">
        <v>504</v>
      </c>
      <c r="K50" s="317" t="s">
        <v>505</v>
      </c>
      <c r="L50" s="318" t="s">
        <v>506</v>
      </c>
      <c r="M50" s="319" t="s">
        <v>507</v>
      </c>
      <c r="N50" s="320" t="s">
        <v>508</v>
      </c>
    </row>
    <row r="51" spans="1:14">
      <c r="A51" s="250"/>
      <c r="B51" s="246"/>
      <c r="C51" s="246"/>
      <c r="D51" s="246"/>
      <c r="E51" s="246"/>
      <c r="F51" s="246"/>
      <c r="G51" s="312" t="s">
        <v>509</v>
      </c>
      <c r="H51" s="313"/>
      <c r="I51" s="321">
        <v>3358810</v>
      </c>
      <c r="J51" s="322">
        <v>86688</v>
      </c>
      <c r="K51" s="323">
        <v>-8.6999999999999993</v>
      </c>
      <c r="L51" s="324">
        <v>70489</v>
      </c>
      <c r="M51" s="325">
        <v>5.0999999999999996</v>
      </c>
      <c r="N51" s="326">
        <v>-13.8</v>
      </c>
    </row>
    <row r="52" spans="1:14">
      <c r="A52" s="250"/>
      <c r="B52" s="246"/>
      <c r="C52" s="246"/>
      <c r="D52" s="246"/>
      <c r="E52" s="246"/>
      <c r="F52" s="246"/>
      <c r="G52" s="327"/>
      <c r="H52" s="328" t="s">
        <v>510</v>
      </c>
      <c r="I52" s="329">
        <v>1860335</v>
      </c>
      <c r="J52" s="330">
        <v>48014</v>
      </c>
      <c r="K52" s="331">
        <v>-22.6</v>
      </c>
      <c r="L52" s="332">
        <v>37817</v>
      </c>
      <c r="M52" s="333">
        <v>1.8</v>
      </c>
      <c r="N52" s="334">
        <v>-24.4</v>
      </c>
    </row>
    <row r="53" spans="1:14">
      <c r="A53" s="250"/>
      <c r="B53" s="246"/>
      <c r="C53" s="246"/>
      <c r="D53" s="246"/>
      <c r="E53" s="246"/>
      <c r="F53" s="246"/>
      <c r="G53" s="312" t="s">
        <v>511</v>
      </c>
      <c r="H53" s="313"/>
      <c r="I53" s="321">
        <v>4524264</v>
      </c>
      <c r="J53" s="322">
        <v>117571</v>
      </c>
      <c r="K53" s="323">
        <v>35.6</v>
      </c>
      <c r="L53" s="324">
        <v>84389</v>
      </c>
      <c r="M53" s="325">
        <v>19.7</v>
      </c>
      <c r="N53" s="326">
        <v>15.9</v>
      </c>
    </row>
    <row r="54" spans="1:14">
      <c r="A54" s="250"/>
      <c r="B54" s="246"/>
      <c r="C54" s="246"/>
      <c r="D54" s="246"/>
      <c r="E54" s="246"/>
      <c r="F54" s="246"/>
      <c r="G54" s="327"/>
      <c r="H54" s="328" t="s">
        <v>510</v>
      </c>
      <c r="I54" s="329">
        <v>2699077</v>
      </c>
      <c r="J54" s="330">
        <v>70141</v>
      </c>
      <c r="K54" s="331">
        <v>46.1</v>
      </c>
      <c r="L54" s="332">
        <v>44339</v>
      </c>
      <c r="M54" s="333">
        <v>17.2</v>
      </c>
      <c r="N54" s="334">
        <v>28.9</v>
      </c>
    </row>
    <row r="55" spans="1:14">
      <c r="A55" s="250"/>
      <c r="B55" s="246"/>
      <c r="C55" s="246"/>
      <c r="D55" s="246"/>
      <c r="E55" s="246"/>
      <c r="F55" s="246"/>
      <c r="G55" s="312" t="s">
        <v>512</v>
      </c>
      <c r="H55" s="313"/>
      <c r="I55" s="321">
        <v>3608709</v>
      </c>
      <c r="J55" s="322">
        <v>95405</v>
      </c>
      <c r="K55" s="323">
        <v>-18.899999999999999</v>
      </c>
      <c r="L55" s="324">
        <v>83623</v>
      </c>
      <c r="M55" s="325">
        <v>-0.9</v>
      </c>
      <c r="N55" s="326">
        <v>-18</v>
      </c>
    </row>
    <row r="56" spans="1:14">
      <c r="A56" s="250"/>
      <c r="B56" s="246"/>
      <c r="C56" s="246"/>
      <c r="D56" s="246"/>
      <c r="E56" s="246"/>
      <c r="F56" s="246"/>
      <c r="G56" s="327"/>
      <c r="H56" s="328" t="s">
        <v>510</v>
      </c>
      <c r="I56" s="329">
        <v>2003089</v>
      </c>
      <c r="J56" s="330">
        <v>52957</v>
      </c>
      <c r="K56" s="331">
        <v>-24.5</v>
      </c>
      <c r="L56" s="332">
        <v>48787</v>
      </c>
      <c r="M56" s="333">
        <v>10</v>
      </c>
      <c r="N56" s="334">
        <v>-34.5</v>
      </c>
    </row>
    <row r="57" spans="1:14">
      <c r="A57" s="250"/>
      <c r="B57" s="246"/>
      <c r="C57" s="246"/>
      <c r="D57" s="246"/>
      <c r="E57" s="246"/>
      <c r="F57" s="246"/>
      <c r="G57" s="312" t="s">
        <v>513</v>
      </c>
      <c r="H57" s="313"/>
      <c r="I57" s="321">
        <v>2360971</v>
      </c>
      <c r="J57" s="322">
        <v>63307</v>
      </c>
      <c r="K57" s="323">
        <v>-33.6</v>
      </c>
      <c r="L57" s="324">
        <v>87974</v>
      </c>
      <c r="M57" s="325">
        <v>5.2</v>
      </c>
      <c r="N57" s="326">
        <v>-38.799999999999997</v>
      </c>
    </row>
    <row r="58" spans="1:14">
      <c r="A58" s="250"/>
      <c r="B58" s="246"/>
      <c r="C58" s="246"/>
      <c r="D58" s="246"/>
      <c r="E58" s="246"/>
      <c r="F58" s="246"/>
      <c r="G58" s="327"/>
      <c r="H58" s="328" t="s">
        <v>510</v>
      </c>
      <c r="I58" s="329">
        <v>1471806</v>
      </c>
      <c r="J58" s="330">
        <v>39465</v>
      </c>
      <c r="K58" s="331">
        <v>-25.5</v>
      </c>
      <c r="L58" s="332">
        <v>48183</v>
      </c>
      <c r="M58" s="333">
        <v>-1.2</v>
      </c>
      <c r="N58" s="334">
        <v>-24.3</v>
      </c>
    </row>
    <row r="59" spans="1:14">
      <c r="A59" s="250"/>
      <c r="B59" s="246"/>
      <c r="C59" s="246"/>
      <c r="D59" s="246"/>
      <c r="E59" s="246"/>
      <c r="F59" s="246"/>
      <c r="G59" s="312" t="s">
        <v>514</v>
      </c>
      <c r="H59" s="313"/>
      <c r="I59" s="321">
        <v>2339922</v>
      </c>
      <c r="J59" s="322">
        <v>63924</v>
      </c>
      <c r="K59" s="323">
        <v>1</v>
      </c>
      <c r="L59" s="324">
        <v>78864</v>
      </c>
      <c r="M59" s="325">
        <v>-10.4</v>
      </c>
      <c r="N59" s="326">
        <v>11.4</v>
      </c>
    </row>
    <row r="60" spans="1:14">
      <c r="A60" s="250"/>
      <c r="B60" s="246"/>
      <c r="C60" s="246"/>
      <c r="D60" s="246"/>
      <c r="E60" s="246"/>
      <c r="F60" s="246"/>
      <c r="G60" s="327"/>
      <c r="H60" s="328" t="s">
        <v>510</v>
      </c>
      <c r="I60" s="335">
        <v>1239087</v>
      </c>
      <c r="J60" s="330">
        <v>33850</v>
      </c>
      <c r="K60" s="331">
        <v>-14.2</v>
      </c>
      <c r="L60" s="332">
        <v>46136</v>
      </c>
      <c r="M60" s="333">
        <v>-4.2</v>
      </c>
      <c r="N60" s="334">
        <v>-10</v>
      </c>
    </row>
    <row r="61" spans="1:14">
      <c r="A61" s="250"/>
      <c r="B61" s="246"/>
      <c r="C61" s="246"/>
      <c r="D61" s="246"/>
      <c r="E61" s="246"/>
      <c r="F61" s="246"/>
      <c r="G61" s="312" t="s">
        <v>515</v>
      </c>
      <c r="H61" s="336"/>
      <c r="I61" s="337">
        <v>3238535</v>
      </c>
      <c r="J61" s="338">
        <v>85379</v>
      </c>
      <c r="K61" s="339">
        <v>-4.9000000000000004</v>
      </c>
      <c r="L61" s="340">
        <v>81068</v>
      </c>
      <c r="M61" s="341">
        <v>3.7</v>
      </c>
      <c r="N61" s="326">
        <v>-8.6</v>
      </c>
    </row>
    <row r="62" spans="1:14">
      <c r="A62" s="250"/>
      <c r="B62" s="246"/>
      <c r="C62" s="246"/>
      <c r="D62" s="246"/>
      <c r="E62" s="246"/>
      <c r="F62" s="246"/>
      <c r="G62" s="327"/>
      <c r="H62" s="328" t="s">
        <v>510</v>
      </c>
      <c r="I62" s="329">
        <v>1854679</v>
      </c>
      <c r="J62" s="330">
        <v>48885</v>
      </c>
      <c r="K62" s="331">
        <v>-8.1</v>
      </c>
      <c r="L62" s="332">
        <v>45052</v>
      </c>
      <c r="M62" s="333">
        <v>4.7</v>
      </c>
      <c r="N62" s="334">
        <v>-12.8</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71" t="s">
        <v>3</v>
      </c>
      <c r="D47" s="1171"/>
      <c r="E47" s="1172"/>
      <c r="F47" s="11">
        <v>26.22</v>
      </c>
      <c r="G47" s="12">
        <v>28.53</v>
      </c>
      <c r="H47" s="12">
        <v>28.54</v>
      </c>
      <c r="I47" s="12">
        <v>28.02</v>
      </c>
      <c r="J47" s="13">
        <v>27.72</v>
      </c>
    </row>
    <row r="48" spans="2:10" ht="57.75" customHeight="1">
      <c r="B48" s="14"/>
      <c r="C48" s="1173" t="s">
        <v>4</v>
      </c>
      <c r="D48" s="1173"/>
      <c r="E48" s="1174"/>
      <c r="F48" s="15">
        <v>3.76</v>
      </c>
      <c r="G48" s="16">
        <v>5.04</v>
      </c>
      <c r="H48" s="16">
        <v>3.39</v>
      </c>
      <c r="I48" s="16">
        <v>6.07</v>
      </c>
      <c r="J48" s="17">
        <v>4.7</v>
      </c>
    </row>
    <row r="49" spans="2:10" ht="57.75" customHeight="1" thickBot="1">
      <c r="B49" s="18"/>
      <c r="C49" s="1175" t="s">
        <v>5</v>
      </c>
      <c r="D49" s="1175"/>
      <c r="E49" s="1176"/>
      <c r="F49" s="19" t="s">
        <v>522</v>
      </c>
      <c r="G49" s="20">
        <v>1.29</v>
      </c>
      <c r="H49" s="20" t="s">
        <v>523</v>
      </c>
      <c r="I49" s="20">
        <v>0.18</v>
      </c>
      <c r="J49" s="21" t="s">
        <v>524</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2018-10-22T06:56:01Z</cp:lastPrinted>
  <dcterms:created xsi:type="dcterms:W3CDTF">2018-01-24T06:41:32Z</dcterms:created>
  <dcterms:modified xsi:type="dcterms:W3CDTF">2018-11-29T00:13:00Z</dcterms:modified>
  <cp:category/>
</cp:coreProperties>
</file>