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3030" yWindow="60" windowWidth="14940" windowHeight="7875" tabRatio="7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<sst xmlns="http://schemas.openxmlformats.org/spreadsheetml/2006/main" count="1046" uniqueCount="567">
  <si>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</si>
  <si>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</si>
  <si>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</si>
  <si>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</si>
  <si>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</si>
  <si>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</si>
  <si>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</si>
  <si>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</si>
  <si>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</si>
  <si>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</si>
  <si>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</si>
  <si>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</si>
  <si>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</si>
  <si>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</si>
  <si>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</si>
  <si>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</si>
  <si>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</si>
  <si>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</si>
  <si>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</si>
  <si>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</si>
  <si>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</si>
  <si>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</si>
  <si>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</si>
  <si>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</si>
  <si>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</si>
  <si>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</si>
  <si>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</si>
  <si>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</si>
  <si>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</si>
  <si>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</si>
  <si>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</si>
  <si>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</si>
  <si>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</si>
  <si>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</si>
  <si>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</si>
  <si>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</si>
  <si>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</si>
  <si>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</si>
  <si>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</si>
  <si>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</si>
  <si>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</si>
  <si>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</si>
  <si>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</si>
  <si>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</si>
  <si>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</si>
  <si>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</si>
  <si>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</si>
  <si>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</si>
  <si>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</si>
  <si>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</si>
  <si>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</si>
  <si>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</si>
  <si>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</si>
  <si>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</si>
  <si>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</si>
  <si>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</si>
  <si>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</si>
  <si>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</si>
  <si>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</si>
  <si>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</si>
  <si>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</si>
  <si>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</si>
  <si>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</si>
  <si>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</si>
  <si>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</si>
  <si>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</si>
  <si>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</si>
  <si>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</si>
  <si>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</si>
  <si>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</si>
  <si>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</si>
  <si>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</si>
  <si>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</si>
  <si>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</si>
  <si>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</si>
  <si>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</si>
  <si>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</si>
  <si>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</si>
  <si>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</si>
  <si>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</si>
  <si>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</si>
  <si>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</si>
  <si>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</si>
  <si>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</si>
  <si>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</si>
  <si>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</si>
  <si>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</si>
  <si>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</si>
  <si>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</si>
  <si>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</si>
  <si>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</si>
  <si>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</si>
  <si>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</si>
  <si>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</si>
  <si>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</si>
  <si>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</si>
  <si>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</si>
  <si>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</si>
  <si>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</si>
  <si>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</si>
  <si>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</si>
  <si>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</si>
  <si>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</si>
  <si>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</si>
  <si>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</si>
  <si>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</si>
  <si>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</si>
  <si>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</si>
  <si>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</si>
  <si>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</si>
  <si>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</si>
  <si>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</si>
  <si>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</si>
  <si>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</si>
  <si>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</si>
  <si>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</si>
  <si>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</si>
  <si>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</si>
  <si>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</si>
  <si>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</si>
  <si>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</si>
  <si>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</si>
  <si>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</si>
  <si>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</si>
  <si>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</si>
  <si>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</si>
  <si>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</si>
  <si>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</si>
  <si>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</si>
  <si>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</si>
  <si>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</si>
  <si>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</si>
  <si>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</si>
  <si>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</si>
  <si>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</si>
  <si>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</si>
  <si>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</si>
  <si>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</si>
  <si>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</si>
  <si>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</si>
  <si>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</si>
  <si>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</si>
  <si>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</si>
  <si>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</si>
  <si>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</si>
  <si>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</si>
  <si>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</si>
  <si>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</si>
  <si>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</si>
  <si>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</si>
  <si>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</si>
  <si>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</si>
  <si>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</si>
  <si>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</si>
  <si>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</si>
  <si>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</si>
  <si>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</si>
  <si>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</si>
  <si>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</si>
  <si>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</si>
  <si>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</si>
  <si>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</si>
  <si>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</si>
  <si>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</si>
  <si>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</si>
  <si>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</si>
  <si>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</si>
  <si>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</si>
  <si>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</si>
  <si>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</si>
  <si>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</si>
  <si>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</si>
  <si>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</si>
  <si>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</si>
  <si>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</si>
  <si>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</si>
  <si>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</si>
  <si>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</si>
  <si>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</si>
  <si>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</si>
  <si>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</si>
  <si>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</si>
  <si>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</si>
  <si>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</si>
  <si>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</si>
  <si>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</si>
  <si>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</si>
  <si>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</si>
  <si>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</si>
  <si>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</si>
  <si>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</si>
  <si>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</si>
  <si>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</si>
  <si>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</si>
  <si>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</si>
  <si>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</si>
  <si>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鹿児島県志布志市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</si>
  <si>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</si>
  <si>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</si>
  <si>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</si>
  <si>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</si>
  <si>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</si>
  <si>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</si>
  <si>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</si>
  <si>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</si>
  <si>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</si>
  <si>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</si>
  <si>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</si>
  <si>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</si>
  <si>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</si>
  <si>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</si>
  <si>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</si>
  <si>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</si>
  <si>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</si>
  <si>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</si>
  <si>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</si>
  <si>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</si>
  <si>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</si>
  <si>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</si>
  <si>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</si>
  <si>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</si>
  <si>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</si>
  <si>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</si>
  <si>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</si>
  <si>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</si>
  <si>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</si>
  <si>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</si>
  <si>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</si>
  <si>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</si>
  <si>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</si>
  <si>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</si>
  <si>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</si>
  <si>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</si>
  <si>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</si>
  <si>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</si>
  <si>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</si>
  <si>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</si>
  <si>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</si>
  <si>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</si>
  <si>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</si>
  <si>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</si>
  <si>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</si>
  <si>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</si>
  <si>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</si>
  <si>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</si>
  <si>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</si>
  <si>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</si>
  <si>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</si>
  <si>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</si>
  <si>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</si>
  <si>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</si>
  <si>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</si>
  <si>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</si>
  <si>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</si>
  <si>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</si>
  <si>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</si>
  <si>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</si>
  <si>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</si>
  <si>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</si>
  <si>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</si>
  <si>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</si>
  <si>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</si>
  <si>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</si>
  <si>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</si>
  <si>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</si>
  <si>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</si>
  <si>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</si>
  <si>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</si>
  <si>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</si>
  <si>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</si>
  <si>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</si>
  <si>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</si>
  <si>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</si>
  <si>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</si>
  <si>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</si>
  <si>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</si>
  <si>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</si>
  <si>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</si>
  <si>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</si>
  <si>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</si>
  <si>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</si>
  <si>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</si>
  <si>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</si>
  <si>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</si>
  <si>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</si>
  <si>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</si>
  <si>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</si>
  <si>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</si>
  <si>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</si>
  <si>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</si>
  <si>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</si>
  <si>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</si>
  <si>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</si>
  <si>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</si>
  <si>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</si>
  <si>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</si>
  <si>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</si>
  <si>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</si>
  <si>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</si>
  <si>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</si>
  <si>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</si>
  <si>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</si>
  <si>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</si>
  <si>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</si>
  <si>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</si>
  <si>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</si>
  <si>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</si>
  <si>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</si>
  <si>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</si>
  <si>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</si>
  <si>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</si>
  <si>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</si>
  <si>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</si>
  <si>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</si>
  <si>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</si>
  <si>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</si>
  <si>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</si>
  <si>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</si>
  <si>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</si>
  <si>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</si>
  <si>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</si>
  <si>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</si>
  <si>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</si>
  <si>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</si>
  <si>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</si>
  <si>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</si>
  <si>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</si>
  <si>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</si>
  <si>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</si>
  <si>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</si>
  <si>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</si>
  <si>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</si>
  <si>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</si>
  <si>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</si>
  <si>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</si>
  <si>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</si>
  <si>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</si>
  <si>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</si>
  <si>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</si>
  <si>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</si>
  <si>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</si>
  <si>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</si>
  <si>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</si>
  <si>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</si>
  <si>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</si>
  <si>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鹿児島県志布志市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</si>
  <si>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</si>
  <si>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</si>
  <si>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</si>
  <si>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</si>
  <si>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</si>
  <si>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</si>
  <si>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</si>
  <si>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</si>
  <si>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</si>
  <si>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</si>
  <si>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</si>
  <si>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</si>
  <si>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</si>
  <si>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</si>
  <si>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</si>
  <si>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</si>
  <si>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</si>
  <si>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</si>
  <si>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</si>
  <si>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</si>
  <si>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</si>
  <si>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</si>
  <si>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</si>
  <si>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</si>
  <si>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</si>
  <si>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</si>
  <si>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</si>
  <si>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</si>
  <si>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</si>
  <si>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</si>
  <si>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</si>
  <si>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</si>
  <si>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</si>
  <si>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</si>
  <si>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</si>
  <si>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</si>
  <si>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</si>
  <si>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</si>
  <si>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</si>
  <si>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</si>
  <si>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</si>
  <si>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国民宿舎特別会計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</si>
  <si>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</si>
  <si>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</si>
  <si>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</si>
  <si>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</si>
  <si>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</si>
  <si>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</si>
  <si>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</si>
  <si>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</si>
  <si>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</si>
  <si>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</si>
  <si>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</si>
  <si>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</si>
  <si>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</si>
  <si>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</si>
  <si>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</si>
  <si>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</si>
  <si>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</si>
  <si>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</si>
  <si>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</si>
  <si>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</si>
  <si>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</si>
  <si>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</si>
  <si>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</si>
  <si>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</si>
  <si>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</si>
  <si>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</si>
  <si>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</si>
  <si>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</si>
  <si>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</si>
  <si>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</si>
  <si>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</si>
  <si>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</si>
  <si>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</si>
  <si>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</si>
  <si>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</si>
  <si>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</si>
  <si>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</si>
  <si>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</si>
  <si>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</si>
  <si>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</si>
  <si>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</si>
  <si>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</si>
  <si>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</si>
  <si>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</si>
  <si>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</si>
  <si>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</si>
  <si>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</si>
  <si>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</si>
  <si>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</si>
  <si>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</si>
  <si>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</si>
  <si>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</si>
  <si>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</si>
  <si>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</si>
  <si>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</si>
  <si>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</si>
  <si>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</si>
  <si>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</si>
  <si>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</si>
  <si>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</si>
  <si>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</si>
  <si>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</si>
  <si>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</si>
  <si>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</si>
  <si>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</si>
  <si>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</si>
  <si>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</si>
  <si>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</si>
  <si>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</si>
  <si>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</si>
  <si>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</si>
  <si>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</si>
  <si>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</si>
  <si>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</si>
  <si>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</si>
  <si>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</si>
  <si>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</si>
  <si>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</si>
  <si>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</si>
  <si>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</si>
  <si>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</si>
  <si>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</si>
  <si>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</si>
  <si>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</si>
  <si>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</si>
  <si>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</si>
  <si>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</si>
  <si>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</si>
  <si>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</si>
  <si>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</si>
  <si>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</si>
  <si>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</si>
  <si>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</si>
  <si>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</si>
  <si>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</si>
  <si>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</si>
  <si>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</si>
  <si>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</si>
  <si>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</si>
  <si>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</si>
  <si>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</si>
  <si>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</si>
  <si>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</si>
  <si>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</si>
  <si>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</si>
  <si>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</si>
  <si>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</si>
  <si>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</si>
  <si>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</si>
  <si>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</si>
  <si>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</si>
  <si>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</si>
  <si>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</si>
  <si>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</si>
  <si>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</si>
  <si>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</si>
  <si>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</si>
  <si>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</si>
  <si>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</si>
  <si>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</si>
  <si>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</si>
  <si>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</si>
  <si>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</si>
  <si>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</si>
  <si>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</si>
  <si>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</si>
  <si>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</si>
  <si>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</si>
  <si>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</si>
  <si>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</si>
  <si>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</si>
  <si>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</si>
  <si>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</si>
  <si>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</si>
  <si>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</si>
  <si>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</si>
  <si>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</si>
  <si>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</si>
  <si>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</si>
  <si>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</si>
  <si>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下水道管理特別会計</t>
  </si>
  <si>
    <t>後期高齢者医療特別会計</t>
  </si>
  <si>
    <t>公共下水道事業特別会計</t>
  </si>
  <si>
    <t>国民宿舎特別会計</t>
  </si>
  <si>
    <t>その他会計（赤字）</t>
  </si>
  <si>
    <t>その他会計（黒字）</t>
  </si>
  <si>
    <t>鹿児島県市町村総合事務組合</t>
  </si>
  <si>
    <t>曽於北部衛生処理組合</t>
  </si>
  <si>
    <t>大隅曽於地区消防組合</t>
  </si>
  <si>
    <t>曽於南部厚生事務組合</t>
  </si>
  <si>
    <t>曽於地区介護保険組合</t>
  </si>
  <si>
    <t>鹿児島県後期高齢者医療広域連合　一般会計</t>
    <rPh sb="16" eb="18">
      <t>イッパン</t>
    </rPh>
    <rPh sb="18" eb="20">
      <t>カイケイ</t>
    </rPh>
    <phoneticPr fontId="31"/>
  </si>
  <si>
    <t>鹿児島県後期高齢者医療広域連合　後期高齢者医療特別会計</t>
    <rPh sb="16" eb="18">
      <t>コウキ</t>
    </rPh>
    <rPh sb="18" eb="21">
      <t>コウレイシャ</t>
    </rPh>
    <rPh sb="21" eb="23">
      <t>イリョウ</t>
    </rPh>
    <rPh sb="23" eb="25">
      <t>トクベツ</t>
    </rPh>
    <phoneticPr fontId="31"/>
  </si>
  <si>
    <t>曽於地域公設地方卸売市場管理組合</t>
  </si>
  <si>
    <t>-</t>
    <phoneticPr fontId="2"/>
  </si>
  <si>
    <t>-</t>
    <phoneticPr fontId="2"/>
  </si>
  <si>
    <t>-</t>
    <phoneticPr fontId="2"/>
  </si>
  <si>
    <t>-</t>
    <phoneticPr fontId="2"/>
  </si>
  <si>
    <t>志布志まちづくり公社</t>
    <rPh sb="0" eb="3">
      <t>シブシ</t>
    </rPh>
    <rPh sb="8" eb="10">
      <t>コウシャ</t>
    </rPh>
    <phoneticPr fontId="31"/>
  </si>
  <si>
    <t>志布志市土地開発公社</t>
    <rPh sb="0" eb="3">
      <t>シブシ</t>
    </rPh>
    <rPh sb="3" eb="4">
      <t>シ</t>
    </rPh>
    <rPh sb="4" eb="6">
      <t>トチ</t>
    </rPh>
    <rPh sb="6" eb="8">
      <t>カイハツ</t>
    </rPh>
    <rPh sb="8" eb="10">
      <t>コウシャ</t>
    </rPh>
    <phoneticPr fontId="31"/>
  </si>
  <si>
    <t>志布志市農業公社</t>
    <rPh sb="0" eb="3">
      <t>シブシ</t>
    </rPh>
    <rPh sb="3" eb="4">
      <t>シ</t>
    </rPh>
    <rPh sb="4" eb="6">
      <t>ノウギョウ</t>
    </rPh>
    <rPh sb="6" eb="8">
      <t>コウシャ</t>
    </rPh>
    <phoneticPr fontId="3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</si>
  <si>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</si>
  <si>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</si>
  <si>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</si>
  <si>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</si>
  <si>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</si>
  <si>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</si>
  <si>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</si>
  <si>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</si>
  <si>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</si>
  <si>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</si>
  <si>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</si>
  <si>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</si>
  <si>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</si>
  <si>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</si>
  <si>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</si>
  <si>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</si>
  <si>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本市では、地方債の新規発生を抑制し、残高の圧縮に努めているものの、将来負担比率は類似団体よりも高い水準にあり、将来的な負担が予想されている。一方で、有形固定資産減価償却率は類似団体よりも低い水準にある。本市の場合は、高規格道路建設に伴う市道整備のため起債を行っているため、長期的に見た場合の公共施設等を含めた将来負担は高い水準になると予想される。今後も公共施設等総合管理計画並びに個別計画に沿った総量・更新費用の圧縮に努め老朽化対策を継続して行う。</t>
    <phoneticPr fontId="5"/>
  </si>
  <si>
    <t>本市では、地方債の新規発生を抑制し残高の圧縮に努めている。それに伴い将来負担比率は低下傾向にあるものの、依然として類似団体よりも高い水準にあり、将来的な負担が予想されている。一方、実質公債費比率はやや上昇傾向にあるものの、類似団体よりも低い水準にある。今後も公債費適正化に向けた取り組みを継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</si>
</sst>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2"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 9"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1B46-4A76-8899-8D23192D9F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84585</c:v>
                </c:pt>
                <c:pt idx="1">
                  <c:v>101622</c:v>
                </c:pt>
                <c:pt idx="2">
                  <c:v>88619</c:v>
                </c:pt>
                <c:pt idx="3">
                  <c:v>94454</c:v>
                </c:pt>
                <c:pt idx="4">
                  <c:v>107121</c:v>
                </c:pt>
              </c:numCache>
            </c:numRef>
          </c:val>
          <c:smooth val="0"/>
          <c:extLst>
            <c:ext xmlns:c16="http://schemas.microsoft.com/office/drawing/2014/chart" uri="{C3380CC4-5D6E-409C-BE32-E72D297353CC}">
              <c16:uniqueId val="{00000001-1B46-4A76-8899-8D23192D9FF5}"/>
            </c:ext>
          </c:extLst>
        </c:ser>
        <c:dLbls>
          <c:showLegendKey val="0"/>
          <c:showVal val="0"/>
          <c:showCatName val="0"/>
          <c:showSerName val="0"/>
          <c:showPercent val="0"/>
          <c:showBubbleSize val="0"/>
        </c:dLbls>
        <c:marker val="1"/>
        <c:smooth val="0"/>
        <c:axId val="108265856"/>
        <c:axId val="108267776"/>
      </c:lineChart>
      <c:catAx>
        <c:axId val="10826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67776"/>
        <c:crosses val="autoZero"/>
        <c:auto val="1"/>
        <c:lblAlgn val="ctr"/>
        <c:lblOffset val="100"/>
        <c:tickLblSkip val="1"/>
        <c:tickMarkSkip val="1"/>
        <c:noMultiLvlLbl val="0"/>
      </c:catAx>
      <c:valAx>
        <c:axId val="108267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6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3.84</c:v>
                </c:pt>
                <c:pt idx="1">
                  <c:v>4.09</c:v>
                </c:pt>
                <c:pt idx="2">
                  <c:v>4.1500000000000004</c:v>
                </c:pt>
                <c:pt idx="3">
                  <c:v>4.33</c:v>
                </c:pt>
                <c:pt idx="4">
                  <c:v>5.17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19.37</c:v>
                </c:pt>
                <c:pt idx="1">
                  <c:v>20.22</c:v>
                </c:pt>
                <c:pt idx="2">
                  <c:v>20.48</c:v>
                </c:pt>
                <c:pt idx="3">
                  <c:v>21.55</c:v>
                </c:pt>
                <c:pt idx="4">
                  <c:v>22.04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0517248"/>
        <c:axId val="26051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1.17</c:v>
                </c:pt>
                <c:pt idx="2">
                  <c:v>0.05</c:v>
                </c:pt>
                <c:pt idx="3">
                  <c:v>1.37</c:v>
                </c:pt>
                <c:pt idx="4">
                  <c:v>0.99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0517248"/>
        <c:axId val="260519424"/>
      </c:lineChart>
      <c:catAx>
        <c:axId val="2605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519424"/>
        <c:crosses val="autoZero"/>
        <c:auto val="1"/>
        <c:lblAlgn val="ctr"/>
        <c:lblOffset val="100"/>
        <c:tickLblSkip val="1"/>
        <c:tickMarkSkip val="1"/>
        <c:noMultiLvlLbl val="0"/>
      </c:catAx>
      <c:valAx>
        <c:axId val="2605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5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国民宿舎特別会計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2.57</c:v>
                </c:pt>
                <c:pt idx="2">
                  <c:v>#N/A</c:v>
                </c:pt>
                <c:pt idx="3">
                  <c:v>2.35</c:v>
                </c:pt>
                <c:pt idx="4">
                  <c:v>#N/A</c:v>
                </c:pt>
                <c:pt idx="5">
                  <c:v>1.96</c:v>
                </c:pt>
                <c:pt idx="6">
                  <c:v>#N/A</c:v>
                </c:pt>
                <c:pt idx="7">
                  <c:v>1.79</c:v>
                </c:pt>
                <c:pt idx="8">
                  <c:v>#N/A</c:v>
                </c:pt>
                <c:pt idx="9">
                  <c:v>1.78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1.25</c:v>
                </c:pt>
                <c:pt idx="2">
                  <c:v>#N/A</c:v>
                </c:pt>
                <c:pt idx="3">
                  <c:v>1.22</c:v>
                </c:pt>
                <c:pt idx="4">
                  <c:v>#N/A</c:v>
                </c:pt>
                <c:pt idx="5">
                  <c:v>1.58</c:v>
                </c:pt>
                <c:pt idx="6">
                  <c:v>#N/A</c:v>
                </c:pt>
                <c:pt idx="7">
                  <c:v>2.29</c:v>
                </c:pt>
                <c:pt idx="8">
                  <c:v>#N/A</c:v>
                </c:pt>
                <c:pt idx="9">
                  <c:v>3.13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3.83</c:v>
                </c:pt>
                <c:pt idx="2">
                  <c:v>#N/A</c:v>
                </c:pt>
                <c:pt idx="3">
                  <c:v>4.09</c:v>
                </c:pt>
                <c:pt idx="4">
                  <c:v>#N/A</c:v>
                </c:pt>
                <c:pt idx="5">
                  <c:v>4.1500000000000004</c:v>
                </c:pt>
                <c:pt idx="6">
                  <c:v>#N/A</c:v>
                </c:pt>
                <c:pt idx="7">
                  <c:v>4.78</c:v>
                </c:pt>
                <c:pt idx="8">
                  <c:v>#N/A</c:v>
                </c:pt>
                <c:pt idx="9">
                  <c:v>5.24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6.66</c:v>
                </c:pt>
                <c:pt idx="2">
                  <c:v>#N/A</c:v>
                </c:pt>
                <c:pt idx="3">
                  <c:v>6.18</c:v>
                </c:pt>
                <c:pt idx="4">
                  <c:v>#N/A</c:v>
                </c:pt>
                <c:pt idx="5">
                  <c:v>5.97</c:v>
                </c:pt>
                <c:pt idx="6">
                  <c:v>#N/A</c:v>
                </c:pt>
                <c:pt idx="7">
                  <c:v>6.55</c:v>
                </c:pt>
                <c:pt idx="8">
                  <c:v>#N/A</c:v>
                </c:pt>
                <c:pt idx="9">
                  <c:v>8.2200000000000006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0625920"/>
        <c:axId val="260627456"/>
      </c:barChart>
      <c:catAx>
        <c:axId val="2606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627456"/>
        <c:crosses val="autoZero"/>
        <c:auto val="1"/>
        <c:lblAlgn val="ctr"/>
        <c:lblOffset val="100"/>
        <c:tickLblSkip val="1"/>
        <c:tickMarkSkip val="1"/>
        <c:noMultiLvlLbl val="0"/>
      </c:catAx>
      <c:valAx>
        <c:axId val="2606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2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1980</c:v>
                </c:pt>
                <c:pt idx="5">
                  <c:v>2017</c:v>
                </c:pt>
                <c:pt idx="8">
                  <c:v>2083</c:v>
                </c:pt>
                <c:pt idx="11">
                  <c:v>2098</c:v>
                </c:pt>
                <c:pt idx="14">
                  <c:v>2041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104</c:v>
                </c:pt>
                <c:pt idx="3">
                  <c:v>104</c:v>
                </c:pt>
                <c:pt idx="6">
                  <c:v>104</c:v>
                </c:pt>
                <c:pt idx="9">
                  <c:v>104</c:v>
                </c:pt>
                <c:pt idx="12">
                  <c:v>104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4</c:v>
                </c:pt>
                <c:pt idx="6">
                  <c:v>4</c:v>
                </c:pt>
                <c:pt idx="9">
                  <c:v>5</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278</c:v>
                </c:pt>
                <c:pt idx="3">
                  <c:v>276</c:v>
                </c:pt>
                <c:pt idx="6">
                  <c:v>288</c:v>
                </c:pt>
                <c:pt idx="9">
                  <c:v>318</c:v>
                </c:pt>
                <c:pt idx="12">
                  <c:v>279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2539</c:v>
                </c:pt>
                <c:pt idx="3">
                  <c:v>2566</c:v>
                </c:pt>
                <c:pt idx="6">
                  <c:v>2603</c:v>
                </c:pt>
                <c:pt idx="9">
                  <c:v>2606</c:v>
                </c:pt>
                <c:pt idx="12">
                  <c:v>2564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0928256"/>
        <c:axId val="26093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948</c:v>
                </c:pt>
                <c:pt idx="2">
                  <c:v>#N/A</c:v>
                </c:pt>
                <c:pt idx="3">
                  <c:v>#N/A</c:v>
                </c:pt>
                <c:pt idx="4">
                  <c:v>934</c:v>
                </c:pt>
                <c:pt idx="5">
                  <c:v>#N/A</c:v>
                </c:pt>
                <c:pt idx="6">
                  <c:v>#N/A</c:v>
                </c:pt>
                <c:pt idx="7">
                  <c:v>916</c:v>
                </c:pt>
                <c:pt idx="8">
                  <c:v>#N/A</c:v>
                </c:pt>
                <c:pt idx="9">
                  <c:v>#N/A</c:v>
                </c:pt>
                <c:pt idx="10">
                  <c:v>935</c:v>
                </c:pt>
                <c:pt idx="11">
                  <c:v>#N/A</c:v>
                </c:pt>
                <c:pt idx="12">
                  <c:v>#N/A</c:v>
                </c:pt>
                <c:pt idx="13">
                  <c:v>926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0928256"/>
        <c:axId val="260930176"/>
      </c:lineChart>
      <c:catAx>
        <c:axId val="2609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930176"/>
        <c:crosses val="autoZero"/>
        <c:auto val="1"/>
        <c:lblAlgn val="ctr"/>
        <c:lblOffset val="100"/>
        <c:tickLblSkip val="1"/>
        <c:tickMarkSkip val="1"/>
        <c:noMultiLvlLbl val="0"/>
      </c:catAx>
      <c:valAx>
        <c:axId val="2609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9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19411</c:v>
                </c:pt>
                <c:pt idx="5">
                  <c:v>19872</c:v>
                </c:pt>
                <c:pt idx="8">
                  <c:v>19642</c:v>
                </c:pt>
                <c:pt idx="11">
                  <c:v>19729</c:v>
                </c:pt>
                <c:pt idx="14">
                  <c:v>19393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473</c:v>
                </c:pt>
                <c:pt idx="5">
                  <c:v>529</c:v>
                </c:pt>
                <c:pt idx="8">
                  <c:v>625</c:v>
                </c:pt>
                <c:pt idx="11">
                  <c:v>669</c:v>
                </c:pt>
                <c:pt idx="14">
                  <c:v>719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5144</c:v>
                </c:pt>
                <c:pt idx="5">
                  <c:v>5187</c:v>
                </c:pt>
                <c:pt idx="8">
                  <c:v>5207</c:v>
                </c:pt>
                <c:pt idx="11">
                  <c:v>5542</c:v>
                </c:pt>
                <c:pt idx="14">
                  <c:v>5991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1165</c:v>
                </c:pt>
                <c:pt idx="3">
                  <c:v>1168</c:v>
                </c:pt>
                <c:pt idx="6">
                  <c:v>0</c:v>
                </c:pt>
                <c:pt idx="9">
                  <c:v>0</c:v>
                </c:pt>
                <c:pt idx="12">
                  <c:v>766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3738</c:v>
                </c:pt>
                <c:pt idx="3">
                  <c:v>3514</c:v>
                </c:pt>
                <c:pt idx="6">
                  <c:v>3129</c:v>
                </c:pt>
                <c:pt idx="9">
                  <c:v>2912</c:v>
                </c:pt>
                <c:pt idx="12">
                  <c:v>2729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124</c:v>
                </c:pt>
                <c:pt idx="6">
                  <c:v>123</c:v>
                </c:pt>
                <c:pt idx="9">
                  <c:v>130</c:v>
                </c:pt>
                <c:pt idx="12">
                  <c:v>117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3010</c:v>
                </c:pt>
                <c:pt idx="3">
                  <c:v>2963</c:v>
                </c:pt>
                <c:pt idx="6">
                  <c:v>2794</c:v>
                </c:pt>
                <c:pt idx="9">
                  <c:v>2739</c:v>
                </c:pt>
                <c:pt idx="12">
                  <c:v>2606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581</c:v>
                </c:pt>
                <c:pt idx="3">
                  <c:v>513</c:v>
                </c:pt>
                <c:pt idx="6">
                  <c:v>1369</c:v>
                </c:pt>
                <c:pt idx="9">
                  <c:v>1201</c:v>
                </c:pt>
                <c:pt idx="12">
                  <c:v>267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24057</c:v>
                </c:pt>
                <c:pt idx="3">
                  <c:v>24273</c:v>
                </c:pt>
                <c:pt idx="6">
                  <c:v>24167</c:v>
                </c:pt>
                <c:pt idx="9">
                  <c:v>24259</c:v>
                </c:pt>
                <c:pt idx="12">
                  <c:v>23859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1016960"/>
        <c:axId val="26102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7539</c:v>
                </c:pt>
                <c:pt idx="2">
                  <c:v>#N/A</c:v>
                </c:pt>
                <c:pt idx="3">
                  <c:v>#N/A</c:v>
                </c:pt>
                <c:pt idx="4">
                  <c:v>6966</c:v>
                </c:pt>
                <c:pt idx="5">
                  <c:v>#N/A</c:v>
                </c:pt>
                <c:pt idx="6">
                  <c:v>#N/A</c:v>
                </c:pt>
                <c:pt idx="7">
                  <c:v>6110</c:v>
                </c:pt>
                <c:pt idx="8">
                  <c:v>#N/A</c:v>
                </c:pt>
                <c:pt idx="9">
                  <c:v>#N/A</c:v>
                </c:pt>
                <c:pt idx="10">
                  <c:v>5300</c:v>
                </c:pt>
                <c:pt idx="11">
                  <c:v>#N/A</c:v>
                </c:pt>
                <c:pt idx="12">
                  <c:v>#N/A</c:v>
                </c:pt>
                <c:pt idx="13">
                  <c:v>4239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1016960"/>
        <c:axId val="261023232"/>
      </c:lineChart>
      <c:catAx>
        <c:axId val="2610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023232"/>
        <c:crosses val="autoZero"/>
        <c:auto val="1"/>
        <c:lblAlgn val="ctr"/>
        <c:lblOffset val="100"/>
        <c:tickLblSkip val="1"/>
        <c:tickMarkSkip val="1"/>
        <c:noMultiLvlLbl val="0"/>
      </c:catAx>
      <c:valAx>
        <c:axId val="26102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0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{BF8EA5B7-855A-4CB8-B713-1A014DBB4026}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{AA5A1503-1E29-4C2B-82F6-D41DE85123A6}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{B4316D88-5902-4AC2-B2DF-23ECF19D0F65}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{423C8FC1-0767-4560-A9AD-9E85612B554A}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{36F899F5-AD32-4FD9-AAFF-719DCE50B04C}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34</c:v>
                </c:pt>
              </c:numCache>
            </c:numRef>
          </c:xVal>
          <c:yVal>
            <c:numRef>
              <c:f>公会計指標分析・財政指標組合せ分析表!$K$51:$O$51</c:f>
              <c:numCache>
                <c:formatCode>#,##0.0;"▲ "#,##0.0</c:formatCode>
                <c:ptCount val="5"/>
                <c:pt idx="3">
                  <c:v>55.4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{066D1279-901E-4DBF-95F7-CFC902FFEA9C}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{4DE6EB87-D850-435C-BBA4-5DD0D94C5ED9}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{703F4334-40FB-4DE3-B9B8-892431B14B1B}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{D7A53B06-F5A4-41B0-BC95-94FC326A0046}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{26768F02-5EA6-4759-9E8E-177EB0525189}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1374720"/>
        <c:axId val="261376640"/>
      </c:scatterChart>
      <c:valAx>
        <c:axId val="261374720"/>
        <c:scaling>
          <c:orientation val="minMax"/>
          <c:max val="61"/>
          <c:min val="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376640"/>
        <c:crosses val="autoZero"/>
        <c:crossBetween val="midCat"/>
      </c:valAx>
      <c:valAx>
        <c:axId val="261376640"/>
        <c:scaling>
          <c:orientation val="minMax"/>
          <c:max val="6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37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{DA1B4036-CAF6-4B48-94FF-34A418387DBF}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{68B24443-75D8-4B34-8D17-53FE01E8FA8E}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{E5201A51-2A46-4A26-8762-880139FC5EBA}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{16CE4DE4-FE6C-4F8A-8B6A-4ABE158647FA}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{98E0102C-3596-4FA6-A919-E506B33BC1B7}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9.6</c:v>
                </c:pt>
                <c:pt idx="2">
                  <c:v>9.6</c:v>
                </c:pt>
                <c:pt idx="3">
                  <c:v>9.6</c:v>
                </c:pt>
                <c:pt idx="4">
                  <c:v>9.6999999999999993</c:v>
                </c:pt>
              </c:numCache>
            </c:numRef>
          </c:xVal>
          <c:yVal>
            <c:numRef>
              <c:f>公会計指標分析・財政指標組合せ分析表!$K$73:$O$73</c:f>
              <c:numCache>
                <c:formatCode>#,##0.0;"▲ "#,##0.0</c:formatCode>
                <c:ptCount val="5"/>
                <c:pt idx="0">
                  <c:v>77.5</c:v>
                </c:pt>
                <c:pt idx="1">
                  <c:v>71.7</c:v>
                </c:pt>
                <c:pt idx="2">
                  <c:v>64.2</c:v>
                </c:pt>
                <c:pt idx="3">
                  <c:v>55.4</c:v>
                </c:pt>
                <c:pt idx="4">
                  <c:v>44.7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{20324477-CEA6-43ED-B8D2-59E5C76962FC}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{9B468759-5346-4725-BE40-0D021D9B707F}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{19A2FFF3-FC68-422D-A008-F5D337276982}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{576E850C-251E-4F7C-9031-392755494C6D}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{9AC8176A-81E8-4327-82C5-205F4F3157C9}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1489408"/>
        <c:axId val="261491328"/>
      </c:scatterChart>
      <c:valAx>
        <c:axId val="261489408"/>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491328"/>
        <c:crosses val="autoZero"/>
        <c:crossBetween val="midCat"/>
      </c:valAx>
      <c:valAx>
        <c:axId val="261491328"/>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489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元利償還金は、過去の大型事業に係る起債の償還完了及び公的資金補償金免除繰上償還の実施により減</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年度の大型事業（国営かんがい排水事業）に係る起債の償還開始により、今後増加が見込まれる。</a:t>
          </a:r>
          <a:endParaRPr lang="ja-JP" altLang="ja-JP" sz="1400">
            <a:effectLst/>
          </a:endParaRPr>
        </a:p>
        <a:p>
          <a:r>
            <a:rPr kumimoji="1" lang="ja-JP" altLang="ja-JP" sz="1100">
              <a:solidFill>
                <a:schemeClr val="dk1"/>
              </a:solidFill>
              <a:effectLst/>
              <a:latin typeface="+mn-lt"/>
              <a:ea typeface="+mn-ea"/>
              <a:cs typeface="+mn-cs"/>
            </a:rPr>
            <a:t>　算入公債費等については地域総合整備事業に係る貸付金について、事業者からの返済が一部完了することにより、減額が見込まれる。</a:t>
          </a:r>
          <a:endParaRPr lang="ja-JP" altLang="ja-JP" sz="1400">
            <a:effectLst/>
          </a:endParaRPr>
        </a:p>
        <a:p>
          <a:r>
            <a:rPr kumimoji="1" lang="ja-JP" altLang="ja-JP" sz="1100">
              <a:solidFill>
                <a:schemeClr val="dk1"/>
              </a:solidFill>
              <a:effectLst/>
              <a:latin typeface="+mn-lt"/>
              <a:ea typeface="+mn-ea"/>
              <a:cs typeface="+mn-cs"/>
            </a:rPr>
            <a:t>　よって、実質公債費比率の分子は増加が見込まれるため、起債の抑制等により財政の健全化に努める。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年度は主に退職手当支給予定額に係る一般会計負担見込額が減少したこと</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充当可能財源等のうち、財政調整基金等の基金額が増加</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将来負担比率の分子の構造は前年度比</a:t>
          </a:r>
          <a:r>
            <a:rPr kumimoji="1" lang="en-US" altLang="ja-JP" sz="1100">
              <a:solidFill>
                <a:schemeClr val="dk1"/>
              </a:solidFill>
              <a:effectLst/>
              <a:latin typeface="+mn-lt"/>
              <a:ea typeface="+mn-ea"/>
              <a:cs typeface="+mn-cs"/>
            </a:rPr>
            <a:t>1,061</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今後も定員適正化計画の推進に伴う退職手当負担見込額の減、交付税算入率の高い起債の活用、基金の確保に努める。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本市では、平成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している</a:t>
          </a:r>
          <a:r>
            <a:rPr kumimoji="1" lang="ja-JP" altLang="en-US" sz="1100" baseline="0">
              <a:solidFill>
                <a:schemeClr val="dk1"/>
              </a:solidFill>
              <a:effectLst/>
              <a:latin typeface="+mn-lt"/>
              <a:ea typeface="+mn-ea"/>
              <a:cs typeface="+mn-cs"/>
            </a:rPr>
            <a:t>ほか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年度末時点、有形固定資産減価償却率は</a:t>
          </a:r>
          <a:r>
            <a:rPr kumimoji="1" lang="en-US" altLang="ja-JP" sz="1100" baseline="0">
              <a:solidFill>
                <a:schemeClr val="dk1"/>
              </a:solidFill>
              <a:effectLst/>
              <a:latin typeface="+mn-lt"/>
              <a:ea typeface="+mn-ea"/>
              <a:cs typeface="+mn-cs"/>
            </a:rPr>
            <a:t>37.7</a:t>
          </a:r>
          <a:r>
            <a:rPr kumimoji="1" lang="ja-JP" altLang="ja-JP" sz="1100" baseline="0">
              <a:solidFill>
                <a:schemeClr val="dk1"/>
              </a:solidFill>
              <a:effectLst/>
              <a:latin typeface="+mn-lt"/>
              <a:ea typeface="+mn-ea"/>
              <a:cs typeface="+mn-cs"/>
            </a:rPr>
            <a:t>％となり、平成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年度決算より</a:t>
          </a:r>
          <a:r>
            <a:rPr kumimoji="1" lang="en-US" altLang="ja-JP" sz="1100" baseline="0">
              <a:solidFill>
                <a:schemeClr val="dk1"/>
              </a:solidFill>
              <a:effectLst/>
              <a:latin typeface="+mn-lt"/>
              <a:ea typeface="+mn-ea"/>
              <a:cs typeface="+mn-cs"/>
            </a:rPr>
            <a:t>3.7</a:t>
          </a:r>
          <a:r>
            <a:rPr kumimoji="1" lang="ja-JP" altLang="ja-JP" sz="1100" baseline="0">
              <a:solidFill>
                <a:schemeClr val="dk1"/>
              </a:solidFill>
              <a:effectLst/>
              <a:latin typeface="+mn-lt"/>
              <a:ea typeface="+mn-ea"/>
              <a:cs typeface="+mn-cs"/>
            </a:rPr>
            <a:t>％上昇している。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59690</xdr:rowOff>
    </xdr:from>
    <xdr:to>
      <xdr:col>3</xdr:col>
      <xdr:colOff>1170940</xdr:colOff>
      <xdr:row>30</xdr:row>
      <xdr:rowOff>120904</xdr:rowOff>
    </xdr:to>
    <xdr:cxnSp macro="">
      <xdr:nvCxnSpPr>
        <xdr:cNvPr id="62" name="直線コネクタ 61"/>
        <xdr:cNvCxnSpPr/>
      </xdr:nvCxnSpPr>
      <xdr:spPr>
        <a:xfrm flipV="1">
          <a:off x="4760595" y="4517390"/>
          <a:ext cx="1270" cy="74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124731</xdr:rowOff>
    </xdr:from>
    <xdr:ext cx="405111" cy="259045"/>
    <xdr:sp macro="" textlink="">
      <xdr:nvSpPr>
        <xdr:cNvPr id="63" name="有形固定資産減価償却率最小値テキスト"/>
        <xdr:cNvSpPr txBox="1"/>
      </xdr:nvSpPr>
      <xdr:spPr>
        <a:xfrm>
          <a:off x="4813300" y="5268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30</xdr:row>
      <xdr:rowOff>120904</xdr:rowOff>
    </xdr:from>
    <xdr:to>
      <xdr:col>3</xdr:col>
      <xdr:colOff>1260475</xdr:colOff>
      <xdr:row>30</xdr:row>
      <xdr:rowOff>120904</xdr:rowOff>
    </xdr:to>
    <xdr:cxnSp macro="">
      <xdr:nvCxnSpPr>
        <xdr:cNvPr id="64" name="直線コネクタ 63"/>
        <xdr:cNvCxnSpPr/>
      </xdr:nvCxnSpPr>
      <xdr:spPr>
        <a:xfrm>
          <a:off x="4673600" y="52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6367</xdr:rowOff>
    </xdr:from>
    <xdr:ext cx="405111" cy="259045"/>
    <xdr:sp macro="" textlink="">
      <xdr:nvSpPr>
        <xdr:cNvPr id="65" name="有形固定資産減価償却率最大値テキスト"/>
        <xdr:cNvSpPr txBox="1"/>
      </xdr:nvSpPr>
      <xdr:spPr>
        <a:xfrm>
          <a:off x="4813300" y="429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26</xdr:row>
      <xdr:rowOff>59690</xdr:rowOff>
    </xdr:from>
    <xdr:to>
      <xdr:col>3</xdr:col>
      <xdr:colOff>1260475</xdr:colOff>
      <xdr:row>26</xdr:row>
      <xdr:rowOff>59690</xdr:rowOff>
    </xdr:to>
    <xdr:cxnSp macro="">
      <xdr:nvCxnSpPr>
        <xdr:cNvPr id="66" name="直線コネクタ 65"/>
        <xdr:cNvCxnSpPr/>
      </xdr:nvCxnSpPr>
      <xdr:spPr>
        <a:xfrm>
          <a:off x="4673600" y="451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113809</xdr:rowOff>
    </xdr:from>
    <xdr:ext cx="405111" cy="259045"/>
    <xdr:sp macro="" textlink="">
      <xdr:nvSpPr>
        <xdr:cNvPr id="67" name="有形固定資産減価償却率平均値テキスト"/>
        <xdr:cNvSpPr txBox="1"/>
      </xdr:nvSpPr>
      <xdr:spPr>
        <a:xfrm>
          <a:off x="4813300" y="4742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135382</xdr:rowOff>
    </xdr:from>
    <xdr:to>
      <xdr:col>3</xdr:col>
      <xdr:colOff>1222375</xdr:colOff>
      <xdr:row>28</xdr:row>
      <xdr:rowOff>65532</xdr:rowOff>
    </xdr:to>
    <xdr:sp macro="" textlink="">
      <xdr:nvSpPr>
        <xdr:cNvPr id="68" name="フローチャート : 判断 67"/>
        <xdr:cNvSpPr/>
      </xdr:nvSpPr>
      <xdr:spPr>
        <a:xfrm>
          <a:off x="4711700" y="47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26</xdr:row>
      <xdr:rowOff>155702</xdr:rowOff>
    </xdr:from>
    <xdr:to>
      <xdr:col>3</xdr:col>
      <xdr:colOff>511175</xdr:colOff>
      <xdr:row>27</xdr:row>
      <xdr:rowOff>85852</xdr:rowOff>
    </xdr:to>
    <xdr:sp macro="" textlink="">
      <xdr:nvSpPr>
        <xdr:cNvPr id="69" name="フローチャート : 判断 68"/>
        <xdr:cNvSpPr/>
      </xdr:nvSpPr>
      <xdr:spPr>
        <a:xfrm>
          <a:off x="4000500" y="461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17780</xdr:rowOff>
    </xdr:from>
    <xdr:to>
      <xdr:col>3</xdr:col>
      <xdr:colOff>511175</xdr:colOff>
      <xdr:row>33</xdr:row>
      <xdr:rowOff>119380</xdr:rowOff>
    </xdr:to>
    <xdr:sp macro="" textlink="">
      <xdr:nvSpPr>
        <xdr:cNvPr id="75" name="円/楕円 74"/>
        <xdr:cNvSpPr/>
      </xdr:nvSpPr>
      <xdr:spPr>
        <a:xfrm>
          <a:off x="400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25</xdr:row>
      <xdr:rowOff>102379</xdr:rowOff>
    </xdr:from>
    <xdr:ext cx="405111" cy="259045"/>
    <xdr:sp macro="" textlink="">
      <xdr:nvSpPr>
        <xdr:cNvPr id="76" name="n_1aveValue有形固定資産減価償却率"/>
        <xdr:cNvSpPr txBox="1"/>
      </xdr:nvSpPr>
      <xdr:spPr>
        <a:xfrm>
          <a:off x="3836043" y="438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110507</xdr:rowOff>
    </xdr:from>
    <xdr:ext cx="405111" cy="259045"/>
    <xdr:sp macro="" textlink="">
      <xdr:nvSpPr>
        <xdr:cNvPr id="77" name="n_1mainValue有形固定資産減価償却率"/>
        <xdr:cNvSpPr txBox="1"/>
      </xdr:nvSpPr>
      <xdr:spPr>
        <a:xfrm>
          <a:off x="3836043"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37</xdr:row>
      <xdr:rowOff>68580</xdr:rowOff>
    </xdr:to>
    <xdr:cxnSp macro="">
      <xdr:nvCxnSpPr>
        <xdr:cNvPr id="57" name="直線コネクタ 56"/>
        <xdr:cNvCxnSpPr/>
      </xdr:nvCxnSpPr>
      <xdr:spPr>
        <a:xfrm flipV="1">
          <a:off x="4634865" y="5638800"/>
          <a:ext cx="0" cy="77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72407</xdr:rowOff>
    </xdr:from>
    <xdr:ext cx="405111" cy="259045"/>
    <xdr:sp macro="" textlink="">
      <xdr:nvSpPr>
        <xdr:cNvPr id="58" name="【道路】&#10;有形固定資産減価償却率最小値テキスト"/>
        <xdr:cNvSpPr txBox="1"/>
      </xdr:nvSpPr>
      <xdr:spPr>
        <a:xfrm>
          <a:off x="47244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37</xdr:row>
      <xdr:rowOff>68580</xdr:rowOff>
    </xdr:from>
    <xdr:to>
      <xdr:col>6</xdr:col>
      <xdr:colOff>600075</xdr:colOff>
      <xdr:row>37</xdr:row>
      <xdr:rowOff>68580</xdr:rowOff>
    </xdr:to>
    <xdr:cxnSp macro="">
      <xdr:nvCxnSpPr>
        <xdr:cNvPr id="59" name="直線コネクタ 58"/>
        <xdr:cNvCxnSpPr/>
      </xdr:nvCxnSpPr>
      <xdr:spPr>
        <a:xfrm>
          <a:off x="4546600" y="641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0"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1" name="直線コネクタ 60"/>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30497</xdr:rowOff>
    </xdr:from>
    <xdr:ext cx="405111" cy="259045"/>
    <xdr:sp macro="" textlink="">
      <xdr:nvSpPr>
        <xdr:cNvPr id="62" name="【道路】&#10;有形固定資産減価償却率平均値テキスト"/>
        <xdr:cNvSpPr txBox="1"/>
      </xdr:nvSpPr>
      <xdr:spPr>
        <a:xfrm>
          <a:off x="4724400" y="585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52070</xdr:rowOff>
    </xdr:from>
    <xdr:to>
      <xdr:col>6</xdr:col>
      <xdr:colOff>561975</xdr:colOff>
      <xdr:row>34</xdr:row>
      <xdr:rowOff>153670</xdr:rowOff>
    </xdr:to>
    <xdr:sp macro="" textlink="">
      <xdr:nvSpPr>
        <xdr:cNvPr id="63" name="フローチャート : 判断 62"/>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36830</xdr:rowOff>
    </xdr:from>
    <xdr:to>
      <xdr:col>5</xdr:col>
      <xdr:colOff>409575</xdr:colOff>
      <xdr:row>33</xdr:row>
      <xdr:rowOff>138430</xdr:rowOff>
    </xdr:to>
    <xdr:sp macro="" textlink="">
      <xdr:nvSpPr>
        <xdr:cNvPr id="64" name="フローチャート : 判断 63"/>
        <xdr:cNvSpPr/>
      </xdr:nvSpPr>
      <xdr:spPr>
        <a:xfrm>
          <a:off x="3746500" y="56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162560</xdr:rowOff>
    </xdr:from>
    <xdr:to>
      <xdr:col>5</xdr:col>
      <xdr:colOff>409575</xdr:colOff>
      <xdr:row>42</xdr:row>
      <xdr:rowOff>92710</xdr:rowOff>
    </xdr:to>
    <xdr:sp macro="" textlink="">
      <xdr:nvSpPr>
        <xdr:cNvPr id="70" name="円/楕円 69"/>
        <xdr:cNvSpPr/>
      </xdr:nvSpPr>
      <xdr:spPr>
        <a:xfrm>
          <a:off x="3746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154957</xdr:rowOff>
    </xdr:from>
    <xdr:ext cx="405111" cy="259045"/>
    <xdr:sp macro="" textlink="">
      <xdr:nvSpPr>
        <xdr:cNvPr id="71" name="n_1aveValue【道路】&#10;有形固定資産減価償却率"/>
        <xdr:cNvSpPr txBox="1"/>
      </xdr:nvSpPr>
      <xdr:spPr>
        <a:xfrm>
          <a:off x="3582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83837</xdr:rowOff>
    </xdr:from>
    <xdr:ext cx="405111" cy="259045"/>
    <xdr:sp macro="" textlink="">
      <xdr:nvSpPr>
        <xdr:cNvPr id="72" name="n_1mainValue【道路】&#10;有形固定資産減価償却率"/>
        <xdr:cNvSpPr txBox="1"/>
      </xdr:nvSpPr>
      <xdr:spPr>
        <a:xfrm>
          <a:off x="3582043"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4" name="直線コネクタ 93"/>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5"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6" name="直線コネクタ 95"/>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7"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8" name="直線コネクタ 97"/>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9"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0" name="フローチャート : 判断 99"/>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101" name="フローチャート : 判断 100"/>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143655</xdr:rowOff>
    </xdr:from>
    <xdr:to>
      <xdr:col>14</xdr:col>
      <xdr:colOff>79375</xdr:colOff>
      <xdr:row>38</xdr:row>
      <xdr:rowOff>73805</xdr:rowOff>
    </xdr:to>
    <xdr:sp macro="" textlink="">
      <xdr:nvSpPr>
        <xdr:cNvPr id="107" name="円/楕円 106"/>
        <xdr:cNvSpPr/>
      </xdr:nvSpPr>
      <xdr:spPr>
        <a:xfrm>
          <a:off x="9588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57893</xdr:rowOff>
    </xdr:from>
    <xdr:ext cx="534377" cy="259045"/>
    <xdr:sp macro="" textlink="">
      <xdr:nvSpPr>
        <xdr:cNvPr id="108"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64932</xdr:rowOff>
    </xdr:from>
    <xdr:ext cx="534377" cy="259045"/>
    <xdr:sp macro="" textlink="">
      <xdr:nvSpPr>
        <xdr:cNvPr id="109" name="n_1mainValue【道路】&#10;一人当たり延長"/>
        <xdr:cNvSpPr txBox="1"/>
      </xdr:nvSpPr>
      <xdr:spPr>
        <a:xfrm>
          <a:off x="9359410"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4" name="直線コネクタ 133"/>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5"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6" name="直線コネクタ 135"/>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7"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8" name="直線コネクタ 13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9"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0" name="フローチャート : 判断 139"/>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1" name="フローチャート : 判断 140"/>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170180</xdr:rowOff>
    </xdr:from>
    <xdr:to>
      <xdr:col>5</xdr:col>
      <xdr:colOff>409575</xdr:colOff>
      <xdr:row>60</xdr:row>
      <xdr:rowOff>100330</xdr:rowOff>
    </xdr:to>
    <xdr:sp macro="" textlink="">
      <xdr:nvSpPr>
        <xdr:cNvPr id="147" name="円/楕円 146"/>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48"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91457</xdr:rowOff>
    </xdr:from>
    <xdr:ext cx="405111" cy="259045"/>
    <xdr:sp macro="" textlink="">
      <xdr:nvSpPr>
        <xdr:cNvPr id="149" name="n_1mainValue【橋りょう・トンネル】&#10;有形固定資産減価償却率"/>
        <xdr:cNvSpPr txBox="1"/>
      </xdr:nvSpPr>
      <xdr:spPr>
        <a:xfrm>
          <a:off x="3582043"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3" name="直線コネクタ 172"/>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4"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5" name="直線コネクタ 174"/>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6"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7" name="直線コネクタ 176"/>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8"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9" name="フローチャート : 判断 178"/>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0" name="フローチャート : 判断 179"/>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98678</xdr:rowOff>
    </xdr:from>
    <xdr:to>
      <xdr:col>14</xdr:col>
      <xdr:colOff>79375</xdr:colOff>
      <xdr:row>61</xdr:row>
      <xdr:rowOff>28828</xdr:rowOff>
    </xdr:to>
    <xdr:sp macro="" textlink="">
      <xdr:nvSpPr>
        <xdr:cNvPr id="186" name="円/楕円 185"/>
        <xdr:cNvSpPr/>
      </xdr:nvSpPr>
      <xdr:spPr>
        <a:xfrm>
          <a:off x="9588500" y="1038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113711</xdr:rowOff>
    </xdr:from>
    <xdr:ext cx="599010" cy="259045"/>
    <xdr:sp macro="" textlink="">
      <xdr:nvSpPr>
        <xdr:cNvPr id="187" name="n_1aveValue【橋りょう・トンネル】&#10;一人当たり有形固定資産（償却資産）額"/>
        <xdr:cNvSpPr txBox="1"/>
      </xdr:nvSpPr>
      <xdr:spPr>
        <a:xfrm>
          <a:off x="9327094"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45355</xdr:rowOff>
    </xdr:from>
    <xdr:ext cx="599010" cy="259045"/>
    <xdr:sp macro="" textlink="">
      <xdr:nvSpPr>
        <xdr:cNvPr id="188" name="n_1mainValue【橋りょう・トンネル】&#10;一人当たり有形固定資産（償却資産）額"/>
        <xdr:cNvSpPr txBox="1"/>
      </xdr:nvSpPr>
      <xdr:spPr>
        <a:xfrm>
          <a:off x="9327094" y="101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8" name="フローチャート : 判断 217"/>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39878</xdr:rowOff>
    </xdr:from>
    <xdr:to>
      <xdr:col>5</xdr:col>
      <xdr:colOff>409575</xdr:colOff>
      <xdr:row>82</xdr:row>
      <xdr:rowOff>141478</xdr:rowOff>
    </xdr:to>
    <xdr:sp macro="" textlink="">
      <xdr:nvSpPr>
        <xdr:cNvPr id="224" name="円/楕円 223"/>
        <xdr:cNvSpPr/>
      </xdr:nvSpPr>
      <xdr:spPr>
        <a:xfrm>
          <a:off x="3746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5" name="n_1aveValue【公営住宅】&#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158005</xdr:rowOff>
    </xdr:from>
    <xdr:ext cx="405111" cy="259045"/>
    <xdr:sp macro="" textlink="">
      <xdr:nvSpPr>
        <xdr:cNvPr id="226" name="n_1mainValue【公営住宅】&#10;有形固定資産減価償却率"/>
        <xdr:cNvSpPr txBox="1"/>
      </xdr:nvSpPr>
      <xdr:spPr>
        <a:xfrm>
          <a:off x="3582043"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5" name="フローチャート : 判断 254"/>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35764</xdr:rowOff>
    </xdr:from>
    <xdr:to>
      <xdr:col>14</xdr:col>
      <xdr:colOff>79375</xdr:colOff>
      <xdr:row>83</xdr:row>
      <xdr:rowOff>137364</xdr:rowOff>
    </xdr:to>
    <xdr:sp macro="" textlink="">
      <xdr:nvSpPr>
        <xdr:cNvPr id="261" name="円/楕円 260"/>
        <xdr:cNvSpPr/>
      </xdr:nvSpPr>
      <xdr:spPr>
        <a:xfrm>
          <a:off x="9588500" y="142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145406</xdr:rowOff>
    </xdr:from>
    <xdr:ext cx="469744" cy="259045"/>
    <xdr:sp macro="" textlink="">
      <xdr:nvSpPr>
        <xdr:cNvPr id="262" name="n_1aveValue【公営住宅】&#10;一人当たり面積"/>
        <xdr:cNvSpPr txBox="1"/>
      </xdr:nvSpPr>
      <xdr:spPr>
        <a:xfrm>
          <a:off x="93917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153891</xdr:rowOff>
    </xdr:from>
    <xdr:ext cx="469744" cy="259045"/>
    <xdr:sp macro="" textlink="">
      <xdr:nvSpPr>
        <xdr:cNvPr id="263" name="n_1mainValue【公営住宅】&#10;一人当たり面積"/>
        <xdr:cNvSpPr txBox="1"/>
      </xdr:nvSpPr>
      <xdr:spPr>
        <a:xfrm>
          <a:off x="9391727" y="140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5" name="テキスト ボックス 27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5" name="直線コネクタ 284"/>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6"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7" name="直線コネクタ 286"/>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8"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9" name="直線コネクタ 288"/>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90"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91" name="フローチャート : 判断 290"/>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25400</xdr:rowOff>
    </xdr:from>
    <xdr:to>
      <xdr:col>5</xdr:col>
      <xdr:colOff>409575</xdr:colOff>
      <xdr:row>102</xdr:row>
      <xdr:rowOff>127000</xdr:rowOff>
    </xdr:to>
    <xdr:sp macro="" textlink="">
      <xdr:nvSpPr>
        <xdr:cNvPr id="292" name="フローチャート : 判断 291"/>
        <xdr:cNvSpPr/>
      </xdr:nvSpPr>
      <xdr:spPr>
        <a:xfrm>
          <a:off x="37465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9398</xdr:rowOff>
    </xdr:from>
    <xdr:to>
      <xdr:col>5</xdr:col>
      <xdr:colOff>409575</xdr:colOff>
      <xdr:row>101</xdr:row>
      <xdr:rowOff>110998</xdr:rowOff>
    </xdr:to>
    <xdr:sp macro="" textlink="">
      <xdr:nvSpPr>
        <xdr:cNvPr id="298" name="円/楕円 297"/>
        <xdr:cNvSpPr/>
      </xdr:nvSpPr>
      <xdr:spPr>
        <a:xfrm>
          <a:off x="3746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118127</xdr:rowOff>
    </xdr:from>
    <xdr:ext cx="405111" cy="259045"/>
    <xdr:sp macro="" textlink="">
      <xdr:nvSpPr>
        <xdr:cNvPr id="299" name="n_1aveValue【港湾・漁港】&#10;有形固定資産減価償却率"/>
        <xdr:cNvSpPr txBox="1"/>
      </xdr:nvSpPr>
      <xdr:spPr>
        <a:xfrm>
          <a:off x="3582043"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127525</xdr:rowOff>
    </xdr:from>
    <xdr:ext cx="405111" cy="259045"/>
    <xdr:sp macro="" textlink="">
      <xdr:nvSpPr>
        <xdr:cNvPr id="300" name="n_1mainValue【港湾・漁港】&#10;有形固定資産減価償却率"/>
        <xdr:cNvSpPr txBox="1"/>
      </xdr:nvSpPr>
      <xdr:spPr>
        <a:xfrm>
          <a:off x="3582043"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4" name="テキスト ボックス 31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8" name="テキスト ボックス 31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4" name="直線コネクタ 323"/>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5"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6" name="直線コネクタ 325"/>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7"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8" name="直線コネクタ 327"/>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9"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30" name="フローチャート : 判断 329"/>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153439</xdr:rowOff>
    </xdr:from>
    <xdr:to>
      <xdr:col>14</xdr:col>
      <xdr:colOff>79375</xdr:colOff>
      <xdr:row>104</xdr:row>
      <xdr:rowOff>83589</xdr:rowOff>
    </xdr:to>
    <xdr:sp macro="" textlink="">
      <xdr:nvSpPr>
        <xdr:cNvPr id="331" name="フローチャート : 判断 330"/>
        <xdr:cNvSpPr/>
      </xdr:nvSpPr>
      <xdr:spPr>
        <a:xfrm>
          <a:off x="9588500" y="178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88978</xdr:rowOff>
    </xdr:from>
    <xdr:to>
      <xdr:col>14</xdr:col>
      <xdr:colOff>79375</xdr:colOff>
      <xdr:row>109</xdr:row>
      <xdr:rowOff>19128</xdr:rowOff>
    </xdr:to>
    <xdr:sp macro="" textlink="">
      <xdr:nvSpPr>
        <xdr:cNvPr id="337" name="円/楕円 336"/>
        <xdr:cNvSpPr/>
      </xdr:nvSpPr>
      <xdr:spPr>
        <a:xfrm>
          <a:off x="9588500" y="186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100116</xdr:rowOff>
    </xdr:from>
    <xdr:ext cx="599010" cy="259045"/>
    <xdr:sp macro="" textlink="">
      <xdr:nvSpPr>
        <xdr:cNvPr id="338" name="n_1aveValue【港湾・漁港】&#10;一人当たり有形固定資産（償却資産）額"/>
        <xdr:cNvSpPr txBox="1"/>
      </xdr:nvSpPr>
      <xdr:spPr>
        <a:xfrm>
          <a:off x="9327094" y="175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466802</xdr:colOff>
      <xdr:row>109</xdr:row>
      <xdr:rowOff>10255</xdr:rowOff>
    </xdr:from>
    <xdr:ext cx="469744" cy="259045"/>
    <xdr:sp macro="" textlink="">
      <xdr:nvSpPr>
        <xdr:cNvPr id="339" name="n_1mainValue【港湾・漁港】&#10;一人当たり有形固定資産（償却資産）額"/>
        <xdr:cNvSpPr txBox="1"/>
      </xdr:nvSpPr>
      <xdr:spPr>
        <a:xfrm>
          <a:off x="9391727" y="186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4" name="直線コネクタ 36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6" name="直線コネクタ 36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8" name="直線コネクタ 36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70" name="フローチャート : 判断 36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71" name="フローチャート : 判断 370"/>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40640</xdr:rowOff>
    </xdr:from>
    <xdr:to>
      <xdr:col>22</xdr:col>
      <xdr:colOff>415925</xdr:colOff>
      <xdr:row>40</xdr:row>
      <xdr:rowOff>142240</xdr:rowOff>
    </xdr:to>
    <xdr:sp macro="" textlink="">
      <xdr:nvSpPr>
        <xdr:cNvPr id="377" name="円/楕円 376"/>
        <xdr:cNvSpPr/>
      </xdr:nvSpPr>
      <xdr:spPr>
        <a:xfrm>
          <a:off x="1543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130192</xdr:rowOff>
    </xdr:from>
    <xdr:ext cx="405111" cy="259045"/>
    <xdr:sp macro="" textlink="">
      <xdr:nvSpPr>
        <xdr:cNvPr id="378" name="n_1aveValue【認定こども園・幼稚園・保育所】&#10;有形固定資産減価償却率"/>
        <xdr:cNvSpPr txBox="1"/>
      </xdr:nvSpPr>
      <xdr:spPr>
        <a:xfrm>
          <a:off x="15266043"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133367</xdr:rowOff>
    </xdr:from>
    <xdr:ext cx="405111" cy="259045"/>
    <xdr:sp macro="" textlink="">
      <xdr:nvSpPr>
        <xdr:cNvPr id="379" name="n_1mainValue【認定こども園・幼稚園・保育所】&#10;有形固定資産減価償却率"/>
        <xdr:cNvSpPr txBox="1"/>
      </xdr:nvSpPr>
      <xdr:spPr>
        <a:xfrm>
          <a:off x="15266043"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01" name="直線コネクタ 40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3" name="直線コネクタ 40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5" name="直線コネクタ 40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7" name="フローチャート : 判断 40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408" name="フローチャート : 判断 407"/>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64262</xdr:rowOff>
    </xdr:from>
    <xdr:to>
      <xdr:col>31</xdr:col>
      <xdr:colOff>85725</xdr:colOff>
      <xdr:row>41</xdr:row>
      <xdr:rowOff>165862</xdr:rowOff>
    </xdr:to>
    <xdr:sp macro="" textlink="">
      <xdr:nvSpPr>
        <xdr:cNvPr id="414" name="円/楕円 413"/>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164101</xdr:rowOff>
    </xdr:from>
    <xdr:ext cx="469744" cy="259045"/>
    <xdr:sp macro="" textlink="">
      <xdr:nvSpPr>
        <xdr:cNvPr id="415"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156989</xdr:rowOff>
    </xdr:from>
    <xdr:ext cx="469744" cy="259045"/>
    <xdr:sp macro="" textlink="">
      <xdr:nvSpPr>
        <xdr:cNvPr id="416"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9" name="直線コネクタ 43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4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1" name="直線コネクタ 44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3" name="直線コネクタ 44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5" name="フローチャート : 判断 44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446" name="フローチャート : 判断 445"/>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111506</xdr:rowOff>
    </xdr:from>
    <xdr:to>
      <xdr:col>22</xdr:col>
      <xdr:colOff>415925</xdr:colOff>
      <xdr:row>57</xdr:row>
      <xdr:rowOff>41656</xdr:rowOff>
    </xdr:to>
    <xdr:sp macro="" textlink="">
      <xdr:nvSpPr>
        <xdr:cNvPr id="452" name="円/楕円 451"/>
        <xdr:cNvSpPr/>
      </xdr:nvSpPr>
      <xdr:spPr>
        <a:xfrm>
          <a:off x="15430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14495</xdr:rowOff>
    </xdr:from>
    <xdr:ext cx="405111" cy="259045"/>
    <xdr:sp macro="" textlink="">
      <xdr:nvSpPr>
        <xdr:cNvPr id="453" name="n_1aveValue【学校施設】&#10;有形固定資産減価償却率"/>
        <xdr:cNvSpPr txBox="1"/>
      </xdr:nvSpPr>
      <xdr:spPr>
        <a:xfrm>
          <a:off x="15266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58183</xdr:rowOff>
    </xdr:from>
    <xdr:ext cx="405111" cy="259045"/>
    <xdr:sp macro="" textlink="">
      <xdr:nvSpPr>
        <xdr:cNvPr id="454" name="n_1mainValue【学校施設】&#10;有形固定資産減価償却率"/>
        <xdr:cNvSpPr txBox="1"/>
      </xdr:nvSpPr>
      <xdr:spPr>
        <a:xfrm>
          <a:off x="15266043"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6" name="テキスト ボックス 4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8" name="直線コネクタ 47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80" name="直線コネクタ 47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2" name="直線コネクタ 48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4" name="フローチャート : 判断 48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85" name="フローチャート : 判断 484"/>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93790</xdr:rowOff>
    </xdr:from>
    <xdr:to>
      <xdr:col>31</xdr:col>
      <xdr:colOff>85725</xdr:colOff>
      <xdr:row>62</xdr:row>
      <xdr:rowOff>23940</xdr:rowOff>
    </xdr:to>
    <xdr:sp macro="" textlink="">
      <xdr:nvSpPr>
        <xdr:cNvPr id="491" name="円/楕円 490"/>
        <xdr:cNvSpPr/>
      </xdr:nvSpPr>
      <xdr:spPr>
        <a:xfrm>
          <a:off x="212725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63072</xdr:rowOff>
    </xdr:from>
    <xdr:ext cx="469744" cy="259045"/>
    <xdr:sp macro="" textlink="">
      <xdr:nvSpPr>
        <xdr:cNvPr id="492" name="n_1aveValue【学校施設】&#10;一人当たり面積"/>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40467</xdr:rowOff>
    </xdr:from>
    <xdr:ext cx="469744" cy="259045"/>
    <xdr:sp macro="" textlink="">
      <xdr:nvSpPr>
        <xdr:cNvPr id="493" name="n_1mainValue【学校施設】&#10;一人当たり面積"/>
        <xdr:cNvSpPr txBox="1"/>
      </xdr:nvSpPr>
      <xdr:spPr>
        <a:xfrm>
          <a:off x="21075727" y="103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8" name="直線コネクタ 517"/>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9"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20" name="直線コネクタ 519"/>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3"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4" name="フローチャート : 判断 523"/>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525" name="フローチャート : 判断 524"/>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78739</xdr:rowOff>
    </xdr:from>
    <xdr:to>
      <xdr:col>22</xdr:col>
      <xdr:colOff>415925</xdr:colOff>
      <xdr:row>83</xdr:row>
      <xdr:rowOff>8889</xdr:rowOff>
    </xdr:to>
    <xdr:sp macro="" textlink="">
      <xdr:nvSpPr>
        <xdr:cNvPr id="531" name="円/楕円 530"/>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116857</xdr:rowOff>
    </xdr:from>
    <xdr:ext cx="405111" cy="259045"/>
    <xdr:sp macro="" textlink="">
      <xdr:nvSpPr>
        <xdr:cNvPr id="532" name="n_1aveValue【児童館】&#10;有形固定資産減価償却率"/>
        <xdr:cNvSpPr txBox="1"/>
      </xdr:nvSpPr>
      <xdr:spPr>
        <a:xfrm>
          <a:off x="15266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16</xdr:rowOff>
    </xdr:from>
    <xdr:ext cx="405111" cy="259045"/>
    <xdr:sp macro="" textlink="">
      <xdr:nvSpPr>
        <xdr:cNvPr id="533" name="n_1mainValue【児童館】&#10;有形固定資産減価償却率"/>
        <xdr:cNvSpPr txBox="1"/>
      </xdr:nvSpPr>
      <xdr:spPr>
        <a:xfrm>
          <a:off x="15266043"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5" name="直線コネクタ 55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7" name="直線コネクタ 55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9" name="直線コネクタ 55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0"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1" name="フローチャート : 判断 56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2" name="フローチャート : 判断 56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568" name="円/楕円 567"/>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6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11447</xdr:rowOff>
    </xdr:from>
    <xdr:ext cx="469744" cy="259045"/>
    <xdr:sp macro="" textlink="">
      <xdr:nvSpPr>
        <xdr:cNvPr id="570"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2" name="直線コネクタ 5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3" name="テキスト ボックス 58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4" name="直線コネクタ 5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5" name="テキスト ボックス 5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6" name="直線コネクタ 5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7" name="テキスト ボックス 5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8" name="直線コネクタ 5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9" name="テキスト ボックス 58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89915</xdr:rowOff>
    </xdr:from>
    <xdr:to>
      <xdr:col>23</xdr:col>
      <xdr:colOff>516889</xdr:colOff>
      <xdr:row>108</xdr:row>
      <xdr:rowOff>41911</xdr:rowOff>
    </xdr:to>
    <xdr:cxnSp macro="">
      <xdr:nvCxnSpPr>
        <xdr:cNvPr id="593" name="直線コネクタ 592"/>
        <xdr:cNvCxnSpPr/>
      </xdr:nvCxnSpPr>
      <xdr:spPr>
        <a:xfrm flipV="1">
          <a:off x="16318864" y="17577815"/>
          <a:ext cx="0" cy="9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94"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95" name="直線コネクタ 59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36592</xdr:rowOff>
    </xdr:from>
    <xdr:ext cx="405111" cy="259045"/>
    <xdr:sp macro="" textlink="">
      <xdr:nvSpPr>
        <xdr:cNvPr id="596" name="【公民館】&#10;有形固定資産減価償却率最大値テキスト"/>
        <xdr:cNvSpPr txBox="1"/>
      </xdr:nvSpPr>
      <xdr:spPr>
        <a:xfrm>
          <a:off x="16408400" y="1735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102</xdr:row>
      <xdr:rowOff>89915</xdr:rowOff>
    </xdr:from>
    <xdr:to>
      <xdr:col>23</xdr:col>
      <xdr:colOff>606425</xdr:colOff>
      <xdr:row>102</xdr:row>
      <xdr:rowOff>89915</xdr:rowOff>
    </xdr:to>
    <xdr:cxnSp macro="">
      <xdr:nvCxnSpPr>
        <xdr:cNvPr id="597" name="直線コネクタ 596"/>
        <xdr:cNvCxnSpPr/>
      </xdr:nvCxnSpPr>
      <xdr:spPr>
        <a:xfrm>
          <a:off x="16230600" y="1757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147845</xdr:rowOff>
    </xdr:from>
    <xdr:ext cx="405111" cy="259045"/>
    <xdr:sp macro="" textlink="">
      <xdr:nvSpPr>
        <xdr:cNvPr id="598" name="【公民館】&#10;有形固定資産減価償却率平均値テキスト"/>
        <xdr:cNvSpPr txBox="1"/>
      </xdr:nvSpPr>
      <xdr:spPr>
        <a:xfrm>
          <a:off x="164084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169418</xdr:rowOff>
    </xdr:from>
    <xdr:to>
      <xdr:col>23</xdr:col>
      <xdr:colOff>568325</xdr:colOff>
      <xdr:row>105</xdr:row>
      <xdr:rowOff>99568</xdr:rowOff>
    </xdr:to>
    <xdr:sp macro="" textlink="">
      <xdr:nvSpPr>
        <xdr:cNvPr id="599" name="フローチャート : 判断 598"/>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121413</xdr:rowOff>
    </xdr:from>
    <xdr:to>
      <xdr:col>22</xdr:col>
      <xdr:colOff>415925</xdr:colOff>
      <xdr:row>106</xdr:row>
      <xdr:rowOff>51563</xdr:rowOff>
    </xdr:to>
    <xdr:sp macro="" textlink="">
      <xdr:nvSpPr>
        <xdr:cNvPr id="600" name="フローチャート : 判断 599"/>
        <xdr:cNvSpPr/>
      </xdr:nvSpPr>
      <xdr:spPr>
        <a:xfrm>
          <a:off x="15430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41402</xdr:rowOff>
    </xdr:from>
    <xdr:to>
      <xdr:col>22</xdr:col>
      <xdr:colOff>415925</xdr:colOff>
      <xdr:row>101</xdr:row>
      <xdr:rowOff>143002</xdr:rowOff>
    </xdr:to>
    <xdr:sp macro="" textlink="">
      <xdr:nvSpPr>
        <xdr:cNvPr id="606" name="円/楕円 605"/>
        <xdr:cNvSpPr/>
      </xdr:nvSpPr>
      <xdr:spPr>
        <a:xfrm>
          <a:off x="15430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42690</xdr:rowOff>
    </xdr:from>
    <xdr:ext cx="405111" cy="259045"/>
    <xdr:sp macro="" textlink="">
      <xdr:nvSpPr>
        <xdr:cNvPr id="607" name="n_1aveValue【公民館】&#10;有形固定資産減価償却率"/>
        <xdr:cNvSpPr txBox="1"/>
      </xdr:nvSpPr>
      <xdr:spPr>
        <a:xfrm>
          <a:off x="15266043"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159529</xdr:rowOff>
    </xdr:from>
    <xdr:ext cx="405111" cy="259045"/>
    <xdr:sp macro="" textlink="">
      <xdr:nvSpPr>
        <xdr:cNvPr id="608" name="n_1mainValue【公民館】&#10;有形固定資産減価償却率"/>
        <xdr:cNvSpPr txBox="1"/>
      </xdr:nvSpPr>
      <xdr:spPr>
        <a:xfrm>
          <a:off x="15266043"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0" name="直線コネクタ 62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2" name="直線コネクタ 6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4" name="直線コネクタ 63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6" name="フローチャート : 判断 63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637" name="フローチャート : 判断 636"/>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32258</xdr:rowOff>
    </xdr:from>
    <xdr:to>
      <xdr:col>31</xdr:col>
      <xdr:colOff>85725</xdr:colOff>
      <xdr:row>105</xdr:row>
      <xdr:rowOff>133858</xdr:rowOff>
    </xdr:to>
    <xdr:sp macro="" textlink="">
      <xdr:nvSpPr>
        <xdr:cNvPr id="643" name="円/楕円 642"/>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124985</xdr:rowOff>
    </xdr:from>
    <xdr:ext cx="469744" cy="259045"/>
    <xdr:sp macro="" textlink="">
      <xdr:nvSpPr>
        <xdr:cNvPr id="64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150385</xdr:rowOff>
    </xdr:from>
    <xdr:ext cx="469744" cy="259045"/>
    <xdr:sp macro="" textlink="">
      <xdr:nvSpPr>
        <xdr:cNvPr id="645" name="n_1main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年度の比較となるが、類似団体と比較して特に有形固定資産減価償却率が特に高くなっている施設は、学校施設、公民館、福祉施設、市民会館、保健センター・保健所</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庁舎である。</a:t>
          </a:r>
          <a:endParaRPr lang="ja-JP" altLang="ja-JP" sz="1100">
            <a:effectLst/>
          </a:endParaRPr>
        </a:p>
        <a:p>
          <a:r>
            <a:rPr lang="ja-JP" altLang="ja-JP" sz="1100">
              <a:solidFill>
                <a:schemeClr val="dk1"/>
              </a:solidFill>
              <a:effectLst/>
              <a:latin typeface="+mn-lt"/>
              <a:ea typeface="+mn-ea"/>
              <a:cs typeface="+mn-cs"/>
            </a:rPr>
            <a:t>学校施設については、半分以上の施設が耐用年数を過ぎており、今後、個別計画を作成し、施設の老朽化の状況も踏まえ、コストの削減のみではなく、統廃合の必要性も検討していく。</a:t>
          </a:r>
          <a:endParaRPr lang="ja-JP" altLang="ja-JP" sz="1100">
            <a:effectLst/>
          </a:endParaRPr>
        </a:p>
        <a:p>
          <a:r>
            <a:rPr lang="ja-JP" altLang="ja-JP" sz="1100">
              <a:solidFill>
                <a:schemeClr val="dk1"/>
              </a:solidFill>
              <a:effectLst/>
              <a:latin typeface="+mn-lt"/>
              <a:ea typeface="+mn-ea"/>
              <a:cs typeface="+mn-cs"/>
            </a:rPr>
            <a:t>公民館については、ほとんどの施設が耐用年数を過ぎており、その他の用途施設との複合化を考慮するとともに、今後の運営、管理について検討していく。</a:t>
          </a:r>
          <a:endParaRPr lang="ja-JP" altLang="ja-JP" sz="11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41728</xdr:rowOff>
    </xdr:from>
    <xdr:to>
      <xdr:col>5</xdr:col>
      <xdr:colOff>409575</xdr:colOff>
      <xdr:row>39</xdr:row>
      <xdr:rowOff>143328</xdr:rowOff>
    </xdr:to>
    <xdr:sp macro="" textlink="">
      <xdr:nvSpPr>
        <xdr:cNvPr id="72" name="円/楕円 71"/>
        <xdr:cNvSpPr/>
      </xdr:nvSpPr>
      <xdr:spPr>
        <a:xfrm>
          <a:off x="3746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134455</xdr:rowOff>
    </xdr:from>
    <xdr:ext cx="405111" cy="259045"/>
    <xdr:sp macro="" textlink="">
      <xdr:nvSpPr>
        <xdr:cNvPr id="73" name="n_1mainValue【図書館】&#10;有形固定資産減価償却率"/>
        <xdr:cNvSpPr txBox="1"/>
      </xdr:nvSpPr>
      <xdr:spPr>
        <a:xfrm>
          <a:off x="3582043"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25400</xdr:rowOff>
    </xdr:from>
    <xdr:to>
      <xdr:col>14</xdr:col>
      <xdr:colOff>79375</xdr:colOff>
      <xdr:row>39</xdr:row>
      <xdr:rowOff>127000</xdr:rowOff>
    </xdr:to>
    <xdr:sp macro="" textlink="">
      <xdr:nvSpPr>
        <xdr:cNvPr id="112" name="円/楕円 111"/>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118127</xdr:rowOff>
    </xdr:from>
    <xdr:ext cx="469744" cy="259045"/>
    <xdr:sp macro="" textlink="">
      <xdr:nvSpPr>
        <xdr:cNvPr id="113"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165752</xdr:rowOff>
    </xdr:from>
    <xdr:ext cx="405111" cy="259045"/>
    <xdr:sp macro="" textlink="">
      <xdr:nvSpPr>
        <xdr:cNvPr id="146" name="n_1aveValue【体育館・プール】&#10;有形固定資産減価償却率"/>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133985</xdr:rowOff>
    </xdr:from>
    <xdr:to>
      <xdr:col>5</xdr:col>
      <xdr:colOff>409575</xdr:colOff>
      <xdr:row>59</xdr:row>
      <xdr:rowOff>64135</xdr:rowOff>
    </xdr:to>
    <xdr:sp macro="" textlink="">
      <xdr:nvSpPr>
        <xdr:cNvPr id="152" name="円/楕円 151"/>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80662</xdr:rowOff>
    </xdr:from>
    <xdr:ext cx="405111" cy="259045"/>
    <xdr:sp macro="" textlink="">
      <xdr:nvSpPr>
        <xdr:cNvPr id="153" name="n_1mainValue【体育館・プール】&#10;有形固定資産減価償却率"/>
        <xdr:cNvSpPr txBox="1"/>
      </xdr:nvSpPr>
      <xdr:spPr>
        <a:xfrm>
          <a:off x="3582043"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88265</xdr:rowOff>
    </xdr:from>
    <xdr:to>
      <xdr:col>14</xdr:col>
      <xdr:colOff>79375</xdr:colOff>
      <xdr:row>60</xdr:row>
      <xdr:rowOff>18415</xdr:rowOff>
    </xdr:to>
    <xdr:sp macro="" textlink="">
      <xdr:nvSpPr>
        <xdr:cNvPr id="191" name="円/楕円 190"/>
        <xdr:cNvSpPr/>
      </xdr:nvSpPr>
      <xdr:spPr>
        <a:xfrm>
          <a:off x="958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34942</xdr:rowOff>
    </xdr:from>
    <xdr:ext cx="469744" cy="259045"/>
    <xdr:sp macro="" textlink="">
      <xdr:nvSpPr>
        <xdr:cNvPr id="192" name="n_1mainValue【体育館・プール】&#10;一人当たり面積"/>
        <xdr:cNvSpPr txBox="1"/>
      </xdr:nvSpPr>
      <xdr:spPr>
        <a:xfrm>
          <a:off x="9391727" y="99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5" name="テキスト ボックス 20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5" name="テキスト ボックス 21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152400</xdr:rowOff>
    </xdr:from>
    <xdr:to>
      <xdr:col>6</xdr:col>
      <xdr:colOff>510540</xdr:colOff>
      <xdr:row>86</xdr:row>
      <xdr:rowOff>123008</xdr:rowOff>
    </xdr:to>
    <xdr:cxnSp macro="">
      <xdr:nvCxnSpPr>
        <xdr:cNvPr id="219" name="直線コネクタ 218"/>
        <xdr:cNvCxnSpPr/>
      </xdr:nvCxnSpPr>
      <xdr:spPr>
        <a:xfrm flipV="1">
          <a:off x="4634865" y="1352550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126835</xdr:rowOff>
    </xdr:from>
    <xdr:ext cx="405111" cy="259045"/>
    <xdr:sp macro="" textlink="">
      <xdr:nvSpPr>
        <xdr:cNvPr id="220" name="【福祉施設】&#10;有形固定資産減価償却率最小値テキスト"/>
        <xdr:cNvSpPr txBox="1"/>
      </xdr:nvSpPr>
      <xdr:spPr>
        <a:xfrm>
          <a:off x="47244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123008</xdr:rowOff>
    </xdr:from>
    <xdr:to>
      <xdr:col>6</xdr:col>
      <xdr:colOff>600075</xdr:colOff>
      <xdr:row>86</xdr:row>
      <xdr:rowOff>123008</xdr:rowOff>
    </xdr:to>
    <xdr:cxnSp macro="">
      <xdr:nvCxnSpPr>
        <xdr:cNvPr id="221" name="直線コネクタ 220"/>
        <xdr:cNvCxnSpPr/>
      </xdr:nvCxnSpPr>
      <xdr:spPr>
        <a:xfrm>
          <a:off x="4546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99077</xdr:rowOff>
    </xdr:from>
    <xdr:ext cx="405111" cy="259045"/>
    <xdr:sp macro="" textlink="">
      <xdr:nvSpPr>
        <xdr:cNvPr id="222" name="【福祉施設】&#10;有形固定資産減価償却率最大値テキスト"/>
        <xdr:cNvSpPr txBox="1"/>
      </xdr:nvSpPr>
      <xdr:spPr>
        <a:xfrm>
          <a:off x="4724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78</xdr:row>
      <xdr:rowOff>152400</xdr:rowOff>
    </xdr:from>
    <xdr:to>
      <xdr:col>6</xdr:col>
      <xdr:colOff>600075</xdr:colOff>
      <xdr:row>78</xdr:row>
      <xdr:rowOff>152400</xdr:rowOff>
    </xdr:to>
    <xdr:cxnSp macro="">
      <xdr:nvCxnSpPr>
        <xdr:cNvPr id="223" name="直線コネクタ 222"/>
        <xdr:cNvCxnSpPr/>
      </xdr:nvCxnSpPr>
      <xdr:spPr>
        <a:xfrm>
          <a:off x="4546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11447</xdr:rowOff>
    </xdr:from>
    <xdr:ext cx="405111" cy="259045"/>
    <xdr:sp macro="" textlink="">
      <xdr:nvSpPr>
        <xdr:cNvPr id="224" name="【福祉施設】&#10;有形固定資産減価償却率平均値テキスト"/>
        <xdr:cNvSpPr txBox="1"/>
      </xdr:nvSpPr>
      <xdr:spPr>
        <a:xfrm>
          <a:off x="4724400" y="1441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33020</xdr:rowOff>
    </xdr:from>
    <xdr:to>
      <xdr:col>6</xdr:col>
      <xdr:colOff>561975</xdr:colOff>
      <xdr:row>84</xdr:row>
      <xdr:rowOff>134620</xdr:rowOff>
    </xdr:to>
    <xdr:sp macro="" textlink="">
      <xdr:nvSpPr>
        <xdr:cNvPr id="225" name="フローチャート : 判断 224"/>
        <xdr:cNvSpPr/>
      </xdr:nvSpPr>
      <xdr:spPr>
        <a:xfrm>
          <a:off x="4584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88537</xdr:rowOff>
    </xdr:from>
    <xdr:to>
      <xdr:col>5</xdr:col>
      <xdr:colOff>409575</xdr:colOff>
      <xdr:row>85</xdr:row>
      <xdr:rowOff>18687</xdr:rowOff>
    </xdr:to>
    <xdr:sp macro="" textlink="">
      <xdr:nvSpPr>
        <xdr:cNvPr id="226" name="フローチャート : 判断 225"/>
        <xdr:cNvSpPr/>
      </xdr:nvSpPr>
      <xdr:spPr>
        <a:xfrm>
          <a:off x="3746500" y="1449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9814</xdr:rowOff>
    </xdr:from>
    <xdr:ext cx="405111" cy="259045"/>
    <xdr:sp macro="" textlink="">
      <xdr:nvSpPr>
        <xdr:cNvPr id="227" name="n_1aveValue【福祉施設】&#10;有形固定資産減価償却率"/>
        <xdr:cNvSpPr txBox="1"/>
      </xdr:nvSpPr>
      <xdr:spPr>
        <a:xfrm>
          <a:off x="3582043"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145687</xdr:rowOff>
    </xdr:from>
    <xdr:to>
      <xdr:col>5</xdr:col>
      <xdr:colOff>409575</xdr:colOff>
      <xdr:row>78</xdr:row>
      <xdr:rowOff>75837</xdr:rowOff>
    </xdr:to>
    <xdr:sp macro="" textlink="">
      <xdr:nvSpPr>
        <xdr:cNvPr id="233" name="円/楕円 232"/>
        <xdr:cNvSpPr/>
      </xdr:nvSpPr>
      <xdr:spPr>
        <a:xfrm>
          <a:off x="3746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92364</xdr:rowOff>
    </xdr:from>
    <xdr:ext cx="405111" cy="259045"/>
    <xdr:sp macro="" textlink="">
      <xdr:nvSpPr>
        <xdr:cNvPr id="234" name="n_1mainValue【福祉施設】&#10;有形固定資産減価償却率"/>
        <xdr:cNvSpPr txBox="1"/>
      </xdr:nvSpPr>
      <xdr:spPr>
        <a:xfrm>
          <a:off x="3582043" y="1312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5" name="直線コネクタ 24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6" name="テキスト ボックス 24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7" name="直線コネクタ 24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8" name="テキスト ボックス 24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9" name="直線コネクタ 24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0" name="テキスト ボックス 24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1" name="直線コネクタ 25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2" name="テキスト ボックス 25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3" name="直線コネクタ 25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4" name="テキスト ボックス 25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5" name="直線コネクタ 25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6" name="テキスト ボックス 25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60" name="直線コネクタ 259"/>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1"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2" name="直線コネクタ 261"/>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3"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4" name="直線コネクタ 263"/>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5"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6" name="フローチャート : 判断 265"/>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7" name="フローチャート : 判断 266"/>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8"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64044</xdr:rowOff>
    </xdr:from>
    <xdr:to>
      <xdr:col>14</xdr:col>
      <xdr:colOff>79375</xdr:colOff>
      <xdr:row>85</xdr:row>
      <xdr:rowOff>165644</xdr:rowOff>
    </xdr:to>
    <xdr:sp macro="" textlink="">
      <xdr:nvSpPr>
        <xdr:cNvPr id="274" name="円/楕円 273"/>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156771</xdr:rowOff>
    </xdr:from>
    <xdr:ext cx="469744" cy="259045"/>
    <xdr:sp macro="" textlink="">
      <xdr:nvSpPr>
        <xdr:cNvPr id="275" name="n_1mainValue【福祉施設】&#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7" name="テキスト ボックス 28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7" name="テキスト ボックス 29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1" name="直線コネクタ 300"/>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2"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3" name="直線コネクタ 302"/>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4"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5" name="直線コネクタ 30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6"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7" name="フローチャート : 判断 306"/>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08" name="フローチャート : 判断 307"/>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142620</xdr:rowOff>
    </xdr:from>
    <xdr:ext cx="405111" cy="259045"/>
    <xdr:sp macro="" textlink="">
      <xdr:nvSpPr>
        <xdr:cNvPr id="309" name="n_1aveValue【市民会館】&#10;有形固定資産減価償却率"/>
        <xdr:cNvSpPr txBox="1"/>
      </xdr:nvSpPr>
      <xdr:spPr>
        <a:xfrm>
          <a:off x="3582043"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152763</xdr:rowOff>
    </xdr:from>
    <xdr:to>
      <xdr:col>5</xdr:col>
      <xdr:colOff>409575</xdr:colOff>
      <xdr:row>100</xdr:row>
      <xdr:rowOff>82913</xdr:rowOff>
    </xdr:to>
    <xdr:sp macro="" textlink="">
      <xdr:nvSpPr>
        <xdr:cNvPr id="315" name="円/楕円 314"/>
        <xdr:cNvSpPr/>
      </xdr:nvSpPr>
      <xdr:spPr>
        <a:xfrm>
          <a:off x="3746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99440</xdr:rowOff>
    </xdr:from>
    <xdr:ext cx="405111" cy="259045"/>
    <xdr:sp macro="" textlink="">
      <xdr:nvSpPr>
        <xdr:cNvPr id="316" name="n_1mainValue【市民会館】&#10;有形固定資産減価償却率"/>
        <xdr:cNvSpPr txBox="1"/>
      </xdr:nvSpPr>
      <xdr:spPr>
        <a:xfrm>
          <a:off x="3582043"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40" name="直線コネクタ 339"/>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1"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2" name="直線コネクタ 341"/>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3"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4" name="直線コネクタ 343"/>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5"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6" name="フローチャート : 判断 345"/>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47" name="フローチャート : 判断 346"/>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34941</xdr:rowOff>
    </xdr:from>
    <xdr:ext cx="469744" cy="259045"/>
    <xdr:sp macro="" textlink="">
      <xdr:nvSpPr>
        <xdr:cNvPr id="348"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67311</xdr:rowOff>
    </xdr:from>
    <xdr:to>
      <xdr:col>14</xdr:col>
      <xdr:colOff>79375</xdr:colOff>
      <xdr:row>108</xdr:row>
      <xdr:rowOff>168911</xdr:rowOff>
    </xdr:to>
    <xdr:sp macro="" textlink="">
      <xdr:nvSpPr>
        <xdr:cNvPr id="354" name="円/楕円 353"/>
        <xdr:cNvSpPr/>
      </xdr:nvSpPr>
      <xdr:spPr>
        <a:xfrm>
          <a:off x="9588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160038</xdr:rowOff>
    </xdr:from>
    <xdr:ext cx="469744" cy="259045"/>
    <xdr:sp macro="" textlink="">
      <xdr:nvSpPr>
        <xdr:cNvPr id="355" name="n_1mainValue【市民会館】&#10;一人当たり面積"/>
        <xdr:cNvSpPr txBox="1"/>
      </xdr:nvSpPr>
      <xdr:spPr>
        <a:xfrm>
          <a:off x="93917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80" name="直線コネクタ 379"/>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1"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2" name="直線コネクタ 381"/>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3"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4" name="直線コネクタ 383"/>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5"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6" name="フローチャート : 判断 385"/>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87" name="フローチャート : 判断 38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88"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86360</xdr:rowOff>
    </xdr:from>
    <xdr:to>
      <xdr:col>22</xdr:col>
      <xdr:colOff>415925</xdr:colOff>
      <xdr:row>39</xdr:row>
      <xdr:rowOff>16510</xdr:rowOff>
    </xdr:to>
    <xdr:sp macro="" textlink="">
      <xdr:nvSpPr>
        <xdr:cNvPr id="394" name="円/楕円 393"/>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7637</xdr:rowOff>
    </xdr:from>
    <xdr:ext cx="405111" cy="259045"/>
    <xdr:sp macro="" textlink="">
      <xdr:nvSpPr>
        <xdr:cNvPr id="395" name="n_1mainValue【一般廃棄物処理施設】&#10;有形固定資産減価償却率"/>
        <xdr:cNvSpPr txBox="1"/>
      </xdr:nvSpPr>
      <xdr:spPr>
        <a:xfrm>
          <a:off x="15266043"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7" name="テキスト ボックス 4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9" name="テキスト ボックス 4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1" name="テキスト ボックス 4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3" name="テキスト ボックス 4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7" name="直線コネクタ 416"/>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8"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9" name="直線コネクタ 418"/>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20"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21" name="直線コネクタ 420"/>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2"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3" name="フローチャート : 判断 422"/>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24" name="フローチャート : 判断 423"/>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76232</xdr:rowOff>
    </xdr:from>
    <xdr:ext cx="534377" cy="259045"/>
    <xdr:sp macro="" textlink="">
      <xdr:nvSpPr>
        <xdr:cNvPr id="425" name="n_1aveValue【一般廃棄物処理施設】&#10;一人当たり有形固定資産（償却資産）額"/>
        <xdr:cNvSpPr txBox="1"/>
      </xdr:nvSpPr>
      <xdr:spPr>
        <a:xfrm>
          <a:off x="210434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131217</xdr:rowOff>
    </xdr:from>
    <xdr:to>
      <xdr:col>31</xdr:col>
      <xdr:colOff>85725</xdr:colOff>
      <xdr:row>41</xdr:row>
      <xdr:rowOff>61367</xdr:rowOff>
    </xdr:to>
    <xdr:sp macro="" textlink="">
      <xdr:nvSpPr>
        <xdr:cNvPr id="431" name="円/楕円 430"/>
        <xdr:cNvSpPr/>
      </xdr:nvSpPr>
      <xdr:spPr>
        <a:xfrm>
          <a:off x="21272500" y="69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52494</xdr:rowOff>
    </xdr:from>
    <xdr:ext cx="534377" cy="259045"/>
    <xdr:sp macro="" textlink="">
      <xdr:nvSpPr>
        <xdr:cNvPr id="432" name="n_1mainValue【一般廃棄物処理施設】&#10;一人当たり有形固定資産（償却資産）額"/>
        <xdr:cNvSpPr txBox="1"/>
      </xdr:nvSpPr>
      <xdr:spPr>
        <a:xfrm>
          <a:off x="21043411" y="70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4" name="直線コネクタ 4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5" name="テキスト ボックス 4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6" name="直線コネクタ 4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7" name="テキスト ボックス 4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8" name="直線コネクタ 4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9" name="テキスト ボックス 4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0" name="直線コネクタ 4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1" name="テキスト ボックス 4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2" name="直線コネクタ 4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3" name="テキスト ボックス 4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7" name="直線コネクタ 456"/>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8"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9" name="直線コネクタ 458"/>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60"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61" name="直線コネクタ 460"/>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2"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3" name="フローチャート : 判断 462"/>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64" name="フローチャート : 判断 463"/>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64787</xdr:rowOff>
    </xdr:from>
    <xdr:ext cx="405111" cy="259045"/>
    <xdr:sp macro="" textlink="">
      <xdr:nvSpPr>
        <xdr:cNvPr id="465"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2540</xdr:rowOff>
    </xdr:from>
    <xdr:to>
      <xdr:col>22</xdr:col>
      <xdr:colOff>415925</xdr:colOff>
      <xdr:row>59</xdr:row>
      <xdr:rowOff>104140</xdr:rowOff>
    </xdr:to>
    <xdr:sp macro="" textlink="">
      <xdr:nvSpPr>
        <xdr:cNvPr id="471" name="円/楕円 470"/>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120667</xdr:rowOff>
    </xdr:from>
    <xdr:ext cx="405111" cy="259045"/>
    <xdr:sp macro="" textlink="">
      <xdr:nvSpPr>
        <xdr:cNvPr id="472" name="n_1mainValue【保健センター・保健所】&#10;有形固定資産減価償却率"/>
        <xdr:cNvSpPr txBox="1"/>
      </xdr:nvSpPr>
      <xdr:spPr>
        <a:xfrm>
          <a:off x="15266043"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8" name="直線コネクタ 497"/>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9"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00" name="直線コネクタ 49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1"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2" name="直線コネクタ 501"/>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3"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4" name="フローチャート : 判断 503"/>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505" name="フローチャート : 判断 504"/>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162577</xdr:rowOff>
    </xdr:from>
    <xdr:ext cx="469744" cy="259045"/>
    <xdr:sp macro="" textlink="">
      <xdr:nvSpPr>
        <xdr:cNvPr id="506" name="n_1ave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3628</xdr:rowOff>
    </xdr:from>
    <xdr:to>
      <xdr:col>31</xdr:col>
      <xdr:colOff>85725</xdr:colOff>
      <xdr:row>60</xdr:row>
      <xdr:rowOff>105228</xdr:rowOff>
    </xdr:to>
    <xdr:sp macro="" textlink="">
      <xdr:nvSpPr>
        <xdr:cNvPr id="512" name="円/楕円 511"/>
        <xdr:cNvSpPr/>
      </xdr:nvSpPr>
      <xdr:spPr>
        <a:xfrm>
          <a:off x="21272500" y="10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96355</xdr:rowOff>
    </xdr:from>
    <xdr:ext cx="469744" cy="259045"/>
    <xdr:sp macro="" textlink="">
      <xdr:nvSpPr>
        <xdr:cNvPr id="513" name="n_1mainValue【保健センター・保健所】&#10;一人当たり面積"/>
        <xdr:cNvSpPr txBox="1"/>
      </xdr:nvSpPr>
      <xdr:spPr>
        <a:xfrm>
          <a:off x="21075727" y="10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5" name="テキスト ボックス 52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3" name="テキスト ボックス 5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7" name="直線コネクタ 536"/>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8"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9" name="直線コネクタ 538"/>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40"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1" name="直線コネクタ 540"/>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2"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3" name="フローチャート : 判断 542"/>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44" name="フローチャート : 判断 543"/>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34941</xdr:rowOff>
    </xdr:from>
    <xdr:ext cx="405111" cy="259045"/>
    <xdr:sp macro="" textlink="">
      <xdr:nvSpPr>
        <xdr:cNvPr id="545"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162561</xdr:rowOff>
    </xdr:from>
    <xdr:to>
      <xdr:col>22</xdr:col>
      <xdr:colOff>415925</xdr:colOff>
      <xdr:row>83</xdr:row>
      <xdr:rowOff>92711</xdr:rowOff>
    </xdr:to>
    <xdr:sp macro="" textlink="">
      <xdr:nvSpPr>
        <xdr:cNvPr id="551" name="円/楕円 550"/>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83838</xdr:rowOff>
    </xdr:from>
    <xdr:ext cx="405111" cy="259045"/>
    <xdr:sp macro="" textlink="">
      <xdr:nvSpPr>
        <xdr:cNvPr id="552" name="n_1mainValue【消防施設】&#10;有形固定資産減価償却率"/>
        <xdr:cNvSpPr txBox="1"/>
      </xdr:nvSpPr>
      <xdr:spPr>
        <a:xfrm>
          <a:off x="15266043"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3" name="直線コネクタ 5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4" name="テキスト ボックス 5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5" name="直線コネクタ 5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6" name="テキスト ボックス 5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7" name="直線コネクタ 5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8" name="テキスト ボックス 5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9" name="直線コネクタ 5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0" name="テキスト ボックス 5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1" name="直線コネクタ 5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2" name="テキスト ボックス 5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3" name="直線コネクタ 5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4" name="テキスト ボックス 5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8" name="直線コネクタ 577"/>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9"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80" name="直線コネクタ 579"/>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81"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2" name="直線コネクタ 581"/>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3"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4" name="フローチャート : 判断 583"/>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85" name="フローチャート : 判断 584"/>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159311</xdr:rowOff>
    </xdr:from>
    <xdr:ext cx="469744" cy="259045"/>
    <xdr:sp macro="" textlink="">
      <xdr:nvSpPr>
        <xdr:cNvPr id="586" name="n_1aveValue【消防施設】&#10;一人当たり面積"/>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92" name="円/楕円 591"/>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93"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5" name="テキスト ボックス 60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3" name="テキスト ボックス 61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7" name="直線コネクタ 616"/>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8"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9" name="直線コネクタ 618"/>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20"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21" name="直線コネクタ 620"/>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2"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3" name="フローチャート : 判断 62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24" name="フローチャート : 判断 623"/>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625"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126364</xdr:rowOff>
    </xdr:from>
    <xdr:to>
      <xdr:col>22</xdr:col>
      <xdr:colOff>415925</xdr:colOff>
      <xdr:row>101</xdr:row>
      <xdr:rowOff>56514</xdr:rowOff>
    </xdr:to>
    <xdr:sp macro="" textlink="">
      <xdr:nvSpPr>
        <xdr:cNvPr id="631" name="円/楕円 630"/>
        <xdr:cNvSpPr/>
      </xdr:nvSpPr>
      <xdr:spPr>
        <a:xfrm>
          <a:off x="15430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73041</xdr:rowOff>
    </xdr:from>
    <xdr:ext cx="405111" cy="259045"/>
    <xdr:sp macro="" textlink="">
      <xdr:nvSpPr>
        <xdr:cNvPr id="632" name="n_1mainValue【庁舎】&#10;有形固定資産減価償却率"/>
        <xdr:cNvSpPr txBox="1"/>
      </xdr:nvSpPr>
      <xdr:spPr>
        <a:xfrm>
          <a:off x="15266043"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7" name="直線コネクタ 656"/>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8"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9" name="直線コネクタ 658"/>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60"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1" name="直線コネクタ 660"/>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2"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3" name="フローチャート : 判断 662"/>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64" name="フローチャート : 判断 663"/>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665"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2539</xdr:rowOff>
    </xdr:from>
    <xdr:to>
      <xdr:col>31</xdr:col>
      <xdr:colOff>85725</xdr:colOff>
      <xdr:row>101</xdr:row>
      <xdr:rowOff>104139</xdr:rowOff>
    </xdr:to>
    <xdr:sp macro="" textlink="">
      <xdr:nvSpPr>
        <xdr:cNvPr id="671" name="円/楕円 670"/>
        <xdr:cNvSpPr/>
      </xdr:nvSpPr>
      <xdr:spPr>
        <a:xfrm>
          <a:off x="21272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120666</xdr:rowOff>
    </xdr:from>
    <xdr:ext cx="469744" cy="259045"/>
    <xdr:sp macro="" textlink="">
      <xdr:nvSpPr>
        <xdr:cNvPr id="672" name="n_1mainValue【庁舎】&#10;一人当たり面積"/>
        <xdr:cNvSpPr txBox="1"/>
      </xdr:nvSpPr>
      <xdr:spPr>
        <a:xfrm>
          <a:off x="2107572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年度の比較となるが、類似団体と比較して特に有形固定資産減価償却率が特に高くなっている施設は、学校施設、公民館、福祉施設、市民会館、保健センター・保健所</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庁舎である。</a:t>
          </a:r>
          <a:endParaRPr lang="ja-JP" altLang="ja-JP" sz="1400">
            <a:effectLst/>
          </a:endParaRPr>
        </a:p>
        <a:p>
          <a:r>
            <a:rPr lang="ja-JP" altLang="ja-JP" sz="1100">
              <a:solidFill>
                <a:schemeClr val="dk1"/>
              </a:solidFill>
              <a:effectLst/>
              <a:latin typeface="+mn-lt"/>
              <a:ea typeface="+mn-ea"/>
              <a:cs typeface="+mn-cs"/>
            </a:rPr>
            <a:t>福祉施設については、</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棟中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棟は耐用年数を過ぎており、他の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棟も老朽化比率</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％であるので、今後は、統廃合の必要性を考慮し、長寿命化大規模改修も検討していく。</a:t>
          </a:r>
          <a:endParaRPr lang="ja-JP" altLang="ja-JP" sz="1400">
            <a:effectLst/>
          </a:endParaRPr>
        </a:p>
        <a:p>
          <a:r>
            <a:rPr lang="ja-JP" altLang="ja-JP" sz="1100">
              <a:solidFill>
                <a:schemeClr val="dk1"/>
              </a:solidFill>
              <a:effectLst/>
              <a:latin typeface="+mn-lt"/>
              <a:ea typeface="+mn-ea"/>
              <a:cs typeface="+mn-cs"/>
            </a:rPr>
            <a:t>市民会館については、４棟</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老朽化比率</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％を超えている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、統廃合を考慮し、建</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替えの検討を行う。</a:t>
          </a:r>
          <a:endParaRPr lang="ja-JP" altLang="ja-JP" sz="1400">
            <a:effectLst/>
          </a:endParaRPr>
        </a:p>
        <a:p>
          <a:r>
            <a:rPr lang="ja-JP" altLang="ja-JP" sz="1100">
              <a:solidFill>
                <a:schemeClr val="dk1"/>
              </a:solidFill>
              <a:effectLst/>
              <a:latin typeface="+mn-lt"/>
              <a:ea typeface="+mn-ea"/>
              <a:cs typeface="+mn-cs"/>
            </a:rPr>
            <a:t>庁舎については、両支所の主要な庁舎が老朽化しており、その他の用途施設との複合化を考慮し、建</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替えの検討を行う。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を主とした寄付金が増加し、また、固定資産税のうち、償却資産に係る課税、特に太陽光発電に対する課税が、軽自動車税の税制改正に伴う調定額がそれぞれ増加したことに伴い税収も増加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集中改革プラン」や行政評価を着実に実施し、市税をはじめとした自主財源の更なる確保に努め、行財政改革や事業内容の改善・見直しを進めることにより、選択と集中による歳出の抑制に取り組み、持続可能な財政運営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これまで事務事業の見直し、定員適正化計画に沿った人員削減を図るなど、経常的な歳出の抑制に努めてきた。</a:t>
          </a:r>
          <a:endParaRPr lang="ja-JP" altLang="ja-JP" sz="1400">
            <a:effectLst/>
          </a:endParaRPr>
        </a:p>
        <a:p>
          <a:r>
            <a:rPr kumimoji="1" lang="ja-JP" altLang="ja-JP" sz="1100">
              <a:solidFill>
                <a:schemeClr val="dk1"/>
              </a:solidFill>
              <a:effectLst/>
              <a:latin typeface="+mn-lt"/>
              <a:ea typeface="+mn-ea"/>
              <a:cs typeface="+mn-cs"/>
            </a:rPr>
            <a:t>　今後、地方交付税の逓減は確実であるため、引き続き市税をはじめとする自主財源の確保に努め、事務事業の見直しを更に進めるとともに、すべての事務事業の優先度を厳しく点検し、経常経費の削減に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121013</xdr:rowOff>
    </xdr:from>
    <xdr:to>
      <xdr:col>7</xdr:col>
      <xdr:colOff>152400</xdr:colOff>
      <xdr:row>59</xdr:row>
      <xdr:rowOff>124460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3656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117566</xdr:rowOff>
    </xdr:from>
    <xdr:to>
      <xdr:col>6</xdr:col>
      <xdr:colOff>0</xdr:colOff>
      <xdr:row>59</xdr:row>
      <xdr:rowOff>124460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331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117566</xdr:rowOff>
    </xdr:from>
    <xdr:to>
      <xdr:col>4</xdr:col>
      <xdr:colOff>482600</xdr:colOff>
      <xdr:row>59</xdr:row>
      <xdr:rowOff>117566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33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96883</xdr:rowOff>
    </xdr:from>
    <xdr:to>
      <xdr:col>3</xdr:col>
      <xdr:colOff>279400</xdr:colOff>
      <xdr:row>59</xdr:row>
      <xdr:rowOff>117566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124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66766</xdr:rowOff>
    </xdr:from>
    <xdr:to>
      <xdr:col>4</xdr:col>
      <xdr:colOff>533400</xdr:colOff>
      <xdr:row>59</xdr:row>
      <xdr:rowOff>168366</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153143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46083</xdr:rowOff>
    </xdr:from>
    <xdr:to>
      <xdr:col>2</xdr:col>
      <xdr:colOff>127000</xdr:colOff>
      <xdr:row>59</xdr:row>
      <xdr:rowOff>147683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132460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[201,096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類似団体平均に比べ高くなっているのは、ふるさと納税事業の拡充に伴い、物件費の増加（前年度比</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％）が、要因である。</a:t>
          </a:r>
          <a:endParaRPr lang="ja-JP" altLang="ja-JP" sz="1400">
            <a:effectLst/>
          </a:endParaRPr>
        </a:p>
        <a:p>
          <a:r>
            <a:rPr kumimoji="1" lang="ja-JP" altLang="ja-JP" sz="1100">
              <a:solidFill>
                <a:schemeClr val="dk1"/>
              </a:solidFill>
              <a:effectLst/>
              <a:latin typeface="+mn-lt"/>
              <a:ea typeface="+mn-ea"/>
              <a:cs typeface="+mn-cs"/>
            </a:rPr>
            <a:t>　今後も引き続き職員適正化計画に基づいた人員の抑制に努め、公共施設の経常経費の削減に努める。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136367</xdr:rowOff>
    </xdr:from>
    <xdr:to>
      <xdr:col>7</xdr:col>
      <xdr:colOff>152400</xdr:colOff>
      <xdr:row>85</xdr:row>
      <xdr:rowOff>40565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66717"/>
          <a:ext cx="838200" cy="24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19883</xdr:rowOff>
    </xdr:from>
    <xdr:to>
      <xdr:col>6</xdr:col>
      <xdr:colOff>0</xdr:colOff>
      <xdr:row>83</xdr:row>
      <xdr:rowOff>136367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50233"/>
          <a:ext cx="889000" cy="1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128547</xdr:rowOff>
    </xdr:from>
    <xdr:to>
      <xdr:col>4</xdr:col>
      <xdr:colOff>482600</xdr:colOff>
      <xdr:row>83</xdr:row>
      <xdr:rowOff>19883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87447"/>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114760</xdr:rowOff>
    </xdr:from>
    <xdr:to>
      <xdr:col>3</xdr:col>
      <xdr:colOff>279400</xdr:colOff>
      <xdr:row>82</xdr:row>
      <xdr:rowOff>128547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73660"/>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161215</xdr:rowOff>
    </xdr:from>
    <xdr:to>
      <xdr:col>7</xdr:col>
      <xdr:colOff>203200</xdr:colOff>
      <xdr:row>85</xdr:row>
      <xdr:rowOff>91365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133292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5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85567</xdr:rowOff>
    </xdr:from>
    <xdr:to>
      <xdr:col>6</xdr:col>
      <xdr:colOff>50800</xdr:colOff>
      <xdr:row>84</xdr:row>
      <xdr:rowOff>15717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3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0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140533</xdr:rowOff>
    </xdr:from>
    <xdr:to>
      <xdr:col>4</xdr:col>
      <xdr:colOff>533400</xdr:colOff>
      <xdr:row>83</xdr:row>
      <xdr:rowOff>70683</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55460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8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77747</xdr:rowOff>
    </xdr:from>
    <xdr:to>
      <xdr:col>3</xdr:col>
      <xdr:colOff>330200</xdr:colOff>
      <xdr:row>83</xdr:row>
      <xdr:rowOff>7897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1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18074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0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63960</xdr:rowOff>
    </xdr:from>
    <xdr:to>
      <xdr:col>2</xdr:col>
      <xdr:colOff>127000</xdr:colOff>
      <xdr:row>82</xdr:row>
      <xdr:rowOff>165560</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1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前年度と比較した場合、指数は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、類似団体平均数値を下回っ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今後も国及び近隣自治体の動向をふまえ、人事評価制度、各種手当等を検証し見直しを図るなど住民に理解される給与制度の運用及び給与水準の適正化を図る。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37254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39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37254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336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13123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158327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57823"/>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49970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107527</xdr:rowOff>
    </xdr:from>
    <xdr:to>
      <xdr:col>19</xdr:col>
      <xdr:colOff>533400</xdr:colOff>
      <xdr:row>90</xdr:row>
      <xdr:rowOff>37677</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22454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退職者の不補充及び新規採用職員の採用抑制により</a:t>
          </a:r>
          <a:r>
            <a:rPr kumimoji="1" lang="ja-JP" altLang="en-US" sz="1100">
              <a:solidFill>
                <a:schemeClr val="dk1"/>
              </a:solidFill>
              <a:effectLst/>
              <a:latin typeface="+mn-lt"/>
              <a:ea typeface="+mn-ea"/>
              <a:cs typeface="+mn-cs"/>
            </a:rPr>
            <a:t>定員</a:t>
          </a:r>
          <a:r>
            <a:rPr kumimoji="1" lang="ja-JP" altLang="ja-JP" sz="1100">
              <a:solidFill>
                <a:schemeClr val="dk1"/>
              </a:solidFill>
              <a:effectLst/>
              <a:latin typeface="+mn-lt"/>
              <a:ea typeface="+mn-ea"/>
              <a:cs typeface="+mn-cs"/>
            </a:rPr>
            <a:t>適正化計画に基づき、過去５年間で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名削減（平成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今後も同計画に基づき類似団体平均水準程度を維持できるよう努める。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165342</xdr:rowOff>
    </xdr:from>
    <xdr:to>
      <xdr:col>24</xdr:col>
      <xdr:colOff>558800</xdr:colOff>
      <xdr:row>62</xdr:row>
      <xdr:rowOff>12277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623792"/>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3084</xdr:rowOff>
    </xdr:from>
    <xdr:to>
      <xdr:col>23</xdr:col>
      <xdr:colOff>406400</xdr:colOff>
      <xdr:row>62</xdr:row>
      <xdr:rowOff>12277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3298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166491</xdr:rowOff>
    </xdr:from>
    <xdr:to>
      <xdr:col>22</xdr:col>
      <xdr:colOff>203200</xdr:colOff>
      <xdr:row>62</xdr:row>
      <xdr:rowOff>3084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249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43257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166491</xdr:rowOff>
    </xdr:from>
    <xdr:to>
      <xdr:col>21</xdr:col>
      <xdr:colOff>0</xdr:colOff>
      <xdr:row>62</xdr:row>
      <xdr:rowOff>13426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62494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114542</xdr:rowOff>
    </xdr:from>
    <xdr:to>
      <xdr:col>24</xdr:col>
      <xdr:colOff>609600</xdr:colOff>
      <xdr:row>62</xdr:row>
      <xdr:rowOff>44692</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131069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123734</xdr:rowOff>
    </xdr:from>
    <xdr:to>
      <xdr:col>22</xdr:col>
      <xdr:colOff>254000</xdr:colOff>
      <xdr:row>62</xdr:row>
      <xdr:rowOff>53884</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64061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115691</xdr:rowOff>
    </xdr:from>
    <xdr:to>
      <xdr:col>21</xdr:col>
      <xdr:colOff>50800</xdr:colOff>
      <xdr:row>62</xdr:row>
      <xdr:rowOff>45841</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56018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134076</xdr:rowOff>
    </xdr:from>
    <xdr:to>
      <xdr:col>19</xdr:col>
      <xdr:colOff>533400</xdr:colOff>
      <xdr:row>62</xdr:row>
      <xdr:rowOff>64226</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49003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単年度で見ると、標準財政規模が前年度比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３か年平均では前年度同様の割合で推移している。類似団体平均比率と同等だが、今後も振興計画、過疎計画等に基づく計画的な事業実施による起債の運用に努め、交付税算入率の高い起債を積極的に活用するなど、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30057</xdr:rowOff>
    </xdr:from>
    <xdr:to>
      <xdr:col>24</xdr:col>
      <xdr:colOff>558800</xdr:colOff>
      <xdr:row>37</xdr:row>
      <xdr:rowOff>32067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7370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30057</xdr:rowOff>
    </xdr:from>
    <xdr:to>
      <xdr:col>23</xdr:col>
      <xdr:colOff>406400</xdr:colOff>
      <xdr:row>37</xdr:row>
      <xdr:rowOff>30057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30057</xdr:rowOff>
    </xdr:from>
    <xdr:to>
      <xdr:col>22</xdr:col>
      <xdr:colOff>203200</xdr:colOff>
      <xdr:row>37</xdr:row>
      <xdr:rowOff>30057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28046</xdr:rowOff>
    </xdr:from>
    <xdr:to>
      <xdr:col>21</xdr:col>
      <xdr:colOff>0</xdr:colOff>
      <xdr:row>37</xdr:row>
      <xdr:rowOff>30057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7169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152717</xdr:rowOff>
    </xdr:from>
    <xdr:to>
      <xdr:col>24</xdr:col>
      <xdr:colOff>609600</xdr:colOff>
      <xdr:row>37</xdr:row>
      <xdr:rowOff>82867</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169244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150707</xdr:rowOff>
    </xdr:from>
    <xdr:to>
      <xdr:col>23</xdr:col>
      <xdr:colOff>457200</xdr:colOff>
      <xdr:row>37</xdr:row>
      <xdr:rowOff>80857</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65634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150707</xdr:rowOff>
    </xdr:from>
    <xdr:to>
      <xdr:col>22</xdr:col>
      <xdr:colOff>254000</xdr:colOff>
      <xdr:row>37</xdr:row>
      <xdr:rowOff>80857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91034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150707</xdr:rowOff>
    </xdr:from>
    <xdr:to>
      <xdr:col>21</xdr:col>
      <xdr:colOff>50800</xdr:colOff>
      <xdr:row>37</xdr:row>
      <xdr:rowOff>80857</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148696</xdr:rowOff>
    </xdr:from>
    <xdr:to>
      <xdr:col>19</xdr:col>
      <xdr:colOff>533400</xdr:colOff>
      <xdr:row>37</xdr:row>
      <xdr:rowOff>78846</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89023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a:t>
          </a:r>
          <a:r>
            <a:rPr kumimoji="1" lang="ja-JP" altLang="en-US" sz="1100">
              <a:solidFill>
                <a:schemeClr val="dk1"/>
              </a:solidFill>
              <a:effectLst/>
              <a:latin typeface="+mn-lt"/>
              <a:ea typeface="+mn-ea"/>
              <a:cs typeface="+mn-cs"/>
            </a:rPr>
            <a:t>地方債発行額より元利償還額が上回ったことから、地方債現在高が減少</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し、また、</a:t>
          </a:r>
          <a:r>
            <a:rPr kumimoji="1" lang="ja-JP" altLang="ja-JP" sz="1100">
              <a:solidFill>
                <a:schemeClr val="dk1"/>
              </a:solidFill>
              <a:effectLst/>
              <a:latin typeface="+mn-lt"/>
              <a:ea typeface="+mn-ea"/>
              <a:cs typeface="+mn-cs"/>
            </a:rPr>
            <a:t>退職手当支給予定額に係る一般会計負担見込額が減少（前年度比▲</a:t>
          </a:r>
          <a:r>
            <a:rPr kumimoji="1" lang="en-US" altLang="ja-JP" sz="1100">
              <a:solidFill>
                <a:schemeClr val="dk1"/>
              </a:solidFill>
              <a:effectLst/>
              <a:latin typeface="+mn-lt"/>
              <a:ea typeface="+mn-ea"/>
              <a:cs typeface="+mn-cs"/>
            </a:rPr>
            <a:t>6.29</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一方、充当可能財源等のうち、財政調整基金等の基金額が増加（前年度比</a:t>
          </a:r>
          <a:r>
            <a:rPr kumimoji="1" lang="en-US" altLang="ja-JP" sz="1100">
              <a:solidFill>
                <a:schemeClr val="dk1"/>
              </a:solidFill>
              <a:effectLst/>
              <a:latin typeface="+mn-lt"/>
              <a:ea typeface="+mn-ea"/>
              <a:cs typeface="+mn-cs"/>
            </a:rPr>
            <a:t>8.11</a:t>
          </a:r>
          <a:r>
            <a:rPr kumimoji="1" lang="ja-JP" altLang="ja-JP" sz="1100">
              <a:solidFill>
                <a:schemeClr val="dk1"/>
              </a:solidFill>
              <a:effectLst/>
              <a:latin typeface="+mn-lt"/>
              <a:ea typeface="+mn-ea"/>
              <a:cs typeface="+mn-cs"/>
            </a:rPr>
            <a:t>％）したことから、比率が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今後も後世への負担を少しでも軽減するよう新規事業の実施について精査</a:t>
          </a:r>
          <a:r>
            <a:rPr kumimoji="1" lang="ja-JP" altLang="en-US" sz="1100">
              <a:solidFill>
                <a:schemeClr val="dk1"/>
              </a:solidFill>
              <a:effectLst/>
              <a:latin typeface="+mn-lt"/>
              <a:ea typeface="+mn-ea"/>
              <a:cs typeface="+mn-cs"/>
            </a:rPr>
            <a:t>するなどし、</a:t>
          </a:r>
          <a:r>
            <a:rPr kumimoji="1" lang="ja-JP" altLang="ja-JP" sz="1100">
              <a:solidFill>
                <a:schemeClr val="dk1"/>
              </a:solidFill>
              <a:effectLst/>
              <a:latin typeface="+mn-lt"/>
              <a:ea typeface="+mn-ea"/>
              <a:cs typeface="+mn-cs"/>
            </a:rPr>
            <a:t>地方債の発行を抑制するなど財政の健全化を図る。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158661</xdr:rowOff>
    </xdr:from>
    <xdr:to>
      <xdr:col>24</xdr:col>
      <xdr:colOff>558800</xdr:colOff>
      <xdr:row>15</xdr:row>
      <xdr:rowOff>13030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8961"/>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143438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13030</xdr:rowOff>
    </xdr:from>
    <xdr:to>
      <xdr:col>23</xdr:col>
      <xdr:colOff>406400</xdr:colOff>
      <xdr:row>15</xdr:row>
      <xdr:rowOff>34265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84780"/>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34265</xdr:rowOff>
    </xdr:from>
    <xdr:to>
      <xdr:col>22</xdr:col>
      <xdr:colOff>203200</xdr:colOff>
      <xdr:row>15</xdr:row>
      <xdr:rowOff>52362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0601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52362</xdr:rowOff>
    </xdr:from>
    <xdr:to>
      <xdr:col>21</xdr:col>
      <xdr:colOff>0</xdr:colOff>
      <xdr:row>15</xdr:row>
      <xdr:rowOff>66358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24112"/>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107861</xdr:rowOff>
    </xdr:from>
    <xdr:to>
      <xdr:col>24</xdr:col>
      <xdr:colOff>609600</xdr:colOff>
      <xdr:row>15</xdr:row>
      <xdr:rowOff>38011</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25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29138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133680</xdr:rowOff>
    </xdr:from>
    <xdr:to>
      <xdr:col>23</xdr:col>
      <xdr:colOff>457200</xdr:colOff>
      <xdr:row>15</xdr:row>
      <xdr:rowOff>63830</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48607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154915</xdr:rowOff>
    </xdr:from>
    <xdr:to>
      <xdr:col>22</xdr:col>
      <xdr:colOff>254000</xdr:colOff>
      <xdr:row>15</xdr:row>
      <xdr:rowOff>85065</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69842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1562</xdr:rowOff>
    </xdr:from>
    <xdr:to>
      <xdr:col>21</xdr:col>
      <xdr:colOff>50800</xdr:colOff>
      <xdr:row>15</xdr:row>
      <xdr:rowOff>103162</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25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87939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5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15558</xdr:rowOff>
    </xdr:from>
    <xdr:to>
      <xdr:col>19</xdr:col>
      <xdr:colOff>533400</xdr:colOff>
      <xdr:row>15</xdr:row>
      <xdr:rowOff>117158</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101935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退職者の不補充及び新規採用職員の採用抑制により、過去５年間で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名削減（平成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％）しているが、類似団体平均水準に届いていない現状である。</a:t>
          </a:r>
          <a:r>
            <a:rPr kumimoji="1" lang="ja-JP" altLang="en-US" sz="1100">
              <a:solidFill>
                <a:schemeClr val="dk1"/>
              </a:solidFill>
              <a:effectLst/>
              <a:latin typeface="+mn-lt"/>
              <a:ea typeface="+mn-ea"/>
              <a:cs typeface="+mn-cs"/>
            </a:rPr>
            <a:t>前年度と比べると、職員は７人減少したが、人事院勧告に基づく給与改定によって１人あたりの支給額が増加し、結果として増加（前年度比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定員適正化</a:t>
          </a:r>
          <a:r>
            <a:rPr kumimoji="1" lang="ja-JP" altLang="ja-JP" sz="1100">
              <a:solidFill>
                <a:schemeClr val="dk1"/>
              </a:solidFill>
              <a:effectLst/>
              <a:latin typeface="+mn-lt"/>
              <a:ea typeface="+mn-ea"/>
              <a:cs typeface="+mn-cs"/>
            </a:rPr>
            <a:t>計画を推進するとともに、各種手当や実施事業の見直しを図るなどして、人件費の抑制に努める。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0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ふるさと納税事業の拡充に伴い増加しているが</a:t>
          </a:r>
          <a:r>
            <a:rPr kumimoji="1" lang="ja-JP" altLang="ja-JP" sz="1100" baseline="0">
              <a:solidFill>
                <a:sysClr val="windowText" lastClr="000000"/>
              </a:solidFill>
              <a:effectLst/>
              <a:latin typeface="+mn-lt"/>
              <a:ea typeface="+mn-ea"/>
              <a:cs typeface="+mn-cs"/>
            </a:rPr>
            <a:t>、委託料等を見直すことにより数値が改善したと考えられる。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類似団体平均水準も下回っており、今後も事務事業の整理合理化等により歳出の削減に努める。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23586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90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67129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主な要因として、年金生活者等支援臨時福祉給付金及び臨時福祉給付金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されたこと</a:t>
          </a:r>
          <a:r>
            <a:rPr kumimoji="1" lang="ja-JP" altLang="ja-JP" sz="1100">
              <a:solidFill>
                <a:schemeClr val="dk1"/>
              </a:solidFill>
              <a:effectLst/>
              <a:latin typeface="+mn-lt"/>
              <a:ea typeface="+mn-ea"/>
              <a:cs typeface="+mn-cs"/>
            </a:rPr>
            <a:t>、また、生活</a:t>
          </a:r>
          <a:r>
            <a:rPr kumimoji="1" lang="ja-JP" altLang="en-US" sz="1100">
              <a:solidFill>
                <a:schemeClr val="dk1"/>
              </a:solidFill>
              <a:effectLst/>
              <a:latin typeface="+mn-lt"/>
              <a:ea typeface="+mn-ea"/>
              <a:cs typeface="+mn-cs"/>
            </a:rPr>
            <a:t>保護費にかかる</a:t>
          </a:r>
          <a:r>
            <a:rPr kumimoji="1" lang="ja-JP" altLang="ja-JP" sz="1100">
              <a:solidFill>
                <a:schemeClr val="dk1"/>
              </a:solidFill>
              <a:effectLst/>
              <a:latin typeface="+mn-lt"/>
              <a:ea typeface="+mn-ea"/>
              <a:cs typeface="+mn-cs"/>
            </a:rPr>
            <a:t>扶助について、被保護者のうち人工透析患者に係る医療費が、単価及び人数の増加に伴い</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増加した。</a:t>
          </a:r>
          <a:endParaRPr lang="ja-JP" altLang="ja-JP">
            <a:effectLst/>
          </a:endParaRPr>
        </a:p>
        <a:p>
          <a:r>
            <a:rPr kumimoji="1" lang="ja-JP" altLang="ja-JP" sz="1100">
              <a:solidFill>
                <a:schemeClr val="dk1"/>
              </a:solidFill>
              <a:effectLst/>
              <a:latin typeface="+mn-lt"/>
              <a:ea typeface="+mn-ea"/>
              <a:cs typeface="+mn-cs"/>
            </a:rPr>
            <a:t>　今後も単独補助費見直し</a:t>
          </a:r>
          <a:r>
            <a:rPr kumimoji="1" lang="ja-JP" altLang="en-US" sz="1100">
              <a:solidFill>
                <a:schemeClr val="dk1"/>
              </a:solidFill>
              <a:effectLst/>
              <a:latin typeface="+mn-lt"/>
              <a:ea typeface="+mn-ea"/>
              <a:cs typeface="+mn-cs"/>
            </a:rPr>
            <a:t>並びに</a:t>
          </a:r>
          <a:r>
            <a:rPr kumimoji="1" lang="ja-JP" altLang="ja-JP" sz="1100">
              <a:solidFill>
                <a:schemeClr val="dk1"/>
              </a:solidFill>
              <a:effectLst/>
              <a:latin typeface="+mn-lt"/>
              <a:ea typeface="+mn-ea"/>
              <a:cs typeface="+mn-cs"/>
            </a:rPr>
            <a:t>高齢者の健康増進及び健康診断等の疾病予防に係る施策を推進することで抑制を図る。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58965</xdr:rowOff>
    </xdr:from>
    <xdr:to>
      <xdr:col>7</xdr:col>
      <xdr:colOff>15875</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31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58965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56</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154215</xdr:rowOff>
    </xdr:from>
    <xdr:to>
      <xdr:col>3</xdr:col>
      <xdr:colOff>142875</xdr:colOff>
      <xdr:row>56</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103415</xdr:rowOff>
    </xdr:from>
    <xdr:to>
      <xdr:col>1</xdr:col>
      <xdr:colOff>676275</xdr:colOff>
      <xdr:row>57</xdr:row>
      <xdr:rowOff>33565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18342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その他の費用については、類似団体平均水準を大きく下回って</a:t>
          </a:r>
          <a:r>
            <a:rPr kumimoji="1" lang="ja-JP" altLang="en-US" sz="1100">
              <a:solidFill>
                <a:schemeClr val="dk1"/>
              </a:solidFill>
              <a:effectLst/>
              <a:latin typeface="+mn-lt"/>
              <a:ea typeface="+mn-ea"/>
              <a:cs typeface="+mn-cs"/>
            </a:rPr>
            <a:t>おり、更に前年度より減少（前年度比▲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％）している。今後も</a:t>
          </a:r>
          <a:r>
            <a:rPr kumimoji="1" lang="ja-JP" altLang="ja-JP" sz="1100">
              <a:solidFill>
                <a:schemeClr val="dk1"/>
              </a:solidFill>
              <a:effectLst/>
              <a:latin typeface="+mn-lt"/>
              <a:ea typeface="+mn-ea"/>
              <a:cs typeface="+mn-cs"/>
            </a:rPr>
            <a:t>現在の水準を維持できるよう努める。</a:t>
          </a:r>
          <a:endParaRPr lang="ja-JP" altLang="ja-JP">
            <a:effectLst/>
          </a:endParaRPr>
        </a:p>
        <a:p>
          <a:r>
            <a:rPr kumimoji="1" lang="ja-JP" altLang="en-US" sz="1100">
              <a:latin typeface="ＭＳ Ｐゴシック"/>
            </a:rPr>
            <a:t>　減少した原因として、繰出金について、国民健康保険特別会計及び後期高齢者医療特別会計において、被保険者の数の減少及び軽減を受ける者の数の減少に起因し、総額が減少したことに伴って一般会計からの繰出金が減少したためと考えられる。</a:t>
          </a: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92710</xdr:rowOff>
    </xdr:from>
    <xdr:to>
      <xdr:col>24</xdr:col>
      <xdr:colOff>31750</xdr:colOff>
      <xdr:row>53</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79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115570</xdr:rowOff>
    </xdr:from>
    <xdr:to>
      <xdr:col>22</xdr:col>
      <xdr:colOff>565150</xdr:colOff>
      <xdr:row>53</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115570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9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85090</xdr:rowOff>
    </xdr:from>
    <xdr:to>
      <xdr:col>20</xdr:col>
      <xdr:colOff>158750</xdr:colOff>
      <xdr:row>53</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7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41910</xdr:rowOff>
    </xdr:from>
    <xdr:to>
      <xdr:col>24</xdr:col>
      <xdr:colOff>82550</xdr:colOff>
      <xdr:row>53</xdr:row>
      <xdr:rowOff>143510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58437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64770</xdr:rowOff>
    </xdr:from>
    <xdr:to>
      <xdr:col>22</xdr:col>
      <xdr:colOff>615950</xdr:colOff>
      <xdr:row>53</xdr:row>
      <xdr:rowOff>166370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64770</xdr:rowOff>
    </xdr:from>
    <xdr:to>
      <xdr:col>21</xdr:col>
      <xdr:colOff>412750</xdr:colOff>
      <xdr:row>53</xdr:row>
      <xdr:rowOff>166370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事業完了に伴う歳出の減額や集中改革プランによる市単独補助金等の整理合理化により、前年度及び類似団体平均水準より良い値となっている。</a:t>
          </a:r>
          <a:endParaRPr lang="ja-JP" altLang="ja-JP" sz="1400">
            <a:effectLst/>
          </a:endParaRPr>
        </a:p>
        <a:p>
          <a:r>
            <a:rPr kumimoji="1" lang="ja-JP" altLang="ja-JP" sz="1100">
              <a:solidFill>
                <a:schemeClr val="dk1"/>
              </a:solidFill>
              <a:effectLst/>
              <a:latin typeface="+mn-lt"/>
              <a:ea typeface="+mn-ea"/>
              <a:cs typeface="+mn-cs"/>
            </a:rPr>
            <a:t>　今後も事務事業評価基準等において補助金及び補助事業の見直し等により、現在の水準を維持するよう努める。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5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特に大きな変動理由がないことから昨年度と同水準で推移している。</a:t>
          </a:r>
          <a:endParaRPr lang="ja-JP" altLang="ja-JP" sz="1400">
            <a:effectLst/>
          </a:endParaRPr>
        </a:p>
        <a:p>
          <a:r>
            <a:rPr kumimoji="1" lang="ja-JP" altLang="ja-JP" sz="1100">
              <a:solidFill>
                <a:schemeClr val="dk1"/>
              </a:solidFill>
              <a:effectLst/>
              <a:latin typeface="+mn-lt"/>
              <a:ea typeface="+mn-ea"/>
              <a:cs typeface="+mn-cs"/>
            </a:rPr>
            <a:t>　今後は起債償還のピークを迎えることから、普通建設事業の見直し等により新たな起債を抑制し、市債残高の抑制に努める。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62230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20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154957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97807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xdr:rowOff>
    </xdr:from>
    <xdr:to>
      <xdr:col>3</xdr:col>
      <xdr:colOff>193675</xdr:colOff>
      <xdr:row>75</xdr:row>
      <xdr:rowOff>113030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97807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前回と比較し数値</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大きな変化は見られないが、依然として人件費及び扶助費については類似団体平均水準を上回っていることから、類似団体と同程度の水準となるよう、改善に取り組む。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76</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64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76</xdr:row>
      <xdr:rowOff>130811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61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130811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鹿児島県志布志市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164643</xdr:rowOff>
    </xdr:from>
    <xdr:to>
      <xdr:col>4</xdr:col>
      <xdr:colOff>1117600</xdr:colOff>
      <xdr:row>16</xdr:row>
      <xdr:rowOff>165824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5468"/>
          <a:ext cx="6477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149420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165824</xdr:rowOff>
    </xdr:from>
    <xdr:to>
      <xdr:col>4</xdr:col>
      <xdr:colOff>469900</xdr:colOff>
      <xdr:row>17</xdr:row>
      <xdr:rowOff>8865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6649"/>
          <a:ext cx="698500" cy="1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8865</xdr:rowOff>
    </xdr:from>
    <xdr:to>
      <xdr:col>3</xdr:col>
      <xdr:colOff>904875</xdr:colOff>
      <xdr:row>17</xdr:row>
      <xdr:rowOff>63843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1140"/>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10909</xdr:rowOff>
    </xdr:from>
    <xdr:to>
      <xdr:col>3</xdr:col>
      <xdr:colOff>206375</xdr:colOff>
      <xdr:row>17</xdr:row>
      <xdr:rowOff>63843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73184"/>
          <a:ext cx="698500" cy="5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113843</xdr:rowOff>
    </xdr:from>
    <xdr:to>
      <xdr:col>5</xdr:col>
      <xdr:colOff>34925</xdr:colOff>
      <xdr:row>17</xdr:row>
      <xdr:rowOff>43993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0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130370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115024</xdr:rowOff>
    </xdr:from>
    <xdr:to>
      <xdr:col>4</xdr:col>
      <xdr:colOff>520700</xdr:colOff>
      <xdr:row>17</xdr:row>
      <xdr:rowOff>45174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0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55351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4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129515</xdr:rowOff>
    </xdr:from>
    <xdr:to>
      <xdr:col>3</xdr:col>
      <xdr:colOff>955675</xdr:colOff>
      <xdr:row>17</xdr:row>
      <xdr:rowOff>59665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2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13043</xdr:rowOff>
    </xdr:from>
    <xdr:to>
      <xdr:col>3</xdr:col>
      <xdr:colOff>257175</xdr:colOff>
      <xdr:row>17</xdr:row>
      <xdr:rowOff>114643</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7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124820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131559</xdr:rowOff>
    </xdr:from>
    <xdr:to>
      <xdr:col>2</xdr:col>
      <xdr:colOff>692150</xdr:colOff>
      <xdr:row>17</xdr:row>
      <xdr:rowOff>61709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2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322967</xdr:rowOff>
    </xdr:from>
    <xdr:to>
      <xdr:col>4</xdr:col>
      <xdr:colOff>1117600</xdr:colOff>
      <xdr:row>37</xdr:row>
      <xdr:rowOff>323048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7667"/>
          <a:ext cx="647700" cy="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323048</xdr:rowOff>
    </xdr:from>
    <xdr:to>
      <xdr:col>4</xdr:col>
      <xdr:colOff>469900</xdr:colOff>
      <xdr:row>37</xdr:row>
      <xdr:rowOff>326225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47748"/>
          <a:ext cx="698500" cy="3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325459</xdr:rowOff>
    </xdr:from>
    <xdr:to>
      <xdr:col>3</xdr:col>
      <xdr:colOff>904875</xdr:colOff>
      <xdr:row>37</xdr:row>
      <xdr:rowOff>326225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0159"/>
          <a:ext cx="698500" cy="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323824</xdr:rowOff>
    </xdr:from>
    <xdr:to>
      <xdr:col>3</xdr:col>
      <xdr:colOff>206375</xdr:colOff>
      <xdr:row>37</xdr:row>
      <xdr:rowOff>325459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48524"/>
          <a:ext cx="698500" cy="1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272167</xdr:rowOff>
    </xdr:from>
    <xdr:to>
      <xdr:col>5</xdr:col>
      <xdr:colOff>34925</xdr:colOff>
      <xdr:row>38</xdr:row>
      <xdr:rowOff>30867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39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53744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272248</xdr:rowOff>
    </xdr:from>
    <xdr:to>
      <xdr:col>4</xdr:col>
      <xdr:colOff>520700</xdr:colOff>
      <xdr:row>38</xdr:row>
      <xdr:rowOff>30948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3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41125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275425</xdr:rowOff>
    </xdr:from>
    <xdr:to>
      <xdr:col>3</xdr:col>
      <xdr:colOff>955675</xdr:colOff>
      <xdr:row>38</xdr:row>
      <xdr:rowOff>34125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40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44302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274659</xdr:rowOff>
    </xdr:from>
    <xdr:to>
      <xdr:col>3</xdr:col>
      <xdr:colOff>257175</xdr:colOff>
      <xdr:row>38</xdr:row>
      <xdr:rowOff>33359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399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43536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273024</xdr:rowOff>
    </xdr:from>
    <xdr:to>
      <xdr:col>2</xdr:col>
      <xdr:colOff>692150</xdr:colOff>
      <xdr:row>38</xdr:row>
      <xdr:rowOff>31724</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39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16501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8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60719</xdr:rowOff>
    </xdr:from>
    <xdr:to>
      <xdr:col>6</xdr:col>
      <xdr:colOff>511175</xdr:colOff>
      <xdr:row>34</xdr:row>
      <xdr:rowOff>67247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0019"/>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67247</xdr:rowOff>
    </xdr:from>
    <xdr:to>
      <xdr:col>5</xdr:col>
      <xdr:colOff>358775</xdr:colOff>
      <xdr:row>34</xdr:row>
      <xdr:rowOff>86208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6547"/>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86208</xdr:rowOff>
    </xdr:from>
    <xdr:to>
      <xdr:col>4</xdr:col>
      <xdr:colOff>155575</xdr:colOff>
      <xdr:row>34</xdr:row>
      <xdr:rowOff>126479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5508"/>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94831</xdr:rowOff>
    </xdr:from>
    <xdr:to>
      <xdr:col>2</xdr:col>
      <xdr:colOff>638175</xdr:colOff>
      <xdr:row>34</xdr:row>
      <xdr:rowOff>126479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24131"/>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9919</xdr:rowOff>
    </xdr:from>
    <xdr:to>
      <xdr:col>6</xdr:col>
      <xdr:colOff>561975</xdr:colOff>
      <xdr:row>34</xdr:row>
      <xdr:rowOff>111519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32796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16447</xdr:rowOff>
    </xdr:from>
    <xdr:to>
      <xdr:col>5</xdr:col>
      <xdr:colOff>409575</xdr:colOff>
      <xdr:row>34</xdr:row>
      <xdr:rowOff>118047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8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134574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35408</xdr:rowOff>
    </xdr:from>
    <xdr:to>
      <xdr:col>4</xdr:col>
      <xdr:colOff>206375</xdr:colOff>
      <xdr:row>34</xdr:row>
      <xdr:rowOff>137008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153535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75679</xdr:rowOff>
    </xdr:from>
    <xdr:to>
      <xdr:col>3</xdr:col>
      <xdr:colOff>3175</xdr:colOff>
      <xdr:row>35</xdr:row>
      <xdr:rowOff>5829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22356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44031</xdr:rowOff>
    </xdr:from>
    <xdr:to>
      <xdr:col>1</xdr:col>
      <xdr:colOff>485775</xdr:colOff>
      <xdr:row>34</xdr:row>
      <xdr:rowOff>145631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8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162158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4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54953</xdr:rowOff>
    </xdr:from>
    <xdr:to>
      <xdr:col>6</xdr:col>
      <xdr:colOff>511175</xdr:colOff>
      <xdr:row>55</xdr:row>
      <xdr:rowOff>88747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141803"/>
          <a:ext cx="838200" cy="37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88747</xdr:rowOff>
    </xdr:from>
    <xdr:to>
      <xdr:col>5</xdr:col>
      <xdr:colOff>358775</xdr:colOff>
      <xdr:row>56</xdr:row>
      <xdr:rowOff>83426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8497"/>
          <a:ext cx="889000" cy="1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83426</xdr:rowOff>
    </xdr:from>
    <xdr:to>
      <xdr:col>4</xdr:col>
      <xdr:colOff>155575</xdr:colOff>
      <xdr:row>56</xdr:row>
      <xdr:rowOff>137071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4626"/>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111383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137071</xdr:rowOff>
    </xdr:from>
    <xdr:to>
      <xdr:col>2</xdr:col>
      <xdr:colOff>638175</xdr:colOff>
      <xdr:row>57</xdr:row>
      <xdr:rowOff>27178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271"/>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39590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4153</xdr:rowOff>
    </xdr:from>
    <xdr:to>
      <xdr:col>6</xdr:col>
      <xdr:colOff>561975</xdr:colOff>
      <xdr:row>53</xdr:row>
      <xdr:rowOff>105753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0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27030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37947</xdr:rowOff>
    </xdr:from>
    <xdr:to>
      <xdr:col>5</xdr:col>
      <xdr:colOff>409575</xdr:colOff>
      <xdr:row>55</xdr:row>
      <xdr:rowOff>139547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156074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32626</xdr:rowOff>
    </xdr:from>
    <xdr:to>
      <xdr:col>4</xdr:col>
      <xdr:colOff>206375</xdr:colOff>
      <xdr:row>56</xdr:row>
      <xdr:rowOff>134226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125353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86271</xdr:rowOff>
    </xdr:from>
    <xdr:to>
      <xdr:col>3</xdr:col>
      <xdr:colOff>3175</xdr:colOff>
      <xdr:row>57</xdr:row>
      <xdr:rowOff>16421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7548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147828</xdr:rowOff>
    </xdr:from>
    <xdr:to>
      <xdr:col>1</xdr:col>
      <xdr:colOff>485775</xdr:colOff>
      <xdr:row>57</xdr:row>
      <xdr:rowOff>77978</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7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69105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13577</xdr:rowOff>
    </xdr:from>
    <xdr:to>
      <xdr:col>6</xdr:col>
      <xdr:colOff>511175</xdr:colOff>
      <xdr:row>79</xdr:row>
      <xdr:rowOff>18804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8127"/>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8353</xdr:rowOff>
    </xdr:from>
    <xdr:to>
      <xdr:col>5</xdr:col>
      <xdr:colOff>358775</xdr:colOff>
      <xdr:row>79</xdr:row>
      <xdr:rowOff>18804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52903"/>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8353</xdr:rowOff>
    </xdr:from>
    <xdr:to>
      <xdr:col>4</xdr:col>
      <xdr:colOff>155575</xdr:colOff>
      <xdr:row>79</xdr:row>
      <xdr:rowOff>10998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29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10998</xdr:rowOff>
    </xdr:from>
    <xdr:to>
      <xdr:col>2</xdr:col>
      <xdr:colOff>638175</xdr:colOff>
      <xdr:row>79</xdr:row>
      <xdr:rowOff>22723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55548"/>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134227</xdr:rowOff>
    </xdr:from>
    <xdr:to>
      <xdr:col>6</xdr:col>
      <xdr:colOff>561975</xdr:colOff>
      <xdr:row>79</xdr:row>
      <xdr:rowOff>64377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49154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139454</xdr:rowOff>
    </xdr:from>
    <xdr:to>
      <xdr:col>5</xdr:col>
      <xdr:colOff>409575</xdr:colOff>
      <xdr:row>79</xdr:row>
      <xdr:rowOff>69604</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60731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60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129003</xdr:rowOff>
    </xdr:from>
    <xdr:to>
      <xdr:col>4</xdr:col>
      <xdr:colOff>206375</xdr:colOff>
      <xdr:row>79</xdr:row>
      <xdr:rowOff>59153</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50280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9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131648</xdr:rowOff>
    </xdr:from>
    <xdr:to>
      <xdr:col>3</xdr:col>
      <xdr:colOff>3175</xdr:colOff>
      <xdr:row>79</xdr:row>
      <xdr:rowOff>61798</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52925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143373</xdr:rowOff>
    </xdr:from>
    <xdr:to>
      <xdr:col>1</xdr:col>
      <xdr:colOff>485775</xdr:colOff>
      <xdr:row>79</xdr:row>
      <xdr:rowOff>73523</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64650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6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79553</xdr:rowOff>
    </xdr:from>
    <xdr:to>
      <xdr:col>6</xdr:col>
      <xdr:colOff>511175</xdr:colOff>
      <xdr:row>93</xdr:row>
      <xdr:rowOff>71044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52953"/>
          <a:ext cx="8382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71044</xdr:rowOff>
    </xdr:from>
    <xdr:to>
      <xdr:col>5</xdr:col>
      <xdr:colOff>358775</xdr:colOff>
      <xdr:row>94</xdr:row>
      <xdr:rowOff>81369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15894"/>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81369</xdr:rowOff>
    </xdr:from>
    <xdr:to>
      <xdr:col>4</xdr:col>
      <xdr:colOff>155575</xdr:colOff>
      <xdr:row>95</xdr:row>
      <xdr:rowOff>8153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97669"/>
          <a:ext cx="8890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8153</xdr:rowOff>
    </xdr:from>
    <xdr:to>
      <xdr:col>2</xdr:col>
      <xdr:colOff>638175</xdr:colOff>
      <xdr:row>95</xdr:row>
      <xdr:rowOff>34976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9590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28753</xdr:rowOff>
    </xdr:from>
    <xdr:to>
      <xdr:col>6</xdr:col>
      <xdr:colOff>561975</xdr:colOff>
      <xdr:row>92</xdr:row>
      <xdr:rowOff>130353</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5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51630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151,736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20244</xdr:rowOff>
    </xdr:from>
    <xdr:to>
      <xdr:col>5</xdr:col>
      <xdr:colOff>409575</xdr:colOff>
      <xdr:row>93</xdr:row>
      <xdr:rowOff>121844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59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138371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4" y="1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138,906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30569</xdr:rowOff>
    </xdr:from>
    <xdr:to>
      <xdr:col>4</xdr:col>
      <xdr:colOff>206375</xdr:colOff>
      <xdr:row>94</xdr:row>
      <xdr:rowOff>132169</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148696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4" y="159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124,593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128803</xdr:rowOff>
    </xdr:from>
    <xdr:to>
      <xdr:col>3</xdr:col>
      <xdr:colOff>3175</xdr:colOff>
      <xdr:row>95</xdr:row>
      <xdr:rowOff>58953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2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75480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4" y="160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116,858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155626</xdr:rowOff>
    </xdr:from>
    <xdr:to>
      <xdr:col>1</xdr:col>
      <xdr:colOff>485775</xdr:colOff>
      <xdr:row>95</xdr:row>
      <xdr:rowOff>85776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2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102303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4" y="160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35135</xdr:rowOff>
    </xdr:from>
    <xdr:to>
      <xdr:col>15</xdr:col>
      <xdr:colOff>180975</xdr:colOff>
      <xdr:row>36</xdr:row>
      <xdr:rowOff>41859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07335"/>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41859</xdr:rowOff>
    </xdr:from>
    <xdr:to>
      <xdr:col>14</xdr:col>
      <xdr:colOff>28575</xdr:colOff>
      <xdr:row>36</xdr:row>
      <xdr:rowOff>72854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14059"/>
          <a:ext cx="8890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72854</xdr:rowOff>
    </xdr:from>
    <xdr:to>
      <xdr:col>12</xdr:col>
      <xdr:colOff>511175</xdr:colOff>
      <xdr:row>36</xdr:row>
      <xdr:rowOff>126060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45054"/>
          <a:ext cx="889000" cy="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74273</xdr:rowOff>
    </xdr:from>
    <xdr:to>
      <xdr:col>11</xdr:col>
      <xdr:colOff>307975</xdr:colOff>
      <xdr:row>36</xdr:row>
      <xdr:rowOff>126060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46473"/>
          <a:ext cx="889000" cy="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155785</xdr:rowOff>
    </xdr:from>
    <xdr:to>
      <xdr:col>15</xdr:col>
      <xdr:colOff>231775</xdr:colOff>
      <xdr:row>36</xdr:row>
      <xdr:rowOff>85935</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1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7212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162509</xdr:rowOff>
    </xdr:from>
    <xdr:to>
      <xdr:col>14</xdr:col>
      <xdr:colOff>79375</xdr:colOff>
      <xdr:row>36</xdr:row>
      <xdr:rowOff>92659</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83786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22054</xdr:rowOff>
    </xdr:from>
    <xdr:to>
      <xdr:col>12</xdr:col>
      <xdr:colOff>561975</xdr:colOff>
      <xdr:row>36</xdr:row>
      <xdr:rowOff>123654</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1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140181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75260</xdr:rowOff>
    </xdr:from>
    <xdr:to>
      <xdr:col>11</xdr:col>
      <xdr:colOff>358775</xdr:colOff>
      <xdr:row>37</xdr:row>
      <xdr:rowOff>5410</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167987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23473</xdr:rowOff>
    </xdr:from>
    <xdr:to>
      <xdr:col>10</xdr:col>
      <xdr:colOff>155575</xdr:colOff>
      <xdr:row>36</xdr:row>
      <xdr:rowOff>125073</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1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141600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164293</xdr:rowOff>
    </xdr:from>
    <xdr:to>
      <xdr:col>15</xdr:col>
      <xdr:colOff>180975</xdr:colOff>
      <xdr:row>56</xdr:row>
      <xdr:rowOff>50757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94043"/>
          <a:ext cx="8382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50757</xdr:rowOff>
    </xdr:from>
    <xdr:to>
      <xdr:col>14</xdr:col>
      <xdr:colOff>28575</xdr:colOff>
      <xdr:row>56</xdr:row>
      <xdr:rowOff>77434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51957"/>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17984</xdr:rowOff>
    </xdr:from>
    <xdr:to>
      <xdr:col>12</xdr:col>
      <xdr:colOff>511175</xdr:colOff>
      <xdr:row>56</xdr:row>
      <xdr:rowOff>77434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1918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17984</xdr:rowOff>
    </xdr:from>
    <xdr:to>
      <xdr:col>11</xdr:col>
      <xdr:colOff>307975</xdr:colOff>
      <xdr:row>56</xdr:row>
      <xdr:rowOff>95877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19184"/>
          <a:ext cx="889000" cy="7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113493</xdr:rowOff>
    </xdr:from>
    <xdr:to>
      <xdr:col>15</xdr:col>
      <xdr:colOff>231775</xdr:colOff>
      <xdr:row>56</xdr:row>
      <xdr:rowOff>43643</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136370</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9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107,121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171407</xdr:rowOff>
    </xdr:from>
    <xdr:to>
      <xdr:col>14</xdr:col>
      <xdr:colOff>79375</xdr:colOff>
      <xdr:row>56</xdr:row>
      <xdr:rowOff>101557</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118084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26634</xdr:rowOff>
    </xdr:from>
    <xdr:to>
      <xdr:col>12</xdr:col>
      <xdr:colOff>561975</xdr:colOff>
      <xdr:row>56</xdr:row>
      <xdr:rowOff>128234</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144761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138634</xdr:rowOff>
    </xdr:from>
    <xdr:to>
      <xdr:col>11</xdr:col>
      <xdr:colOff>358775</xdr:colOff>
      <xdr:row>56</xdr:row>
      <xdr:rowOff>68784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85311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4" y="934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45077</xdr:rowOff>
    </xdr:from>
    <xdr:to>
      <xdr:col>10</xdr:col>
      <xdr:colOff>155575</xdr:colOff>
      <xdr:row>56</xdr:row>
      <xdr:rowOff>146677</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6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163204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136934</xdr:rowOff>
    </xdr:from>
    <xdr:to>
      <xdr:col>15</xdr:col>
      <xdr:colOff>180975</xdr:colOff>
      <xdr:row>78</xdr:row>
      <xdr:rowOff>11387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38584"/>
          <a:ext cx="8382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136934</xdr:rowOff>
    </xdr:from>
    <xdr:to>
      <xdr:col>14</xdr:col>
      <xdr:colOff>28575</xdr:colOff>
      <xdr:row>78</xdr:row>
      <xdr:rowOff>52566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38584"/>
          <a:ext cx="889000" cy="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132037</xdr:rowOff>
    </xdr:from>
    <xdr:to>
      <xdr:col>15</xdr:col>
      <xdr:colOff>231775</xdr:colOff>
      <xdr:row>78</xdr:row>
      <xdr:rowOff>62187</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3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110464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86134</xdr:rowOff>
    </xdr:from>
    <xdr:to>
      <xdr:col>14</xdr:col>
      <xdr:colOff>79375</xdr:colOff>
      <xdr:row>78</xdr:row>
      <xdr:rowOff>16284</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2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7411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3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1766</xdr:rowOff>
    </xdr:from>
    <xdr:to>
      <xdr:col>12</xdr:col>
      <xdr:colOff>561975</xdr:colOff>
      <xdr:row>78</xdr:row>
      <xdr:rowOff>103366</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94493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130344</xdr:rowOff>
    </xdr:from>
    <xdr:to>
      <xdr:col>15</xdr:col>
      <xdr:colOff>180975</xdr:colOff>
      <xdr:row>96</xdr:row>
      <xdr:rowOff>152867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589544"/>
          <a:ext cx="8382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127402</xdr:rowOff>
    </xdr:from>
    <xdr:to>
      <xdr:col>14</xdr:col>
      <xdr:colOff>28575</xdr:colOff>
      <xdr:row>96</xdr:row>
      <xdr:rowOff>130344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586602"/>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102067</xdr:rowOff>
    </xdr:from>
    <xdr:to>
      <xdr:col>15</xdr:col>
      <xdr:colOff>231775</xdr:colOff>
      <xdr:row>97</xdr:row>
      <xdr:rowOff>32217</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5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80494</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79544</xdr:rowOff>
    </xdr:from>
    <xdr:to>
      <xdr:col>14</xdr:col>
      <xdr:colOff>79375</xdr:colOff>
      <xdr:row>97</xdr:row>
      <xdr:rowOff>9694</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26221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1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76602</xdr:rowOff>
    </xdr:from>
    <xdr:to>
      <xdr:col>12</xdr:col>
      <xdr:colOff>561975</xdr:colOff>
      <xdr:row>97</xdr:row>
      <xdr:rowOff>6752</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5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23279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88951</xdr:rowOff>
    </xdr:from>
    <xdr:to>
      <xdr:col>23</xdr:col>
      <xdr:colOff>517525</xdr:colOff>
      <xdr:row>38</xdr:row>
      <xdr:rowOff>97637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604051"/>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97637</xdr:rowOff>
    </xdr:from>
    <xdr:to>
      <xdr:col>22</xdr:col>
      <xdr:colOff>365125</xdr:colOff>
      <xdr:row>38</xdr:row>
      <xdr:rowOff>100084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612737"/>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100084</xdr:rowOff>
    </xdr:from>
    <xdr:to>
      <xdr:col>21</xdr:col>
      <xdr:colOff>161925</xdr:colOff>
      <xdr:row>38</xdr:row>
      <xdr:rowOff>122555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15184"/>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61725</xdr:rowOff>
    </xdr:from>
    <xdr:to>
      <xdr:col>19</xdr:col>
      <xdr:colOff>644525</xdr:colOff>
      <xdr:row>38</xdr:row>
      <xdr:rowOff>122555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576825"/>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38151</xdr:rowOff>
    </xdr:from>
    <xdr:to>
      <xdr:col>23</xdr:col>
      <xdr:colOff>568325</xdr:colOff>
      <xdr:row>38</xdr:row>
      <xdr:rowOff>139751</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46837</xdr:rowOff>
    </xdr:from>
    <xdr:to>
      <xdr:col>22</xdr:col>
      <xdr:colOff>415925</xdr:colOff>
      <xdr:row>38</xdr:row>
      <xdr:rowOff>148437</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139564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65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49284</xdr:rowOff>
    </xdr:from>
    <xdr:to>
      <xdr:col>21</xdr:col>
      <xdr:colOff>212725</xdr:colOff>
      <xdr:row>38</xdr:row>
      <xdr:rowOff>150884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142011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71755</xdr:rowOff>
    </xdr:from>
    <xdr:to>
      <xdr:col>20</xdr:col>
      <xdr:colOff>9525</xdr:colOff>
      <xdr:row>39</xdr:row>
      <xdr:rowOff>1905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164482</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10925</xdr:rowOff>
    </xdr:from>
    <xdr:to>
      <xdr:col>18</xdr:col>
      <xdr:colOff>492125</xdr:colOff>
      <xdr:row>38</xdr:row>
      <xdr:rowOff>112525</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5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103652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6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83956</xdr:rowOff>
    </xdr:from>
    <xdr:to>
      <xdr:col>23</xdr:col>
      <xdr:colOff>517525</xdr:colOff>
      <xdr:row>77</xdr:row>
      <xdr:rowOff>85975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3285606"/>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83956</xdr:rowOff>
    </xdr:from>
    <xdr:to>
      <xdr:col>22</xdr:col>
      <xdr:colOff>365125</xdr:colOff>
      <xdr:row>77</xdr:row>
      <xdr:rowOff>87621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285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87621</xdr:rowOff>
    </xdr:from>
    <xdr:to>
      <xdr:col>21</xdr:col>
      <xdr:colOff>161925</xdr:colOff>
      <xdr:row>77</xdr:row>
      <xdr:rowOff>95256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328927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93283</xdr:rowOff>
    </xdr:from>
    <xdr:to>
      <xdr:col>19</xdr:col>
      <xdr:colOff>644525</xdr:colOff>
      <xdr:row>77</xdr:row>
      <xdr:rowOff>95256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294933"/>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35175</xdr:rowOff>
    </xdr:from>
    <xdr:to>
      <xdr:col>23</xdr:col>
      <xdr:colOff>568325</xdr:colOff>
      <xdr:row>77</xdr:row>
      <xdr:rowOff>136775</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2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58052</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33156</xdr:rowOff>
    </xdr:from>
    <xdr:to>
      <xdr:col>22</xdr:col>
      <xdr:colOff>415925</xdr:colOff>
      <xdr:row>77</xdr:row>
      <xdr:rowOff>134756</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2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151283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1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36821</xdr:rowOff>
    </xdr:from>
    <xdr:to>
      <xdr:col>21</xdr:col>
      <xdr:colOff>212725</xdr:colOff>
      <xdr:row>77</xdr:row>
      <xdr:rowOff>138421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2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154948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44456</xdr:rowOff>
    </xdr:from>
    <xdr:to>
      <xdr:col>20</xdr:col>
      <xdr:colOff>9525</xdr:colOff>
      <xdr:row>77</xdr:row>
      <xdr:rowOff>146056</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162583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42483</xdr:rowOff>
    </xdr:from>
    <xdr:to>
      <xdr:col>18</xdr:col>
      <xdr:colOff>492125</xdr:colOff>
      <xdr:row>77</xdr:row>
      <xdr:rowOff>144083</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2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160610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133596</xdr:rowOff>
    </xdr:from>
    <xdr:to>
      <xdr:col>23</xdr:col>
      <xdr:colOff>517525</xdr:colOff>
      <xdr:row>97</xdr:row>
      <xdr:rowOff>120498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421346"/>
          <a:ext cx="838200" cy="3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120498</xdr:rowOff>
    </xdr:from>
    <xdr:to>
      <xdr:col>22</xdr:col>
      <xdr:colOff>365125</xdr:colOff>
      <xdr:row>98</xdr:row>
      <xdr:rowOff>143982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751148"/>
          <a:ext cx="889000" cy="1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58120</xdr:rowOff>
    </xdr:from>
    <xdr:to>
      <xdr:col>21</xdr:col>
      <xdr:colOff>161925</xdr:colOff>
      <xdr:row>98</xdr:row>
      <xdr:rowOff>143982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860220"/>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58120</xdr:rowOff>
    </xdr:from>
    <xdr:to>
      <xdr:col>19</xdr:col>
      <xdr:colOff>644525</xdr:colOff>
      <xdr:row>98</xdr:row>
      <xdr:rowOff>158217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860220"/>
          <a:ext cx="889000" cy="10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82796</xdr:rowOff>
    </xdr:from>
    <xdr:to>
      <xdr:col>23</xdr:col>
      <xdr:colOff>568325</xdr:colOff>
      <xdr:row>96</xdr:row>
      <xdr:rowOff>12946</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3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105673</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2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69698</xdr:rowOff>
    </xdr:from>
    <xdr:to>
      <xdr:col>22</xdr:col>
      <xdr:colOff>415925</xdr:colOff>
      <xdr:row>97</xdr:row>
      <xdr:rowOff>171298</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16375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93182</xdr:rowOff>
    </xdr:from>
    <xdr:to>
      <xdr:col>21</xdr:col>
      <xdr:colOff>212725</xdr:colOff>
      <xdr:row>99</xdr:row>
      <xdr:rowOff>23332</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14459</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7" y="169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7320</xdr:rowOff>
    </xdr:from>
    <xdr:to>
      <xdr:col>20</xdr:col>
      <xdr:colOff>9525</xdr:colOff>
      <xdr:row>98</xdr:row>
      <xdr:rowOff>108920</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8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100047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0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107417</xdr:rowOff>
    </xdr:from>
    <xdr:to>
      <xdr:col>18</xdr:col>
      <xdr:colOff>492125</xdr:colOff>
      <xdr:row>99</xdr:row>
      <xdr:rowOff>37567</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9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28694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7" y="170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22447</xdr:rowOff>
    </xdr:from>
    <xdr:to>
      <xdr:col>32</xdr:col>
      <xdr:colOff>187325</xdr:colOff>
      <xdr:row>39</xdr:row>
      <xdr:rowOff>44279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0899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22447</xdr:rowOff>
    </xdr:from>
    <xdr:to>
      <xdr:col>31</xdr:col>
      <xdr:colOff>34925</xdr:colOff>
      <xdr:row>39</xdr:row>
      <xdr:rowOff>44279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0899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44279</xdr:rowOff>
    </xdr:from>
    <xdr:to>
      <xdr:col>29</xdr:col>
      <xdr:colOff>517525</xdr:colOff>
      <xdr:row>39</xdr:row>
      <xdr:rowOff>44279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730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44203</xdr:rowOff>
    </xdr:from>
    <xdr:to>
      <xdr:col>28</xdr:col>
      <xdr:colOff>314325</xdr:colOff>
      <xdr:row>39</xdr:row>
      <xdr:rowOff>44279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307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164929</xdr:rowOff>
    </xdr:from>
    <xdr:to>
      <xdr:col>32</xdr:col>
      <xdr:colOff>238125</xdr:colOff>
      <xdr:row>39</xdr:row>
      <xdr:rowOff>95079</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143097</xdr:rowOff>
    </xdr:from>
    <xdr:to>
      <xdr:col>31</xdr:col>
      <xdr:colOff>85725</xdr:colOff>
      <xdr:row>39</xdr:row>
      <xdr:rowOff>73247</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64374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7" y="67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164929</xdr:rowOff>
    </xdr:from>
    <xdr:to>
      <xdr:col>29</xdr:col>
      <xdr:colOff>568325</xdr:colOff>
      <xdr:row>39</xdr:row>
      <xdr:rowOff>95079</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86206</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49"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164929</xdr:rowOff>
    </xdr:from>
    <xdr:to>
      <xdr:col>28</xdr:col>
      <xdr:colOff>365125</xdr:colOff>
      <xdr:row>39</xdr:row>
      <xdr:rowOff>95079</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86206</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49"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164853</xdr:rowOff>
    </xdr:from>
    <xdr:to>
      <xdr:col>27</xdr:col>
      <xdr:colOff>161925</xdr:colOff>
      <xdr:row>39</xdr:row>
      <xdr:rowOff>95003</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86130</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70336</xdr:rowOff>
    </xdr:from>
    <xdr:to>
      <xdr:col>32</xdr:col>
      <xdr:colOff>187325</xdr:colOff>
      <xdr:row>59</xdr:row>
      <xdr:rowOff>72459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185886"/>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63119</xdr:rowOff>
    </xdr:from>
    <xdr:to>
      <xdr:col>31</xdr:col>
      <xdr:colOff>34925</xdr:colOff>
      <xdr:row>59</xdr:row>
      <xdr:rowOff>72459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178669"/>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63119</xdr:rowOff>
    </xdr:from>
    <xdr:to>
      <xdr:col>29</xdr:col>
      <xdr:colOff>517525</xdr:colOff>
      <xdr:row>59</xdr:row>
      <xdr:rowOff>69585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17866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62988</xdr:rowOff>
    </xdr:from>
    <xdr:to>
      <xdr:col>28</xdr:col>
      <xdr:colOff>314325</xdr:colOff>
      <xdr:row>59</xdr:row>
      <xdr:rowOff>69585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178538"/>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19536</xdr:rowOff>
    </xdr:from>
    <xdr:to>
      <xdr:col>32</xdr:col>
      <xdr:colOff>238125</xdr:colOff>
      <xdr:row>59</xdr:row>
      <xdr:rowOff>121136</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101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105913</xdr:rowOff>
    </xdr:from>
    <xdr:ext cx="378565"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1005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21659</xdr:rowOff>
    </xdr:from>
    <xdr:to>
      <xdr:col>31</xdr:col>
      <xdr:colOff>85725</xdr:colOff>
      <xdr:row>59</xdr:row>
      <xdr:rowOff>123259</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114386</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2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12319</xdr:rowOff>
    </xdr:from>
    <xdr:to>
      <xdr:col>29</xdr:col>
      <xdr:colOff>568325</xdr:colOff>
      <xdr:row>59</xdr:row>
      <xdr:rowOff>113919</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101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18785</xdr:rowOff>
    </xdr:from>
    <xdr:to>
      <xdr:col>28</xdr:col>
      <xdr:colOff>365125</xdr:colOff>
      <xdr:row>59</xdr:row>
      <xdr:rowOff>120385</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111512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22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12188</xdr:rowOff>
    </xdr:from>
    <xdr:to>
      <xdr:col>27</xdr:col>
      <xdr:colOff>161925</xdr:colOff>
      <xdr:row>59</xdr:row>
      <xdr:rowOff>113788</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101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104915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1022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139047</xdr:rowOff>
    </xdr:from>
    <xdr:to>
      <xdr:col>32</xdr:col>
      <xdr:colOff>187325</xdr:colOff>
      <xdr:row>76</xdr:row>
      <xdr:rowOff>11063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997797"/>
          <a:ext cx="8382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139047</xdr:rowOff>
    </xdr:from>
    <xdr:to>
      <xdr:col>31</xdr:col>
      <xdr:colOff>34925</xdr:colOff>
      <xdr:row>76</xdr:row>
      <xdr:rowOff>16224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97797"/>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16224</xdr:rowOff>
    </xdr:from>
    <xdr:to>
      <xdr:col>29</xdr:col>
      <xdr:colOff>517525</xdr:colOff>
      <xdr:row>76</xdr:row>
      <xdr:rowOff>78158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46424"/>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76753</xdr:rowOff>
    </xdr:from>
    <xdr:to>
      <xdr:col>28</xdr:col>
      <xdr:colOff>314325</xdr:colOff>
      <xdr:row>76</xdr:row>
      <xdr:rowOff>78158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06953"/>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134185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131714</xdr:rowOff>
    </xdr:from>
    <xdr:to>
      <xdr:col>32</xdr:col>
      <xdr:colOff>238125</xdr:colOff>
      <xdr:row>76</xdr:row>
      <xdr:rowOff>61863</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99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110141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6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88247</xdr:rowOff>
    </xdr:from>
    <xdr:to>
      <xdr:col>31</xdr:col>
      <xdr:colOff>85725</xdr:colOff>
      <xdr:row>76</xdr:row>
      <xdr:rowOff>18396</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94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9524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136873</xdr:rowOff>
    </xdr:from>
    <xdr:to>
      <xdr:col>29</xdr:col>
      <xdr:colOff>568325</xdr:colOff>
      <xdr:row>76</xdr:row>
      <xdr:rowOff>67022</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83550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27358</xdr:rowOff>
    </xdr:from>
    <xdr:to>
      <xdr:col>28</xdr:col>
      <xdr:colOff>365125</xdr:colOff>
      <xdr:row>76</xdr:row>
      <xdr:rowOff>128958</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120085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25953</xdr:rowOff>
    </xdr:from>
    <xdr:to>
      <xdr:col>27</xdr:col>
      <xdr:colOff>161925</xdr:colOff>
      <xdr:row>76</xdr:row>
      <xdr:rowOff>127553</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0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144080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扶助費は住民一人当たり</a:t>
          </a:r>
          <a:r>
            <a:rPr kumimoji="1" lang="en-US" altLang="ja-JP" sz="1100" baseline="0">
              <a:solidFill>
                <a:schemeClr val="dk1"/>
              </a:solidFill>
              <a:effectLst/>
              <a:latin typeface="+mn-lt"/>
              <a:ea typeface="+mn-ea"/>
              <a:cs typeface="+mn-cs"/>
            </a:rPr>
            <a:t>151,736</a:t>
          </a:r>
          <a:r>
            <a:rPr kumimoji="1" lang="ja-JP" altLang="ja-JP" sz="1100" baseline="0">
              <a:solidFill>
                <a:schemeClr val="dk1"/>
              </a:solidFill>
              <a:effectLst/>
              <a:latin typeface="+mn-lt"/>
              <a:ea typeface="+mn-ea"/>
              <a:cs typeface="+mn-cs"/>
            </a:rPr>
            <a:t>円となっており、類似団体の中でも一人当たりコストが上位の状況となっている。これは、本市振興計画の重点プロジェクト「健康づくり日本一の推進」及び「子育て日本一のまちづくり」に、取り組んできたことによるものである。</a:t>
          </a:r>
          <a:r>
            <a:rPr kumimoji="1" lang="ja-JP" altLang="en-US" sz="1100" baseline="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年金生活者等支援臨時福祉給付金及び臨時福祉給付金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実施されたこと、また、生活保護費にかかる扶助について、被保護者のうち人工透析患者に係る医療費が、単価及び人数の増加に伴い大幅に増加した</a:t>
          </a:r>
          <a:r>
            <a:rPr kumimoji="1" lang="ja-JP" altLang="en-US" sz="1100">
              <a:solidFill>
                <a:schemeClr val="dk1"/>
              </a:solidFill>
              <a:effectLst/>
              <a:latin typeface="+mn-lt"/>
              <a:ea typeface="+mn-ea"/>
              <a:cs typeface="+mn-cs"/>
            </a:rPr>
            <a:t>ことによるものである。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普通建設事業費は住民一人当たり</a:t>
          </a:r>
          <a:r>
            <a:rPr kumimoji="1" lang="en-US" altLang="ja-JP" sz="1100" baseline="0">
              <a:solidFill>
                <a:schemeClr val="dk1"/>
              </a:solidFill>
              <a:effectLst/>
              <a:latin typeface="+mn-lt"/>
              <a:ea typeface="+mn-ea"/>
              <a:cs typeface="+mn-cs"/>
            </a:rPr>
            <a:t>107,121</a:t>
          </a:r>
          <a:r>
            <a:rPr kumimoji="1" lang="ja-JP" altLang="ja-JP" sz="1100" baseline="0">
              <a:solidFill>
                <a:schemeClr val="dk1"/>
              </a:solidFill>
              <a:effectLst/>
              <a:latin typeface="+mn-lt"/>
              <a:ea typeface="+mn-ea"/>
              <a:cs typeface="+mn-cs"/>
            </a:rPr>
            <a:t>円となっており、類似団体と比較して高い水準となっている。これは、</a:t>
          </a:r>
          <a:r>
            <a:rPr kumimoji="1" lang="ja-JP" altLang="en-US" sz="1100" baseline="0">
              <a:solidFill>
                <a:schemeClr val="dk1"/>
              </a:solidFill>
              <a:effectLst/>
              <a:latin typeface="+mn-lt"/>
              <a:ea typeface="+mn-ea"/>
              <a:cs typeface="+mn-cs"/>
            </a:rPr>
            <a:t>社会資本整備総合交付金事業及び平成</a:t>
          </a:r>
          <a:r>
            <a:rPr kumimoji="1" lang="en-US" altLang="ja-JP" sz="1100" baseline="0">
              <a:solidFill>
                <a:schemeClr val="dk1"/>
              </a:solidFill>
              <a:effectLst/>
              <a:latin typeface="+mn-lt"/>
              <a:ea typeface="+mn-ea"/>
              <a:cs typeface="+mn-cs"/>
            </a:rPr>
            <a:t>31</a:t>
          </a:r>
          <a:r>
            <a:rPr kumimoji="1" lang="ja-JP" altLang="en-US" sz="1100" baseline="0">
              <a:solidFill>
                <a:schemeClr val="dk1"/>
              </a:solidFill>
              <a:effectLst/>
              <a:latin typeface="+mn-lt"/>
              <a:ea typeface="+mn-ea"/>
              <a:cs typeface="+mn-cs"/>
            </a:rPr>
            <a:t>年の東九州自動車道の開通に合わせて実施した関連する幹線道路、側道、付帯施設等周辺整備により</a:t>
          </a:r>
          <a:r>
            <a:rPr kumimoji="1" lang="ja-JP" altLang="ja-JP" sz="1100" baseline="0">
              <a:solidFill>
                <a:schemeClr val="dk1"/>
              </a:solidFill>
              <a:effectLst/>
              <a:latin typeface="+mn-lt"/>
              <a:ea typeface="+mn-ea"/>
              <a:cs typeface="+mn-cs"/>
            </a:rPr>
            <a:t>普通建設事業費が増加した</a:t>
          </a:r>
          <a:r>
            <a:rPr kumimoji="1" lang="ja-JP" altLang="en-US" sz="1100" baseline="0">
              <a:solidFill>
                <a:schemeClr val="dk1"/>
              </a:solidFill>
              <a:effectLst/>
              <a:latin typeface="+mn-lt"/>
              <a:ea typeface="+mn-ea"/>
              <a:cs typeface="+mn-cs"/>
            </a:rPr>
            <a:t>ことによるものである。</a:t>
          </a:r>
          <a:endParaRPr lang="ja-JP" altLang="ja-JP">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積立金は住民一人当たり</a:t>
          </a:r>
          <a:r>
            <a:rPr kumimoji="1" lang="en-US" altLang="ja-JP" sz="1100" baseline="0">
              <a:solidFill>
                <a:schemeClr val="dk1"/>
              </a:solidFill>
              <a:effectLst/>
              <a:latin typeface="+mn-lt"/>
              <a:ea typeface="+mn-ea"/>
              <a:cs typeface="+mn-cs"/>
            </a:rPr>
            <a:t>78,301</a:t>
          </a:r>
          <a:r>
            <a:rPr kumimoji="1" lang="ja-JP" altLang="ja-JP" sz="1100" baseline="0">
              <a:solidFill>
                <a:schemeClr val="dk1"/>
              </a:solidFill>
              <a:effectLst/>
              <a:latin typeface="+mn-lt"/>
              <a:ea typeface="+mn-ea"/>
              <a:cs typeface="+mn-cs"/>
            </a:rPr>
            <a:t>円となっており、類似団体と比較して高い水準となっている。これは、ふるさと納税制度を活用した寄附金を基金へ積み立てたことによるものである。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32,415
32,140
290.28
24,925,040
24,318,394
592,701
11,459,961
23,858,628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7684</xdr:rowOff>
    </xdr:from>
    <xdr:to>
      <xdr:col>6</xdr:col>
      <xdr:colOff>511175</xdr:colOff>
      <xdr:row>35</xdr:row>
      <xdr:rowOff>91313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8434"/>
          <a:ext cx="8382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7684</xdr:rowOff>
    </xdr:from>
    <xdr:to>
      <xdr:col>5</xdr:col>
      <xdr:colOff>358775</xdr:colOff>
      <xdr:row>35</xdr:row>
      <xdr:rowOff>59309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8434"/>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157035</xdr:rowOff>
    </xdr:from>
    <xdr:to>
      <xdr:col>4</xdr:col>
      <xdr:colOff>155575</xdr:colOff>
      <xdr:row>35</xdr:row>
      <xdr:rowOff>59309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633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76264</xdr:rowOff>
    </xdr:from>
    <xdr:to>
      <xdr:col>2</xdr:col>
      <xdr:colOff>638175</xdr:colOff>
      <xdr:row>34</xdr:row>
      <xdr:rowOff>157035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5564"/>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40513</xdr:rowOff>
    </xdr:from>
    <xdr:to>
      <xdr:col>6</xdr:col>
      <xdr:colOff>561975</xdr:colOff>
      <xdr:row>35</xdr:row>
      <xdr:rowOff>142113</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63390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128334</xdr:rowOff>
    </xdr:from>
    <xdr:to>
      <xdr:col>5</xdr:col>
      <xdr:colOff>409575</xdr:colOff>
      <xdr:row>35</xdr:row>
      <xdr:rowOff>58484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75011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7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8509</xdr:rowOff>
    </xdr:from>
    <xdr:to>
      <xdr:col>4</xdr:col>
      <xdr:colOff>206375</xdr:colOff>
      <xdr:row>35</xdr:row>
      <xdr:rowOff>110109</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126636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7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106235</xdr:rowOff>
    </xdr:from>
    <xdr:to>
      <xdr:col>3</xdr:col>
      <xdr:colOff>3175</xdr:colOff>
      <xdr:row>35</xdr:row>
      <xdr:rowOff>36385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52912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25464</xdr:rowOff>
    </xdr:from>
    <xdr:to>
      <xdr:col>1</xdr:col>
      <xdr:colOff>485775</xdr:colOff>
      <xdr:row>34</xdr:row>
      <xdr:rowOff>127064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143591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154010</xdr:rowOff>
    </xdr:from>
    <xdr:to>
      <xdr:col>6</xdr:col>
      <xdr:colOff>511175</xdr:colOff>
      <xdr:row>55</xdr:row>
      <xdr:rowOff>123323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12310"/>
          <a:ext cx="838200" cy="14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123323</xdr:rowOff>
    </xdr:from>
    <xdr:to>
      <xdr:col>5</xdr:col>
      <xdr:colOff>358775</xdr:colOff>
      <xdr:row>56</xdr:row>
      <xdr:rowOff>127040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53073"/>
          <a:ext cx="889000" cy="1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82403</xdr:rowOff>
    </xdr:from>
    <xdr:to>
      <xdr:col>4</xdr:col>
      <xdr:colOff>155575</xdr:colOff>
      <xdr:row>56</xdr:row>
      <xdr:rowOff>127040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3603"/>
          <a:ext cx="8890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82403</xdr:rowOff>
    </xdr:from>
    <xdr:to>
      <xdr:col>2</xdr:col>
      <xdr:colOff>638175</xdr:colOff>
      <xdr:row>56</xdr:row>
      <xdr:rowOff>147317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83603"/>
          <a:ext cx="889000" cy="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103210</xdr:rowOff>
    </xdr:from>
    <xdr:to>
      <xdr:col>6</xdr:col>
      <xdr:colOff>561975</xdr:colOff>
      <xdr:row>55</xdr:row>
      <xdr:rowOff>33360</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3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126087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1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72523</xdr:rowOff>
    </xdr:from>
    <xdr:to>
      <xdr:col>5</xdr:col>
      <xdr:colOff>409575</xdr:colOff>
      <xdr:row>56</xdr:row>
      <xdr:rowOff>2673</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19200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4" y="927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76240</xdr:rowOff>
    </xdr:from>
    <xdr:to>
      <xdr:col>4</xdr:col>
      <xdr:colOff>206375</xdr:colOff>
      <xdr:row>57</xdr:row>
      <xdr:rowOff>6390</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6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22917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31603</xdr:rowOff>
    </xdr:from>
    <xdr:to>
      <xdr:col>3</xdr:col>
      <xdr:colOff>3175</xdr:colOff>
      <xdr:row>56</xdr:row>
      <xdr:rowOff>133203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6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149730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96517</xdr:rowOff>
    </xdr:from>
    <xdr:to>
      <xdr:col>1</xdr:col>
      <xdr:colOff>485775</xdr:colOff>
      <xdr:row>57</xdr:row>
      <xdr:rowOff>26667</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6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17794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37676</xdr:rowOff>
    </xdr:from>
    <xdr:to>
      <xdr:col>6</xdr:col>
      <xdr:colOff>511175</xdr:colOff>
      <xdr:row>75</xdr:row>
      <xdr:rowOff>90839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96426"/>
          <a:ext cx="838200" cy="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90839</xdr:rowOff>
    </xdr:from>
    <xdr:to>
      <xdr:col>5</xdr:col>
      <xdr:colOff>358775</xdr:colOff>
      <xdr:row>76</xdr:row>
      <xdr:rowOff>3487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49589"/>
          <a:ext cx="889000" cy="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3487</xdr:rowOff>
    </xdr:from>
    <xdr:to>
      <xdr:col>4</xdr:col>
      <xdr:colOff>155575</xdr:colOff>
      <xdr:row>76</xdr:row>
      <xdr:rowOff>82121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33687"/>
          <a:ext cx="889000" cy="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67526</xdr:rowOff>
    </xdr:from>
    <xdr:to>
      <xdr:col>2</xdr:col>
      <xdr:colOff>638175</xdr:colOff>
      <xdr:row>76</xdr:row>
      <xdr:rowOff>82121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97726"/>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158326</xdr:rowOff>
    </xdr:from>
    <xdr:to>
      <xdr:col>6</xdr:col>
      <xdr:colOff>561975</xdr:colOff>
      <xdr:row>75</xdr:row>
      <xdr:rowOff>88476</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8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9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234,815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40039</xdr:rowOff>
    </xdr:from>
    <xdr:to>
      <xdr:col>5</xdr:col>
      <xdr:colOff>409575</xdr:colOff>
      <xdr:row>75</xdr:row>
      <xdr:rowOff>141639</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8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158166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6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124137</xdr:rowOff>
    </xdr:from>
    <xdr:to>
      <xdr:col>4</xdr:col>
      <xdr:colOff>206375</xdr:colOff>
      <xdr:row>76</xdr:row>
      <xdr:rowOff>54287</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9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70814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7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31321</xdr:rowOff>
    </xdr:from>
    <xdr:to>
      <xdr:col>3</xdr:col>
      <xdr:colOff>3175</xdr:colOff>
      <xdr:row>76</xdr:row>
      <xdr:rowOff>132921</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149448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83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16726</xdr:rowOff>
    </xdr:from>
    <xdr:to>
      <xdr:col>1</xdr:col>
      <xdr:colOff>485775</xdr:colOff>
      <xdr:row>76</xdr:row>
      <xdr:rowOff>118326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134853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82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1260</xdr:rowOff>
    </xdr:from>
    <xdr:to>
      <xdr:col>6</xdr:col>
      <xdr:colOff>511175</xdr:colOff>
      <xdr:row>97</xdr:row>
      <xdr:rowOff>1494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631910"/>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1260</xdr:rowOff>
    </xdr:from>
    <xdr:to>
      <xdr:col>5</xdr:col>
      <xdr:colOff>358775</xdr:colOff>
      <xdr:row>97</xdr:row>
      <xdr:rowOff>6558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31910"/>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6558</xdr:rowOff>
    </xdr:from>
    <xdr:to>
      <xdr:col>4</xdr:col>
      <xdr:colOff>155575</xdr:colOff>
      <xdr:row>97</xdr:row>
      <xdr:rowOff>14348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37208"/>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7649</xdr:rowOff>
    </xdr:from>
    <xdr:to>
      <xdr:col>2</xdr:col>
      <xdr:colOff>638175</xdr:colOff>
      <xdr:row>97</xdr:row>
      <xdr:rowOff>14348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3829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122144</xdr:rowOff>
    </xdr:from>
    <xdr:to>
      <xdr:col>6</xdr:col>
      <xdr:colOff>561975</xdr:colOff>
      <xdr:row>97</xdr:row>
      <xdr:rowOff>52294</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37071</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121910</xdr:rowOff>
    </xdr:from>
    <xdr:to>
      <xdr:col>5</xdr:col>
      <xdr:colOff>409575</xdr:colOff>
      <xdr:row>97</xdr:row>
      <xdr:rowOff>52060</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5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43187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127208</xdr:rowOff>
    </xdr:from>
    <xdr:to>
      <xdr:col>4</xdr:col>
      <xdr:colOff>206375</xdr:colOff>
      <xdr:row>97</xdr:row>
      <xdr:rowOff>57358</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5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48485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134998</xdr:rowOff>
    </xdr:from>
    <xdr:to>
      <xdr:col>3</xdr:col>
      <xdr:colOff>3175</xdr:colOff>
      <xdr:row>97</xdr:row>
      <xdr:rowOff>65148</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5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56275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128299</xdr:rowOff>
    </xdr:from>
    <xdr:to>
      <xdr:col>1</xdr:col>
      <xdr:colOff>485775</xdr:colOff>
      <xdr:row>97</xdr:row>
      <xdr:rowOff>58449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49576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8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57731</xdr:rowOff>
    </xdr:from>
    <xdr:to>
      <xdr:col>12</xdr:col>
      <xdr:colOff>511175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4428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2866</xdr:rowOff>
    </xdr:from>
    <xdr:to>
      <xdr:col>11</xdr:col>
      <xdr:colOff>307975</xdr:colOff>
      <xdr:row>39</xdr:row>
      <xdr:rowOff>57731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8941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6931</xdr:rowOff>
    </xdr:from>
    <xdr:to>
      <xdr:col>11</xdr:col>
      <xdr:colOff>358775</xdr:colOff>
      <xdr:row>39</xdr:row>
      <xdr:rowOff>108531</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99658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123516</xdr:rowOff>
    </xdr:from>
    <xdr:to>
      <xdr:col>10</xdr:col>
      <xdr:colOff>155575</xdr:colOff>
      <xdr:row>39</xdr:row>
      <xdr:rowOff>53666</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6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44793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3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142545</xdr:rowOff>
    </xdr:from>
    <xdr:to>
      <xdr:col>15</xdr:col>
      <xdr:colOff>180975</xdr:colOff>
      <xdr:row>55</xdr:row>
      <xdr:rowOff>117577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229395"/>
          <a:ext cx="838200" cy="3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57366</xdr:rowOff>
    </xdr:from>
    <xdr:to>
      <xdr:col>14</xdr:col>
      <xdr:colOff>28575</xdr:colOff>
      <xdr:row>55</xdr:row>
      <xdr:rowOff>117577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487116"/>
          <a:ext cx="889000" cy="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57366</xdr:rowOff>
    </xdr:from>
    <xdr:to>
      <xdr:col>12</xdr:col>
      <xdr:colOff>511175</xdr:colOff>
      <xdr:row>55</xdr:row>
      <xdr:rowOff>121386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487116"/>
          <a:ext cx="889000" cy="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112700</xdr:rowOff>
    </xdr:from>
    <xdr:to>
      <xdr:col>11</xdr:col>
      <xdr:colOff>307975</xdr:colOff>
      <xdr:row>55</xdr:row>
      <xdr:rowOff>121386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54245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91745</xdr:rowOff>
    </xdr:from>
    <xdr:to>
      <xdr:col>15</xdr:col>
      <xdr:colOff>231775</xdr:colOff>
      <xdr:row>54</xdr:row>
      <xdr:rowOff>21895</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1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114622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0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66777</xdr:rowOff>
    </xdr:from>
    <xdr:to>
      <xdr:col>14</xdr:col>
      <xdr:colOff>79375</xdr:colOff>
      <xdr:row>55</xdr:row>
      <xdr:rowOff>168377</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4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13454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6566</xdr:rowOff>
    </xdr:from>
    <xdr:to>
      <xdr:col>12</xdr:col>
      <xdr:colOff>561975</xdr:colOff>
      <xdr:row>55</xdr:row>
      <xdr:rowOff>108166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4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124693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70586</xdr:rowOff>
    </xdr:from>
    <xdr:to>
      <xdr:col>11</xdr:col>
      <xdr:colOff>358775</xdr:colOff>
      <xdr:row>56</xdr:row>
      <xdr:rowOff>736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5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17263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61900</xdr:rowOff>
    </xdr:from>
    <xdr:to>
      <xdr:col>10</xdr:col>
      <xdr:colOff>155575</xdr:colOff>
      <xdr:row>55</xdr:row>
      <xdr:rowOff>163500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4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8577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2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10884</xdr:rowOff>
    </xdr:from>
    <xdr:to>
      <xdr:col>15</xdr:col>
      <xdr:colOff>180975</xdr:colOff>
      <xdr:row>77</xdr:row>
      <xdr:rowOff>162420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869634"/>
          <a:ext cx="838200" cy="4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162420</xdr:rowOff>
    </xdr:from>
    <xdr:to>
      <xdr:col>14</xdr:col>
      <xdr:colOff>28575</xdr:colOff>
      <xdr:row>78</xdr:row>
      <xdr:rowOff>2451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4070"/>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2451</xdr:rowOff>
    </xdr:from>
    <xdr:to>
      <xdr:col>12</xdr:col>
      <xdr:colOff>511175</xdr:colOff>
      <xdr:row>78</xdr:row>
      <xdr:rowOff>32169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555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9576</xdr:rowOff>
    </xdr:from>
    <xdr:to>
      <xdr:col>11</xdr:col>
      <xdr:colOff>307975</xdr:colOff>
      <xdr:row>78</xdr:row>
      <xdr:rowOff>32169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82676"/>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131534</xdr:rowOff>
    </xdr:from>
    <xdr:to>
      <xdr:col>15</xdr:col>
      <xdr:colOff>231775</xdr:colOff>
      <xdr:row>75</xdr:row>
      <xdr:rowOff>61684</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10426700" y="128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154411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6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111620</xdr:rowOff>
    </xdr:from>
    <xdr:to>
      <xdr:col>14</xdr:col>
      <xdr:colOff>79375</xdr:colOff>
      <xdr:row>78</xdr:row>
      <xdr:rowOff>41770</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88500" y="133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58297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123101</xdr:rowOff>
    </xdr:from>
    <xdr:to>
      <xdr:col>12</xdr:col>
      <xdr:colOff>561975</xdr:colOff>
      <xdr:row>78</xdr:row>
      <xdr:rowOff>53251</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699500" y="133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69778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152819</xdr:rowOff>
    </xdr:from>
    <xdr:to>
      <xdr:col>11</xdr:col>
      <xdr:colOff>358775</xdr:colOff>
      <xdr:row>78</xdr:row>
      <xdr:rowOff>82969</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7810500" y="133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99496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130226</xdr:rowOff>
    </xdr:from>
    <xdr:to>
      <xdr:col>10</xdr:col>
      <xdr:colOff>155575</xdr:colOff>
      <xdr:row>78</xdr:row>
      <xdr:rowOff>60376</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6921500" y="133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76903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72244</xdr:rowOff>
    </xdr:from>
    <xdr:to>
      <xdr:col>15</xdr:col>
      <xdr:colOff>180975</xdr:colOff>
      <xdr:row>97</xdr:row>
      <xdr:rowOff>89379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02894"/>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42497</xdr:rowOff>
    </xdr:from>
    <xdr:to>
      <xdr:col>14</xdr:col>
      <xdr:colOff>28575</xdr:colOff>
      <xdr:row>97</xdr:row>
      <xdr:rowOff>89379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73147"/>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133919</xdr:rowOff>
    </xdr:from>
    <xdr:to>
      <xdr:col>12</xdr:col>
      <xdr:colOff>511175</xdr:colOff>
      <xdr:row>97</xdr:row>
      <xdr:rowOff>42497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93119"/>
          <a:ext cx="889000" cy="8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133919</xdr:rowOff>
    </xdr:from>
    <xdr:to>
      <xdr:col>11</xdr:col>
      <xdr:colOff>307975</xdr:colOff>
      <xdr:row>97</xdr:row>
      <xdr:rowOff>54671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93119"/>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21444</xdr:rowOff>
    </xdr:from>
    <xdr:to>
      <xdr:col>15</xdr:col>
      <xdr:colOff>231775</xdr:colOff>
      <xdr:row>97</xdr:row>
      <xdr:rowOff>123044</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6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171321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38579</xdr:rowOff>
    </xdr:from>
    <xdr:to>
      <xdr:col>14</xdr:col>
      <xdr:colOff>79375</xdr:colOff>
      <xdr:row>97</xdr:row>
      <xdr:rowOff>140179</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131306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163147</xdr:rowOff>
    </xdr:from>
    <xdr:to>
      <xdr:col>12</xdr:col>
      <xdr:colOff>561975</xdr:colOff>
      <xdr:row>97</xdr:row>
      <xdr:rowOff>93297</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6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84424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83119</xdr:rowOff>
    </xdr:from>
    <xdr:to>
      <xdr:col>11</xdr:col>
      <xdr:colOff>358775</xdr:colOff>
      <xdr:row>97</xdr:row>
      <xdr:rowOff>13269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5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3871</xdr:rowOff>
    </xdr:from>
    <xdr:to>
      <xdr:col>10</xdr:col>
      <xdr:colOff>155575</xdr:colOff>
      <xdr:row>97</xdr:row>
      <xdr:rowOff>105471</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96598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102152</xdr:rowOff>
    </xdr:from>
    <xdr:to>
      <xdr:col>23</xdr:col>
      <xdr:colOff>517525</xdr:colOff>
      <xdr:row>38</xdr:row>
      <xdr:rowOff>34744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45802"/>
          <a:ext cx="838200" cy="1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102152</xdr:rowOff>
    </xdr:from>
    <xdr:to>
      <xdr:col>22</xdr:col>
      <xdr:colOff>365125</xdr:colOff>
      <xdr:row>38</xdr:row>
      <xdr:rowOff>9141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45802"/>
          <a:ext cx="889000" cy="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125227</xdr:rowOff>
    </xdr:from>
    <xdr:to>
      <xdr:col>21</xdr:col>
      <xdr:colOff>161925</xdr:colOff>
      <xdr:row>38</xdr:row>
      <xdr:rowOff>9141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68877"/>
          <a:ext cx="889000" cy="5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125227</xdr:rowOff>
    </xdr:from>
    <xdr:to>
      <xdr:col>19</xdr:col>
      <xdr:colOff>644525</xdr:colOff>
      <xdr:row>38</xdr:row>
      <xdr:rowOff>60804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8877"/>
          <a:ext cx="889000" cy="10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155394</xdr:rowOff>
    </xdr:from>
    <xdr:to>
      <xdr:col>23</xdr:col>
      <xdr:colOff>568325</xdr:colOff>
      <xdr:row>38</xdr:row>
      <xdr:rowOff>85544</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4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133821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51352</xdr:rowOff>
    </xdr:from>
    <xdr:to>
      <xdr:col>22</xdr:col>
      <xdr:colOff>415925</xdr:colOff>
      <xdr:row>37</xdr:row>
      <xdr:rowOff>152952</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169479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129791</xdr:rowOff>
    </xdr:from>
    <xdr:to>
      <xdr:col>21</xdr:col>
      <xdr:colOff>212725</xdr:colOff>
      <xdr:row>38</xdr:row>
      <xdr:rowOff>59941</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4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51068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74427</xdr:rowOff>
    </xdr:from>
    <xdr:to>
      <xdr:col>20</xdr:col>
      <xdr:colOff>9525</xdr:colOff>
      <xdr:row>38</xdr:row>
      <xdr:rowOff>4576</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18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21104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10004</xdr:rowOff>
    </xdr:from>
    <xdr:to>
      <xdr:col>18</xdr:col>
      <xdr:colOff>492125</xdr:colOff>
      <xdr:row>38</xdr:row>
      <xdr:rowOff>111604</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102731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104069</xdr:rowOff>
    </xdr:from>
    <xdr:to>
      <xdr:col>23</xdr:col>
      <xdr:colOff>517525</xdr:colOff>
      <xdr:row>56</xdr:row>
      <xdr:rowOff>137185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05269"/>
          <a:ext cx="8382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104069</xdr:rowOff>
    </xdr:from>
    <xdr:to>
      <xdr:col>22</xdr:col>
      <xdr:colOff>365125</xdr:colOff>
      <xdr:row>57</xdr:row>
      <xdr:rowOff>27435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5269"/>
          <a:ext cx="889000" cy="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5542</xdr:rowOff>
    </xdr:from>
    <xdr:to>
      <xdr:col>21</xdr:col>
      <xdr:colOff>161925</xdr:colOff>
      <xdr:row>57</xdr:row>
      <xdr:rowOff>27435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78192"/>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5542</xdr:rowOff>
    </xdr:from>
    <xdr:to>
      <xdr:col>19</xdr:col>
      <xdr:colOff>644525</xdr:colOff>
      <xdr:row>57</xdr:row>
      <xdr:rowOff>46065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78192"/>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86385</xdr:rowOff>
    </xdr:from>
    <xdr:to>
      <xdr:col>23</xdr:col>
      <xdr:colOff>568325</xdr:colOff>
      <xdr:row>57</xdr:row>
      <xdr:rowOff>16535</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64812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53269</xdr:rowOff>
    </xdr:from>
    <xdr:to>
      <xdr:col>22</xdr:col>
      <xdr:colOff>415925</xdr:colOff>
      <xdr:row>56</xdr:row>
      <xdr:rowOff>154869</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145996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148085</xdr:rowOff>
    </xdr:from>
    <xdr:to>
      <xdr:col>21</xdr:col>
      <xdr:colOff>212725</xdr:colOff>
      <xdr:row>57</xdr:row>
      <xdr:rowOff>78235</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7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69362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4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126192</xdr:rowOff>
    </xdr:from>
    <xdr:to>
      <xdr:col>20</xdr:col>
      <xdr:colOff>9525</xdr:colOff>
      <xdr:row>57</xdr:row>
      <xdr:rowOff>56342</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72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47469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166715</xdr:rowOff>
    </xdr:from>
    <xdr:to>
      <xdr:col>18</xdr:col>
      <xdr:colOff>492125</xdr:colOff>
      <xdr:row>57</xdr:row>
      <xdr:rowOff>96865</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87992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88951</xdr:rowOff>
    </xdr:from>
    <xdr:to>
      <xdr:col>23</xdr:col>
      <xdr:colOff>517525</xdr:colOff>
      <xdr:row>78</xdr:row>
      <xdr:rowOff>97637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62051"/>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97637</xdr:rowOff>
    </xdr:from>
    <xdr:to>
      <xdr:col>22</xdr:col>
      <xdr:colOff>365125</xdr:colOff>
      <xdr:row>78</xdr:row>
      <xdr:rowOff>100084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70737"/>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100084</xdr:rowOff>
    </xdr:from>
    <xdr:to>
      <xdr:col>21</xdr:col>
      <xdr:colOff>161925</xdr:colOff>
      <xdr:row>78</xdr:row>
      <xdr:rowOff>122555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3184"/>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61725</xdr:rowOff>
    </xdr:from>
    <xdr:to>
      <xdr:col>19</xdr:col>
      <xdr:colOff>644525</xdr:colOff>
      <xdr:row>78</xdr:row>
      <xdr:rowOff>122555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34825"/>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38151</xdr:rowOff>
    </xdr:from>
    <xdr:to>
      <xdr:col>23</xdr:col>
      <xdr:colOff>568325</xdr:colOff>
      <xdr:row>78</xdr:row>
      <xdr:rowOff>139751</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46837</xdr:rowOff>
    </xdr:from>
    <xdr:to>
      <xdr:col>22</xdr:col>
      <xdr:colOff>415925</xdr:colOff>
      <xdr:row>78</xdr:row>
      <xdr:rowOff>148437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139564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7"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49284</xdr:rowOff>
    </xdr:from>
    <xdr:to>
      <xdr:col>21</xdr:col>
      <xdr:colOff>212725</xdr:colOff>
      <xdr:row>78</xdr:row>
      <xdr:rowOff>150884</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142011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7"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71755</xdr:rowOff>
    </xdr:from>
    <xdr:to>
      <xdr:col>20</xdr:col>
      <xdr:colOff>9525</xdr:colOff>
      <xdr:row>79</xdr:row>
      <xdr:rowOff>1905</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164482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3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10925</xdr:rowOff>
    </xdr:from>
    <xdr:to>
      <xdr:col>18</xdr:col>
      <xdr:colOff>492125</xdr:colOff>
      <xdr:row>78</xdr:row>
      <xdr:rowOff>112525</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3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103652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7" y="1347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83956</xdr:rowOff>
    </xdr:from>
    <xdr:to>
      <xdr:col>23</xdr:col>
      <xdr:colOff>517525</xdr:colOff>
      <xdr:row>97</xdr:row>
      <xdr:rowOff>85975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4606"/>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83956</xdr:rowOff>
    </xdr:from>
    <xdr:to>
      <xdr:col>22</xdr:col>
      <xdr:colOff>365125</xdr:colOff>
      <xdr:row>97</xdr:row>
      <xdr:rowOff>87621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14606"/>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87621</xdr:rowOff>
    </xdr:from>
    <xdr:to>
      <xdr:col>21</xdr:col>
      <xdr:colOff>161925</xdr:colOff>
      <xdr:row>97</xdr:row>
      <xdr:rowOff>95256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1827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93283</xdr:rowOff>
    </xdr:from>
    <xdr:to>
      <xdr:col>19</xdr:col>
      <xdr:colOff>644525</xdr:colOff>
      <xdr:row>97</xdr:row>
      <xdr:rowOff>95256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23933"/>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35175</xdr:rowOff>
    </xdr:from>
    <xdr:to>
      <xdr:col>23</xdr:col>
      <xdr:colOff>568325</xdr:colOff>
      <xdr:row>97</xdr:row>
      <xdr:rowOff>136775</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58052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33156</xdr:rowOff>
    </xdr:from>
    <xdr:to>
      <xdr:col>22</xdr:col>
      <xdr:colOff>415925</xdr:colOff>
      <xdr:row>97</xdr:row>
      <xdr:rowOff>134756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6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151283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36821</xdr:rowOff>
    </xdr:from>
    <xdr:to>
      <xdr:col>21</xdr:col>
      <xdr:colOff>212725</xdr:colOff>
      <xdr:row>97</xdr:row>
      <xdr:rowOff>138421</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154948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44456</xdr:rowOff>
    </xdr:from>
    <xdr:to>
      <xdr:col>20</xdr:col>
      <xdr:colOff>9525</xdr:colOff>
      <xdr:row>97</xdr:row>
      <xdr:rowOff>146056</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6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162583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42483</xdr:rowOff>
    </xdr:from>
    <xdr:to>
      <xdr:col>18</xdr:col>
      <xdr:colOff>492125</xdr:colOff>
      <xdr:row>97</xdr:row>
      <xdr:rowOff>144083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6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160610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総務費は住民一人当たり</a:t>
          </a:r>
          <a:r>
            <a:rPr kumimoji="1" lang="en-US" altLang="ja-JP" sz="1100" baseline="0">
              <a:solidFill>
                <a:schemeClr val="dk1"/>
              </a:solidFill>
              <a:effectLst/>
              <a:latin typeface="+mn-lt"/>
              <a:ea typeface="+mn-ea"/>
              <a:cs typeface="+mn-cs"/>
            </a:rPr>
            <a:t>146,870</a:t>
          </a:r>
          <a:r>
            <a:rPr kumimoji="1" lang="ja-JP" altLang="ja-JP" sz="1100" baseline="0">
              <a:solidFill>
                <a:schemeClr val="dk1"/>
              </a:solidFill>
              <a:effectLst/>
              <a:latin typeface="+mn-lt"/>
              <a:ea typeface="+mn-ea"/>
              <a:cs typeface="+mn-cs"/>
            </a:rPr>
            <a:t>円となっており、類似団体と比較して高い水準となっている。これは、ふるさと納税制度を活用した寄附金を基金へ積み立てたことによるものである。</a:t>
          </a:r>
          <a:endParaRPr lang="ja-JP" altLang="ja-JP" sz="1400">
            <a:effectLst/>
          </a:endParaRPr>
        </a:p>
        <a:p>
          <a:r>
            <a:rPr kumimoji="1" lang="ja-JP" altLang="ja-JP" sz="1100" baseline="0">
              <a:solidFill>
                <a:schemeClr val="dk1"/>
              </a:solidFill>
              <a:effectLst/>
              <a:latin typeface="+mn-lt"/>
              <a:ea typeface="+mn-ea"/>
              <a:cs typeface="+mn-cs"/>
            </a:rPr>
            <a:t>　民生費は住民一人当たり</a:t>
          </a:r>
          <a:r>
            <a:rPr kumimoji="1" lang="en-US" altLang="ja-JP" sz="1100" baseline="0">
              <a:solidFill>
                <a:schemeClr val="dk1"/>
              </a:solidFill>
              <a:effectLst/>
              <a:latin typeface="+mn-lt"/>
              <a:ea typeface="+mn-ea"/>
              <a:cs typeface="+mn-cs"/>
            </a:rPr>
            <a:t>234,815</a:t>
          </a:r>
          <a:r>
            <a:rPr kumimoji="1" lang="ja-JP" altLang="ja-JP" sz="1100" baseline="0">
              <a:solidFill>
                <a:schemeClr val="dk1"/>
              </a:solidFill>
              <a:effectLst/>
              <a:latin typeface="+mn-lt"/>
              <a:ea typeface="+mn-ea"/>
              <a:cs typeface="+mn-cs"/>
            </a:rPr>
            <a:t>円となっており、類似団体の中でも一人当たりコストが上位の状況となっている。これは、本市振興計画の重点プロジェクト「健康づくり日本一の推進」及び「子育て日本一のまちづくり」に、取り組んできたことによるものである更に</a:t>
          </a:r>
          <a:r>
            <a:rPr kumimoji="1" lang="ja-JP" altLang="ja-JP" sz="1100">
              <a:solidFill>
                <a:schemeClr val="dk1"/>
              </a:solidFill>
              <a:effectLst/>
              <a:latin typeface="+mn-lt"/>
              <a:ea typeface="+mn-ea"/>
              <a:cs typeface="+mn-cs"/>
            </a:rPr>
            <a:t>年金生活者等支援臨時福祉給付金及び臨時福祉給付金が実施されたこと、また、生活保護費にかかる扶助について、被保護者のうち人工透析患者に係る医療費が、単価及び人数の増加に伴い大幅に増加した</a:t>
          </a:r>
          <a:r>
            <a:rPr kumimoji="1" lang="ja-JP" altLang="en-US" sz="1100">
              <a:solidFill>
                <a:schemeClr val="dk1"/>
              </a:solidFill>
              <a:effectLst/>
              <a:latin typeface="+mn-lt"/>
              <a:ea typeface="+mn-ea"/>
              <a:cs typeface="+mn-cs"/>
            </a:rPr>
            <a:t>ことによるものである。</a:t>
          </a:r>
          <a:endParaRPr kumimoji="0" lang="en-US" altLang="ja-JP" sz="110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　衛生費は住民一人当たり</a:t>
          </a:r>
          <a:r>
            <a:rPr kumimoji="1" lang="en-US" altLang="ja-JP" sz="1100" baseline="0">
              <a:solidFill>
                <a:schemeClr val="dk1"/>
              </a:solidFill>
              <a:effectLst/>
              <a:latin typeface="+mn-lt"/>
              <a:ea typeface="+mn-ea"/>
              <a:cs typeface="+mn-cs"/>
            </a:rPr>
            <a:t>34,183</a:t>
          </a:r>
          <a:r>
            <a:rPr kumimoji="1" lang="ja-JP" altLang="ja-JP" sz="1100" baseline="0">
              <a:solidFill>
                <a:schemeClr val="dk1"/>
              </a:solidFill>
              <a:effectLst/>
              <a:latin typeface="+mn-lt"/>
              <a:ea typeface="+mn-ea"/>
              <a:cs typeface="+mn-cs"/>
            </a:rPr>
            <a:t>円となっており、類似団体と比較して低い水準となっている。これは、市におけるごみの再資源化日本一により、歳出のコスト削減によるものである。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財政調整基金残高については取り崩しはなく、預金利子及びふるさと納税制度を活用した基金との財源組替による積立てにより増加した。</a:t>
          </a:r>
          <a:endParaRPr lang="ja-JP" altLang="ja-JP" sz="1400">
            <a:effectLst/>
          </a:endParaRPr>
        </a:p>
        <a:p>
          <a:r>
            <a:rPr kumimoji="1" lang="ja-JP" altLang="ja-JP" sz="1100">
              <a:solidFill>
                <a:schemeClr val="dk1"/>
              </a:solidFill>
              <a:effectLst/>
              <a:latin typeface="+mn-lt"/>
              <a:ea typeface="+mn-ea"/>
              <a:cs typeface="+mn-cs"/>
            </a:rPr>
            <a:t>　実質収支</a:t>
          </a:r>
          <a:r>
            <a:rPr kumimoji="1" lang="ja-JP" altLang="en-US" sz="1100">
              <a:solidFill>
                <a:schemeClr val="dk1"/>
              </a:solidFill>
              <a:effectLst/>
              <a:latin typeface="+mn-lt"/>
              <a:ea typeface="+mn-ea"/>
              <a:cs typeface="+mn-cs"/>
            </a:rPr>
            <a:t>額は前年度と比較し、９千万円の増、標準財政規模に占める割合では</a:t>
          </a:r>
          <a:r>
            <a:rPr kumimoji="1" lang="en-US" altLang="ja-JP" sz="1100">
              <a:solidFill>
                <a:schemeClr val="dk1"/>
              </a:solidFill>
              <a:effectLst/>
              <a:latin typeface="+mn-lt"/>
              <a:ea typeface="+mn-ea"/>
              <a:cs typeface="+mn-cs"/>
            </a:rPr>
            <a:t>0.84</a:t>
          </a:r>
          <a:r>
            <a:rPr kumimoji="1" lang="ja-JP" altLang="en-US" sz="1100">
              <a:solidFill>
                <a:schemeClr val="dk1"/>
              </a:solidFill>
              <a:effectLst/>
              <a:latin typeface="+mn-lt"/>
              <a:ea typeface="+mn-ea"/>
              <a:cs typeface="+mn-cs"/>
            </a:rPr>
            <a:t>％の増となっている。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実質単年度収支については単年度収支が昨年度と比較し、</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である。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すべての会計において実質収支は黒字であり、実質赤字額は生じていない。今後も集中改革プランを着実に実施し、事務事業の見直しや歳出を抑制するとともに、自主財源の確保に取り組む。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24925040</v>
      </c>
      <c r="BO4" s="411"/>
      <c r="BP4" s="411"/>
      <c r="BQ4" s="411"/>
      <c r="BR4" s="411"/>
      <c r="BS4" s="411"/>
      <c r="BT4" s="411"/>
      <c r="BU4" s="412"/>
      <c r="BV4" s="410">
        <v>21970565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24318394</v>
      </c>
      <c r="BO5" s="416"/>
      <c r="BP5" s="416"/>
      <c r="BQ5" s="416"/>
      <c r="BR5" s="416"/>
      <c r="BS5" s="416"/>
      <c r="BT5" s="416"/>
      <c r="BU5" s="417"/>
      <c r="BV5" s="415">
        <v>21413119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88.8</v>
      </c>
      <c r="CU5" s="386"/>
      <c r="CV5" s="386"/>
      <c r="CW5" s="386"/>
      <c r="CX5" s="386"/>
      <c r="CY5" s="386"/>
      <c r="CZ5" s="386"/>
      <c r="DA5" s="387"/>
      <c r="DB5" s="385">
        <v>88.9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606646</v>
      </c>
      <c r="BO6" s="416"/>
      <c r="BP6" s="416"/>
      <c r="BQ6" s="416"/>
      <c r="BR6" s="416"/>
      <c r="BS6" s="416"/>
      <c r="BT6" s="416"/>
      <c r="BU6" s="417"/>
      <c r="BV6" s="415">
        <v>557446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92.8</v>
      </c>
      <c r="CU6" s="562"/>
      <c r="CV6" s="562"/>
      <c r="CW6" s="562"/>
      <c r="CX6" s="562"/>
      <c r="CY6" s="562"/>
      <c r="CZ6" s="562"/>
      <c r="DA6" s="563"/>
      <c r="DB6" s="561">
        <v>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13945</v>
      </c>
      <c r="BO7" s="416"/>
      <c r="BP7" s="416"/>
      <c r="BQ7" s="416"/>
      <c r="BR7" s="416"/>
      <c r="BS7" s="416"/>
      <c r="BT7" s="416"/>
      <c r="BU7" s="417"/>
      <c r="BV7" s="415">
        <v>54943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11459961</v>
      </c>
      <c r="CU7" s="416"/>
      <c r="CV7" s="416"/>
      <c r="CW7" s="416"/>
      <c r="CX7" s="416"/>
      <c r="CY7" s="416"/>
      <c r="CZ7" s="416"/>
      <c r="DA7" s="417"/>
      <c r="DB7" s="415">
        <v>11609656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592701</v>
      </c>
      <c r="BO8" s="416"/>
      <c r="BP8" s="416"/>
      <c r="BQ8" s="416"/>
      <c r="BR8" s="416"/>
      <c r="BS8" s="416"/>
      <c r="BT8" s="416"/>
      <c r="BU8" s="417"/>
      <c r="BV8" s="415">
        <v>502503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0.36</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31479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90198</v>
      </c>
      <c r="BO9" s="416"/>
      <c r="BP9" s="416"/>
      <c r="BQ9" s="416"/>
      <c r="BR9" s="416"/>
      <c r="BS9" s="416"/>
      <c r="BT9" s="416"/>
      <c r="BU9" s="417"/>
      <c r="BV9" s="415">
        <v>22701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19.399999999999999</v>
      </c>
      <c r="CU9" s="386"/>
      <c r="CV9" s="386"/>
      <c r="CW9" s="386"/>
      <c r="CX9" s="386"/>
      <c r="CY9" s="386"/>
      <c r="CZ9" s="386"/>
      <c r="DA9" s="387"/>
      <c r="DB9" s="385">
        <v>19.399999999999999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33034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23253</v>
      </c>
      <c r="BO10" s="416"/>
      <c r="BP10" s="416"/>
      <c r="BQ10" s="416"/>
      <c r="BR10" s="416"/>
      <c r="BS10" s="416"/>
      <c r="BT10" s="416"/>
      <c r="BU10" s="417"/>
      <c r="BV10" s="415">
        <v>136393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32415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32140</v>
      </c>
      <c r="S13" s="517"/>
      <c r="T13" s="517"/>
      <c r="U13" s="517"/>
      <c r="V13" s="518"/>
      <c r="W13" s="504" t="s">
        <v>123</v>
      </c>
      <c r="X13" s="428"/>
      <c r="Y13" s="428"/>
      <c r="Z13" s="428"/>
      <c r="AA13" s="428"/>
      <c r="AB13" s="429"/>
      <c r="AC13" s="391">
        <v>3395</v>
      </c>
      <c r="AD13" s="392"/>
      <c r="AE13" s="392"/>
      <c r="AF13" s="392"/>
      <c r="AG13" s="393"/>
      <c r="AH13" s="391">
        <v>3731</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113451</v>
      </c>
      <c r="BO13" s="416"/>
      <c r="BP13" s="416"/>
      <c r="BQ13" s="416"/>
      <c r="BR13" s="416"/>
      <c r="BS13" s="416"/>
      <c r="BT13" s="416"/>
      <c r="BU13" s="417"/>
      <c r="BV13" s="415">
        <v>159094</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9.6999999999999993</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32727</v>
      </c>
      <c r="S14" s="517"/>
      <c r="T14" s="517"/>
      <c r="U14" s="517"/>
      <c r="V14" s="518"/>
      <c r="W14" s="519"/>
      <c r="X14" s="431"/>
      <c r="Y14" s="431"/>
      <c r="Z14" s="431"/>
      <c r="AA14" s="431"/>
      <c r="AB14" s="432"/>
      <c r="AC14" s="509">
        <v>22.3</v>
      </c>
      <c r="AD14" s="510"/>
      <c r="AE14" s="510"/>
      <c r="AF14" s="510"/>
      <c r="AG14" s="511"/>
      <c r="AH14" s="509">
        <v>24.4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44.7</v>
      </c>
      <c r="CU14" s="488"/>
      <c r="CV14" s="488"/>
      <c r="CW14" s="488"/>
      <c r="CX14" s="488"/>
      <c r="CY14" s="488"/>
      <c r="CZ14" s="488"/>
      <c r="DA14" s="489"/>
      <c r="DB14" s="520">
        <v>55.4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32495</v>
      </c>
      <c r="S15" s="517"/>
      <c r="T15" s="517"/>
      <c r="U15" s="517"/>
      <c r="V15" s="518"/>
      <c r="W15" s="504" t="s">
        <v>129</v>
      </c>
      <c r="X15" s="428"/>
      <c r="Y15" s="428"/>
      <c r="Z15" s="428"/>
      <c r="AA15" s="428"/>
      <c r="AB15" s="429"/>
      <c r="AC15" s="391">
        <v>2971</v>
      </c>
      <c r="AD15" s="392"/>
      <c r="AE15" s="392"/>
      <c r="AF15" s="392"/>
      <c r="AG15" s="393"/>
      <c r="AH15" s="391">
        <v>3111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3452165</v>
      </c>
      <c r="BO15" s="411"/>
      <c r="BP15" s="411"/>
      <c r="BQ15" s="411"/>
      <c r="BR15" s="411"/>
      <c r="BS15" s="411"/>
      <c r="BT15" s="411"/>
      <c r="BU15" s="412"/>
      <c r="BV15" s="410">
        <v>3298636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19.5</v>
      </c>
      <c r="AD16" s="510"/>
      <c r="AE16" s="510"/>
      <c r="AF16" s="510"/>
      <c r="AG16" s="511"/>
      <c r="AH16" s="509">
        <v>20.399999999999999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9447342</v>
      </c>
      <c r="BO16" s="416"/>
      <c r="BP16" s="416"/>
      <c r="BQ16" s="416"/>
      <c r="BR16" s="416"/>
      <c r="BS16" s="416"/>
      <c r="BT16" s="416"/>
      <c r="BU16" s="417"/>
      <c r="BV16" s="415">
        <v>9202295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8856</v>
      </c>
      <c r="AD17" s="392"/>
      <c r="AE17" s="392"/>
      <c r="AF17" s="392"/>
      <c r="AG17" s="393"/>
      <c r="AH17" s="391">
        <v>8441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4348192</v>
      </c>
      <c r="BO17" s="416"/>
      <c r="BP17" s="416"/>
      <c r="BQ17" s="416"/>
      <c r="BR17" s="416"/>
      <c r="BS17" s="416"/>
      <c r="BT17" s="416"/>
      <c r="BU17" s="417"/>
      <c r="BV17" s="415">
        <v>4157939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290.27999999999997</v>
      </c>
      <c r="M18" s="480"/>
      <c r="N18" s="480"/>
      <c r="O18" s="480"/>
      <c r="P18" s="480"/>
      <c r="Q18" s="480"/>
      <c r="R18" s="481"/>
      <c r="S18" s="481"/>
      <c r="T18" s="481"/>
      <c r="U18" s="481"/>
      <c r="V18" s="482"/>
      <c r="W18" s="496"/>
      <c r="X18" s="497"/>
      <c r="Y18" s="497"/>
      <c r="Z18" s="497"/>
      <c r="AA18" s="497"/>
      <c r="AB18" s="505"/>
      <c r="AC18" s="379">
        <v>58.2</v>
      </c>
      <c r="AD18" s="380"/>
      <c r="AE18" s="380"/>
      <c r="AF18" s="380"/>
      <c r="AG18" s="483"/>
      <c r="AH18" s="379">
        <v>55.2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10334724</v>
      </c>
      <c r="BO18" s="416"/>
      <c r="BP18" s="416"/>
      <c r="BQ18" s="416"/>
      <c r="BR18" s="416"/>
      <c r="BS18" s="416"/>
      <c r="BT18" s="416"/>
      <c r="BU18" s="417"/>
      <c r="BV18" s="415">
        <v>10545686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12993235</v>
      </c>
      <c r="BO19" s="416"/>
      <c r="BP19" s="416"/>
      <c r="BQ19" s="416"/>
      <c r="BR19" s="416"/>
      <c r="BS19" s="416"/>
      <c r="BT19" s="416"/>
      <c r="BU19" s="417"/>
      <c r="BV19" s="415">
        <v>13178457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13869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23858628</v>
      </c>
      <c r="BO23" s="416"/>
      <c r="BP23" s="416"/>
      <c r="BQ23" s="416"/>
      <c r="BR23" s="416"/>
      <c r="BS23" s="416"/>
      <c r="BT23" s="416"/>
      <c r="BU23" s="417"/>
      <c r="BV23" s="415">
        <v>24258798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8310</v>
      </c>
      <c r="R24" s="392"/>
      <c r="S24" s="392"/>
      <c r="T24" s="392"/>
      <c r="U24" s="392"/>
      <c r="V24" s="393"/>
      <c r="W24" s="457"/>
      <c r="X24" s="448"/>
      <c r="Y24" s="449"/>
      <c r="Z24" s="388" t="s">
        <v>153</v>
      </c>
      <c r="AA24" s="389"/>
      <c r="AB24" s="389"/>
      <c r="AC24" s="389"/>
      <c r="AD24" s="389"/>
      <c r="AE24" s="389"/>
      <c r="AF24" s="389"/>
      <c r="AG24" s="390"/>
      <c r="AH24" s="391">
        <v>287</v>
      </c>
      <c r="AI24" s="392"/>
      <c r="AJ24" s="392"/>
      <c r="AK24" s="392"/>
      <c r="AL24" s="393"/>
      <c r="AM24" s="391">
        <v>913808</v>
      </c>
      <c r="AN24" s="392"/>
      <c r="AO24" s="392"/>
      <c r="AP24" s="392"/>
      <c r="AQ24" s="392"/>
      <c r="AR24" s="393"/>
      <c r="AS24" s="391">
        <v>3184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16290800</v>
      </c>
      <c r="BO24" s="416"/>
      <c r="BP24" s="416"/>
      <c r="BQ24" s="416"/>
      <c r="BR24" s="416"/>
      <c r="BS24" s="416"/>
      <c r="BT24" s="416"/>
      <c r="BU24" s="417"/>
      <c r="BV24" s="415">
        <v>17018409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6540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1053899</v>
      </c>
      <c r="BO25" s="411"/>
      <c r="BP25" s="411"/>
      <c r="BQ25" s="411"/>
      <c r="BR25" s="411"/>
      <c r="BS25" s="411"/>
      <c r="BT25" s="411"/>
      <c r="BU25" s="412"/>
      <c r="BV25" s="410">
        <v>774150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6100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3947</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23050</v>
      </c>
      <c r="AN27" s="392"/>
      <c r="AO27" s="392"/>
      <c r="AP27" s="392"/>
      <c r="AQ27" s="392"/>
      <c r="AR27" s="393"/>
      <c r="AS27" s="391">
        <v>4610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3103</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2525300</v>
      </c>
      <c r="BO28" s="411"/>
      <c r="BP28" s="411"/>
      <c r="BQ28" s="411"/>
      <c r="BR28" s="411"/>
      <c r="BS28" s="411"/>
      <c r="BT28" s="411"/>
      <c r="BU28" s="412"/>
      <c r="BV28" s="410">
        <v>2502047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2881</v>
      </c>
      <c r="R29" s="392"/>
      <c r="S29" s="392"/>
      <c r="T29" s="392"/>
      <c r="U29" s="392"/>
      <c r="V29" s="393"/>
      <c r="W29" s="458"/>
      <c r="X29" s="459"/>
      <c r="Y29" s="460"/>
      <c r="Z29" s="388" t="s">
        <v>170</v>
      </c>
      <c r="AA29" s="389"/>
      <c r="AB29" s="389"/>
      <c r="AC29" s="389"/>
      <c r="AD29" s="389"/>
      <c r="AE29" s="389"/>
      <c r="AF29" s="389"/>
      <c r="AG29" s="390"/>
      <c r="AH29" s="391">
        <v>292</v>
      </c>
      <c r="AI29" s="392"/>
      <c r="AJ29" s="392"/>
      <c r="AK29" s="392"/>
      <c r="AL29" s="393"/>
      <c r="AM29" s="391">
        <v>936858</v>
      </c>
      <c r="AN29" s="392"/>
      <c r="AO29" s="392"/>
      <c r="AP29" s="392"/>
      <c r="AQ29" s="392"/>
      <c r="AR29" s="393"/>
      <c r="AS29" s="391">
        <v>3208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363220</v>
      </c>
      <c r="BO29" s="416"/>
      <c r="BP29" s="416"/>
      <c r="BQ29" s="416"/>
      <c r="BR29" s="416"/>
      <c r="BS29" s="416"/>
      <c r="BT29" s="416"/>
      <c r="BU29" s="417"/>
      <c r="BV29" s="415">
        <v>370667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2859855</v>
      </c>
      <c r="BO30" s="419"/>
      <c r="BP30" s="419"/>
      <c r="BQ30" s="419"/>
      <c r="BR30" s="419"/>
      <c r="BS30" s="419"/>
      <c r="BT30" s="419"/>
      <c r="BU30" s="420"/>
      <c r="BV30" s="418">
        <v>2436596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下水道管理特別会計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志布志まちづくり公社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曽於北部衛生処理組合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志布志市土地開発公社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国民宿舎特別会計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大隅曽於地区消防組合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志布志市農業公社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工業団地整備事業特別会計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曽於南部厚生事務組合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曽於地区介護保険組合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鹿児島県後期高齢者医療広域連合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鹿児島県後期高齢者医療広域連合　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曽於地域公設地方卸売市場管理組合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524</v>
      </c>
      <c r="D34" s="1184"/>
      <c r="E34" s="1185"/>
      <c r="F34" s="32">
        <v>6.66</v>
      </c>
      <c r="G34" s="33">
        <v>6.18</v>
      </c>
      <c r="H34" s="33">
        <v>5.97</v>
      </c>
      <c r="I34" s="33">
        <v>6.55</v>
      </c>
      <c r="J34" s="34">
        <v>8.2200000000000006</v>
      </c>
      <c r="K34" s="22"/>
      <c r="L34" s="22"/>
      <c r="M34" s="22"/>
      <c r="N34" s="22"/>
      <c r="O34" s="22"/>
      <c r="P34" s="22"/>
    </row>
    <row r="35" spans="1:16" ht="39" customHeight="1">
      <c r="A35" s="22"/>
      <c r="B35" s="35"/>
      <c r="C35" s="1178" t="s">
        <v>525</v>
      </c>
      <c r="D35" s="1179"/>
      <c r="E35" s="1180"/>
      <c r="F35" s="36">
        <v>3.83</v>
      </c>
      <c r="G35" s="37">
        <v>4.09</v>
      </c>
      <c r="H35" s="37">
        <v>4.1500000000000004</v>
      </c>
      <c r="I35" s="37">
        <v>4.78</v>
      </c>
      <c r="J35" s="38">
        <v>5.24</v>
      </c>
      <c r="K35" s="22"/>
      <c r="L35" s="22"/>
      <c r="M35" s="22"/>
      <c r="N35" s="22"/>
      <c r="O35" s="22"/>
      <c r="P35" s="22"/>
    </row>
    <row r="36" spans="1:16" ht="39" customHeight="1">
      <c r="A36" s="22"/>
      <c r="B36" s="35"/>
      <c r="C36" s="1178" t="s">
        <v>526</v>
      </c>
      <c r="D36" s="1179"/>
      <c r="E36" s="1180"/>
      <c r="F36" s="36">
        <v>1.25</v>
      </c>
      <c r="G36" s="37">
        <v>1.22</v>
      </c>
      <c r="H36" s="37">
        <v>1.58</v>
      </c>
      <c r="I36" s="37">
        <v>2.29</v>
      </c>
      <c r="J36" s="38">
        <v>3.13</v>
      </c>
      <c r="K36" s="22"/>
      <c r="L36" s="22"/>
      <c r="M36" s="22"/>
      <c r="N36" s="22"/>
      <c r="O36" s="22"/>
      <c r="P36" s="22"/>
    </row>
    <row r="37" spans="1:16" ht="39" customHeight="1">
      <c r="A37" s="22"/>
      <c r="B37" s="35"/>
      <c r="C37" s="1178" t="s">
        <v>527</v>
      </c>
      <c r="D37" s="1179"/>
      <c r="E37" s="1180"/>
      <c r="F37" s="36">
        <v>2.57</v>
      </c>
      <c r="G37" s="37">
        <v>2.35</v>
      </c>
      <c r="H37" s="37">
        <v>1.96</v>
      </c>
      <c r="I37" s="37">
        <v>1.79</v>
      </c>
      <c r="J37" s="38">
        <v>1.78</v>
      </c>
      <c r="K37" s="22"/>
      <c r="L37" s="22"/>
      <c r="M37" s="22"/>
      <c r="N37" s="22"/>
      <c r="O37" s="22"/>
      <c r="P37" s="22"/>
    </row>
    <row r="38" spans="1:16" ht="39" customHeight="1">
      <c r="A38" s="22"/>
      <c r="B38" s="35"/>
      <c r="C38" s="1178" t="s">
        <v>528</v>
      </c>
      <c r="D38" s="1179"/>
      <c r="E38" s="1180"/>
      <c r="F38" s="36">
        <v>0.06</v>
      </c>
      <c r="G38" s="37">
        <v>0.05</v>
      </c>
      <c r="H38" s="37">
        <v>0.06</v>
      </c>
      <c r="I38" s="37">
        <v>0.05</v>
      </c>
      <c r="J38" s="38">
        <v>0.04</v>
      </c>
      <c r="K38" s="22"/>
      <c r="L38" s="22"/>
      <c r="M38" s="22"/>
      <c r="N38" s="22"/>
      <c r="O38" s="22"/>
      <c r="P38" s="22"/>
    </row>
    <row r="39" spans="1:16" ht="39" customHeight="1">
      <c r="A39" s="22"/>
      <c r="B39" s="35"/>
      <c r="C39" s="1178" t="s">
        <v>529</v>
      </c>
      <c r="D39" s="1179"/>
      <c r="E39" s="1180"/>
      <c r="F39" s="36">
        <v>0.01</v>
      </c>
      <c r="G39" s="37">
        <v>0.01</v>
      </c>
      <c r="H39" s="37">
        <v>0.02</v>
      </c>
      <c r="I39" s="37">
        <v>0.03</v>
      </c>
      <c r="J39" s="38">
        <v>0.01</v>
      </c>
      <c r="K39" s="22"/>
      <c r="L39" s="22"/>
      <c r="M39" s="22"/>
      <c r="N39" s="22"/>
      <c r="O39" s="22"/>
      <c r="P39" s="22"/>
    </row>
    <row r="40" spans="1:16" ht="39" customHeight="1">
      <c r="A40" s="22"/>
      <c r="B40" s="35"/>
      <c r="C40" s="1178" t="s">
        <v>530</v>
      </c>
      <c r="D40" s="1179"/>
      <c r="E40" s="1180"/>
      <c r="F40" s="36">
        <v>0</v>
      </c>
      <c r="G40" s="37">
        <v>0</v>
      </c>
      <c r="H40" s="37">
        <v>0</v>
      </c>
      <c r="I40" s="37">
        <v>0</v>
      </c>
      <c r="J40" s="38">
        <v>0</v>
      </c>
      <c r="K40" s="22"/>
      <c r="L40" s="22"/>
      <c r="M40" s="22"/>
      <c r="N40" s="22"/>
      <c r="O40" s="22"/>
      <c r="P40" s="22"/>
    </row>
    <row r="41" spans="1:16" ht="39" customHeight="1">
      <c r="A41" s="22"/>
      <c r="B41" s="35"/>
      <c r="C41" s="1178" t="s">
        <v>531</v>
      </c>
      <c r="D41" s="1179"/>
      <c r="E41" s="1180"/>
      <c r="F41" s="36">
        <v>0.01</v>
      </c>
      <c r="G41" s="37">
        <v>0</v>
      </c>
      <c r="H41" s="37">
        <v>0</v>
      </c>
      <c r="I41" s="37">
        <v>0.01</v>
      </c>
      <c r="J41" s="38">
        <v>0</v>
      </c>
      <c r="K41" s="22"/>
      <c r="L41" s="22"/>
      <c r="M41" s="22"/>
      <c r="N41" s="22"/>
      <c r="O41" s="22"/>
      <c r="P41" s="22"/>
    </row>
    <row r="42" spans="1:16" ht="39" customHeight="1">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533</v>
      </c>
      <c r="D43" s="1182"/>
      <c r="E43" s="1183"/>
      <c r="F43" s="41" t="s">
        <v>479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2539</v>
      </c>
      <c r="L45" s="60">
        <v>2566</v>
      </c>
      <c r="M45" s="60">
        <v>2603</v>
      </c>
      <c r="N45" s="60">
        <v>2606</v>
      </c>
      <c r="O45" s="61">
        <v>2564</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278</v>
      </c>
      <c r="L48" s="64">
        <v>276</v>
      </c>
      <c r="M48" s="64">
        <v>288</v>
      </c>
      <c r="N48" s="64">
        <v>318</v>
      </c>
      <c r="O48" s="65">
        <v>279</v>
      </c>
      <c r="P48" s="48"/>
      <c r="Q48" s="48"/>
      <c r="R48" s="48"/>
      <c r="S48" s="48"/>
      <c r="T48" s="48"/>
      <c r="U48" s="48"/>
    </row>
    <row r="49" spans="1:21" ht="30.75" customHeight="1">
      <c r="A49" s="48"/>
      <c r="B49" s="1196"/>
      <c r="C49" s="1197"/>
      <c r="D49" s="62"/>
      <c r="E49" s="1188" t="s">
        <v>16</v>
      </c>
      <c r="F49" s="1188"/>
      <c r="G49" s="1188"/>
      <c r="H49" s="1188"/>
      <c r="I49" s="1188"/>
      <c r="J49" s="1189"/>
      <c r="K49" s="63">
        <v>6</v>
      </c>
      <c r="L49" s="64">
        <v>4</v>
      </c>
      <c r="M49" s="64">
        <v>4</v>
      </c>
      <c r="N49" s="64">
        <v>5</v>
      </c>
      <c r="O49" s="65">
        <v>20</v>
      </c>
      <c r="P49" s="48"/>
      <c r="Q49" s="48"/>
      <c r="R49" s="48"/>
      <c r="S49" s="48"/>
      <c r="T49" s="48"/>
      <c r="U49" s="48"/>
    </row>
    <row r="50" spans="1:21" ht="30.75" customHeight="1">
      <c r="A50" s="48"/>
      <c r="B50" s="1196"/>
      <c r="C50" s="1197"/>
      <c r="D50" s="62"/>
      <c r="E50" s="1188" t="s">
        <v>17</v>
      </c>
      <c r="F50" s="1188"/>
      <c r="G50" s="1188"/>
      <c r="H50" s="1188"/>
      <c r="I50" s="1188"/>
      <c r="J50" s="1189"/>
      <c r="K50" s="63">
        <v>104</v>
      </c>
      <c r="L50" s="64">
        <v>104</v>
      </c>
      <c r="M50" s="64">
        <v>104</v>
      </c>
      <c r="N50" s="64">
        <v>104</v>
      </c>
      <c r="O50" s="65">
        <v>104</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1980</v>
      </c>
      <c r="L52" s="64">
        <v>2017</v>
      </c>
      <c r="M52" s="64">
        <v>2083</v>
      </c>
      <c r="N52" s="64">
        <v>2098</v>
      </c>
      <c r="O52" s="65">
        <v>2041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948</v>
      </c>
      <c r="L53" s="69">
        <v>934</v>
      </c>
      <c r="M53" s="69">
        <v>916</v>
      </c>
      <c r="N53" s="69">
        <v>935</v>
      </c>
      <c r="O53" s="70">
        <v>926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24057</v>
      </c>
      <c r="J41" s="83">
        <v>24273</v>
      </c>
      <c r="K41" s="83">
        <v>24167</v>
      </c>
      <c r="L41" s="83">
        <v>24259</v>
      </c>
      <c r="M41" s="84">
        <v>23859</v>
      </c>
    </row>
    <row r="42" spans="2:13" ht="27.75" customHeight="1">
      <c r="B42" s="1204"/>
      <c r="C42" s="1205"/>
      <c r="D42" s="85"/>
      <c r="E42" s="1208" t="s">
        <v>26</v>
      </c>
      <c r="F42" s="1208"/>
      <c r="G42" s="1208"/>
      <c r="H42" s="1209"/>
      <c r="I42" s="86">
        <v>581</v>
      </c>
      <c r="J42" s="87">
        <v>513</v>
      </c>
      <c r="K42" s="87">
        <v>1369</v>
      </c>
      <c r="L42" s="87">
        <v>1201</v>
      </c>
      <c r="M42" s="88">
        <v>267</v>
      </c>
    </row>
    <row r="43" spans="2:13" ht="27.75" customHeight="1">
      <c r="B43" s="1204"/>
      <c r="C43" s="1205"/>
      <c r="D43" s="85"/>
      <c r="E43" s="1208" t="s">
        <v>27</v>
      </c>
      <c r="F43" s="1208"/>
      <c r="G43" s="1208"/>
      <c r="H43" s="1209"/>
      <c r="I43" s="86">
        <v>3010</v>
      </c>
      <c r="J43" s="87">
        <v>2963</v>
      </c>
      <c r="K43" s="87">
        <v>2794</v>
      </c>
      <c r="L43" s="87">
        <v>2739</v>
      </c>
      <c r="M43" s="88">
        <v>2606</v>
      </c>
    </row>
    <row r="44" spans="2:13" ht="27.75" customHeight="1">
      <c r="B44" s="1204"/>
      <c r="C44" s="1205"/>
      <c r="D44" s="85"/>
      <c r="E44" s="1208" t="s">
        <v>28</v>
      </c>
      <c r="F44" s="1208"/>
      <c r="G44" s="1208"/>
      <c r="H44" s="1209"/>
      <c r="I44" s="86">
        <v>16</v>
      </c>
      <c r="J44" s="87">
        <v>124</v>
      </c>
      <c r="K44" s="87">
        <v>123</v>
      </c>
      <c r="L44" s="87">
        <v>130</v>
      </c>
      <c r="M44" s="88">
        <v>117</v>
      </c>
    </row>
    <row r="45" spans="2:13" ht="27.75" customHeight="1">
      <c r="B45" s="1204"/>
      <c r="C45" s="1205"/>
      <c r="D45" s="85"/>
      <c r="E45" s="1208" t="s">
        <v>29</v>
      </c>
      <c r="F45" s="1208"/>
      <c r="G45" s="1208"/>
      <c r="H45" s="1209"/>
      <c r="I45" s="86">
        <v>3738</v>
      </c>
      <c r="J45" s="87">
        <v>3514</v>
      </c>
      <c r="K45" s="87">
        <v>3129</v>
      </c>
      <c r="L45" s="87">
        <v>2912</v>
      </c>
      <c r="M45" s="88">
        <v>2729</v>
      </c>
    </row>
    <row r="46" spans="2:13" ht="27.75" customHeight="1">
      <c r="B46" s="1204"/>
      <c r="C46" s="1205"/>
      <c r="D46" s="89"/>
      <c r="E46" s="1208" t="s">
        <v>30</v>
      </c>
      <c r="F46" s="1208"/>
      <c r="G46" s="1208"/>
      <c r="H46" s="1209"/>
      <c r="I46" s="86">
        <v>1165</v>
      </c>
      <c r="J46" s="87">
        <v>1168</v>
      </c>
      <c r="K46" s="87" t="s">
        <v>479</v>
      </c>
      <c r="L46" s="87" t="s">
        <v>479</v>
      </c>
      <c r="M46" s="88">
        <v>766</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5144</v>
      </c>
      <c r="J50" s="87">
        <v>5187</v>
      </c>
      <c r="K50" s="87">
        <v>5207</v>
      </c>
      <c r="L50" s="87">
        <v>5542</v>
      </c>
      <c r="M50" s="88">
        <v>5991</v>
      </c>
    </row>
    <row r="51" spans="2:13" ht="27.75" customHeight="1">
      <c r="B51" s="1204"/>
      <c r="C51" s="1205"/>
      <c r="D51" s="85"/>
      <c r="E51" s="1208" t="s">
        <v>36</v>
      </c>
      <c r="F51" s="1208"/>
      <c r="G51" s="1208"/>
      <c r="H51" s="1209"/>
      <c r="I51" s="86">
        <v>473</v>
      </c>
      <c r="J51" s="87">
        <v>529</v>
      </c>
      <c r="K51" s="87">
        <v>625</v>
      </c>
      <c r="L51" s="87">
        <v>669</v>
      </c>
      <c r="M51" s="88">
        <v>719</v>
      </c>
    </row>
    <row r="52" spans="2:13" ht="27.75" customHeight="1">
      <c r="B52" s="1206"/>
      <c r="C52" s="1207"/>
      <c r="D52" s="85"/>
      <c r="E52" s="1208" t="s">
        <v>37</v>
      </c>
      <c r="F52" s="1208"/>
      <c r="G52" s="1208"/>
      <c r="H52" s="1209"/>
      <c r="I52" s="86">
        <v>19411</v>
      </c>
      <c r="J52" s="87">
        <v>19872</v>
      </c>
      <c r="K52" s="87">
        <v>19642</v>
      </c>
      <c r="L52" s="87">
        <v>19729</v>
      </c>
      <c r="M52" s="88">
        <v>19393</v>
      </c>
    </row>
    <row r="53" spans="2:13" ht="27.75" customHeight="1" thickBot="1">
      <c r="B53" s="1210" t="s">
        <v>21</v>
      </c>
      <c r="C53" s="1211"/>
      <c r="D53" s="92"/>
      <c r="E53" s="1212" t="s">
        <v>38</v>
      </c>
      <c r="F53" s="1212"/>
      <c r="G53" s="1212"/>
      <c r="H53" s="1213"/>
      <c r="I53" s="93">
        <v>7539</v>
      </c>
      <c r="J53" s="94">
        <v>6966</v>
      </c>
      <c r="K53" s="94">
        <v>6110</v>
      </c>
      <c r="L53" s="94">
        <v>5300</v>
      </c>
      <c r="M53" s="95">
        <v>4239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ht="13.5">
      <c r="B42" s="250"/>
      <c r="C42" s="246"/>
      <c r="D42" s="246"/>
      <c r="E42" s="246"/>
      <c r="F42" s="246"/>
      <c r="G42" s="353" t="s">
        <v>556</v>
      </c>
      <c r="I42" s="354"/>
      <c r="J42" s="354"/>
      <c r="K42" s="354"/>
      <c r="L42" s="246"/>
      <c r="M42" s="246"/>
      <c r="N42" s="246"/>
      <c r="O42" s="246"/>
    </row>
    <row r="43" spans="2:17" ht="13.5">
      <c r="B43" s="250"/>
      <c r="C43" s="246"/>
      <c r="D43" s="246"/>
      <c r="E43" s="246"/>
      <c r="F43" s="246"/>
      <c r="G43" s="1233" t="s">
        <v>565</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55"/>
      <c r="I48" s="355"/>
      <c r="J48" s="355"/>
    </row>
    <row r="49" spans="1:17" ht="13.5">
      <c r="B49" s="250"/>
      <c r="C49" s="246"/>
      <c r="D49" s="246"/>
      <c r="E49" s="246"/>
      <c r="F49" s="246"/>
      <c r="G49" s="245" t="s">
        <v>557</v>
      </c>
    </row>
    <row r="50" spans="1:17" ht="13.5">
      <c r="B50" s="250"/>
      <c r="C50" s="246"/>
      <c r="D50" s="246"/>
      <c r="E50" s="246"/>
      <c r="F50" s="246"/>
      <c r="G50" s="1242"/>
      <c r="H50" s="1243"/>
      <c r="I50" s="1243"/>
      <c r="J50" s="1244"/>
      <c r="K50" s="356" t="s">
        <v>519</v>
      </c>
      <c r="L50" s="356" t="s">
        <v>520</v>
      </c>
      <c r="M50" s="356" t="s">
        <v>521</v>
      </c>
      <c r="N50" s="356" t="s">
        <v>522</v>
      </c>
      <c r="O50" s="356" t="s">
        <v>523</v>
      </c>
    </row>
    <row r="51" spans="1:17" ht="13.5">
      <c r="B51" s="250"/>
      <c r="C51" s="246"/>
      <c r="D51" s="246"/>
      <c r="E51" s="246"/>
      <c r="F51" s="246"/>
      <c r="G51" s="1245" t="s">
        <v>558</v>
      </c>
      <c r="H51" s="1246"/>
      <c r="I51" s="1251" t="s">
        <v>559</v>
      </c>
      <c r="J51" s="1251"/>
      <c r="K51" s="1255"/>
      <c r="L51" s="1255"/>
      <c r="M51" s="1255"/>
      <c r="N51" s="1221">
        <v>55.4</v>
      </c>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564</v>
      </c>
      <c r="J53" s="1231"/>
      <c r="K53" s="1256"/>
      <c r="L53" s="1256"/>
      <c r="M53" s="1256"/>
      <c r="N53" s="1253">
        <v>34</v>
      </c>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560</v>
      </c>
      <c r="H55" s="1226"/>
      <c r="I55" s="1231" t="s">
        <v>559</v>
      </c>
      <c r="J55" s="1231"/>
      <c r="K55" s="1255"/>
      <c r="L55" s="1255"/>
      <c r="M55" s="1255"/>
      <c r="N55" s="1221">
        <v>32.799999999999997</v>
      </c>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564</v>
      </c>
      <c r="J57" s="1223"/>
      <c r="K57" s="1256"/>
      <c r="L57" s="1256"/>
      <c r="M57" s="1256"/>
      <c r="N57" s="1253">
        <v>58.6</v>
      </c>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ht="13.5">
      <c r="B64" s="250"/>
      <c r="C64" s="246"/>
      <c r="D64" s="246"/>
      <c r="E64" s="246"/>
      <c r="F64" s="246"/>
      <c r="G64" s="353" t="s">
        <v>556</v>
      </c>
      <c r="I64" s="354"/>
      <c r="J64" s="354"/>
      <c r="K64" s="354"/>
      <c r="L64" s="246"/>
      <c r="M64" s="246"/>
      <c r="N64" s="246"/>
      <c r="O64" s="246"/>
    </row>
    <row r="65" spans="2:30" ht="13.5">
      <c r="B65" s="250"/>
      <c r="C65" s="246"/>
      <c r="D65" s="246"/>
      <c r="E65" s="246"/>
      <c r="F65" s="246"/>
      <c r="G65" s="1233" t="s">
        <v>566</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562</v>
      </c>
      <c r="I71" s="370"/>
      <c r="J71" s="366"/>
      <c r="K71" s="366"/>
      <c r="L71" s="367"/>
      <c r="M71" s="366"/>
      <c r="N71" s="367"/>
      <c r="O71" s="368"/>
    </row>
    <row r="72" spans="2:30" ht="13.5">
      <c r="B72" s="250"/>
      <c r="C72" s="246"/>
      <c r="D72" s="246"/>
      <c r="E72" s="246"/>
      <c r="F72" s="246"/>
      <c r="G72" s="1242"/>
      <c r="H72" s="1243"/>
      <c r="I72" s="1243"/>
      <c r="J72" s="1244"/>
      <c r="K72" s="356" t="s">
        <v>519</v>
      </c>
      <c r="L72" s="356" t="s">
        <v>520</v>
      </c>
      <c r="M72" s="356" t="s">
        <v>521</v>
      </c>
      <c r="N72" s="356" t="s">
        <v>522</v>
      </c>
      <c r="O72" s="356" t="s">
        <v>523</v>
      </c>
    </row>
    <row r="73" spans="2:30" ht="13.5">
      <c r="B73" s="250"/>
      <c r="C73" s="246"/>
      <c r="D73" s="246"/>
      <c r="E73" s="246"/>
      <c r="F73" s="246"/>
      <c r="G73" s="1245" t="s">
        <v>558</v>
      </c>
      <c r="H73" s="1246"/>
      <c r="I73" s="1251" t="s">
        <v>559</v>
      </c>
      <c r="J73" s="1251"/>
      <c r="K73" s="1232">
        <v>77.5</v>
      </c>
      <c r="L73" s="1232">
        <v>71.7</v>
      </c>
      <c r="M73" s="1221">
        <v>64.2</v>
      </c>
      <c r="N73" s="1221">
        <v>55.4</v>
      </c>
      <c r="O73" s="1221">
        <v>44.7</v>
      </c>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563</v>
      </c>
      <c r="J75" s="1231"/>
      <c r="K75" s="1253">
        <v>9.5</v>
      </c>
      <c r="L75" s="1253">
        <v>9.6</v>
      </c>
      <c r="M75" s="1253">
        <v>9.6</v>
      </c>
      <c r="N75" s="1253">
        <v>9.6</v>
      </c>
      <c r="O75" s="1253">
        <v>9.6999999999999993</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560</v>
      </c>
      <c r="H77" s="1226"/>
      <c r="I77" s="1231" t="s">
        <v>559</v>
      </c>
      <c r="J77" s="1231"/>
      <c r="K77" s="1232">
        <v>64.599999999999994</v>
      </c>
      <c r="L77" s="1232">
        <v>52.8</v>
      </c>
      <c r="M77" s="1221">
        <v>48.6</v>
      </c>
      <c r="N77" s="1221">
        <v>32.799999999999997</v>
      </c>
      <c r="O77" s="1221">
        <v>54.6</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563</v>
      </c>
      <c r="J79" s="1223"/>
      <c r="K79" s="1224">
        <v>12.4</v>
      </c>
      <c r="L79" s="1224">
        <v>11.5</v>
      </c>
      <c r="M79" s="1224">
        <v>10.4</v>
      </c>
      <c r="N79" s="1224">
        <v>9.5</v>
      </c>
      <c r="O79" s="1224">
        <v>10</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topLeftCell="A43" workbookViewId="0">
      <selection activeCell="B52" sqref="B52"/>
    </sheetView>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84585</v>
      </c>
      <c r="E3" s="118"/>
      <c r="F3" s="119">
        <v>70489</v>
      </c>
      <c r="G3" s="120"/>
      <c r="H3" s="121"/>
    </row>
    <row r="4" spans="1:8">
      <c r="A4" s="122"/>
      <c r="B4" s="123"/>
      <c r="C4" s="124"/>
      <c r="D4" s="125">
        <v>47978</v>
      </c>
      <c r="E4" s="126"/>
      <c r="F4" s="127">
        <v>37817</v>
      </c>
      <c r="G4" s="128"/>
      <c r="H4" s="129"/>
    </row>
    <row r="5" spans="1:8">
      <c r="A5" s="110" t="s">
        <v>513</v>
      </c>
      <c r="B5" s="115"/>
      <c r="C5" s="116"/>
      <c r="D5" s="117">
        <v>101622</v>
      </c>
      <c r="E5" s="118"/>
      <c r="F5" s="119">
        <v>84389</v>
      </c>
      <c r="G5" s="120"/>
      <c r="H5" s="121"/>
    </row>
    <row r="6" spans="1:8">
      <c r="A6" s="122"/>
      <c r="B6" s="123"/>
      <c r="C6" s="124"/>
      <c r="D6" s="125">
        <v>60421</v>
      </c>
      <c r="E6" s="126"/>
      <c r="F6" s="127">
        <v>44339</v>
      </c>
      <c r="G6" s="128"/>
      <c r="H6" s="129"/>
    </row>
    <row r="7" spans="1:8">
      <c r="A7" s="110" t="s">
        <v>514</v>
      </c>
      <c r="B7" s="115"/>
      <c r="C7" s="116"/>
      <c r="D7" s="117">
        <v>88619</v>
      </c>
      <c r="E7" s="118"/>
      <c r="F7" s="119">
        <v>83623</v>
      </c>
      <c r="G7" s="120"/>
      <c r="H7" s="121"/>
    </row>
    <row r="8" spans="1:8">
      <c r="A8" s="122"/>
      <c r="B8" s="123"/>
      <c r="C8" s="124"/>
      <c r="D8" s="125">
        <v>46976</v>
      </c>
      <c r="E8" s="126"/>
      <c r="F8" s="127">
        <v>48787</v>
      </c>
      <c r="G8" s="128"/>
      <c r="H8" s="129"/>
    </row>
    <row r="9" spans="1:8">
      <c r="A9" s="110" t="s">
        <v>515</v>
      </c>
      <c r="B9" s="115"/>
      <c r="C9" s="116"/>
      <c r="D9" s="117">
        <v>94454</v>
      </c>
      <c r="E9" s="118"/>
      <c r="F9" s="119">
        <v>87974</v>
      </c>
      <c r="G9" s="120"/>
      <c r="H9" s="121"/>
    </row>
    <row r="10" spans="1:8">
      <c r="A10" s="122"/>
      <c r="B10" s="123"/>
      <c r="C10" s="124"/>
      <c r="D10" s="125">
        <v>50083</v>
      </c>
      <c r="E10" s="126"/>
      <c r="F10" s="127">
        <v>48183</v>
      </c>
      <c r="G10" s="128"/>
      <c r="H10" s="129"/>
    </row>
    <row r="11" spans="1:8">
      <c r="A11" s="110" t="s">
        <v>516</v>
      </c>
      <c r="B11" s="115"/>
      <c r="C11" s="116"/>
      <c r="D11" s="117">
        <v>107121</v>
      </c>
      <c r="E11" s="118"/>
      <c r="F11" s="119">
        <v>83280</v>
      </c>
      <c r="G11" s="120"/>
      <c r="H11" s="121"/>
    </row>
    <row r="12" spans="1:8">
      <c r="A12" s="122"/>
      <c r="B12" s="123"/>
      <c r="C12" s="130"/>
      <c r="D12" s="125">
        <v>36993</v>
      </c>
      <c r="E12" s="126"/>
      <c r="F12" s="127">
        <v>43123</v>
      </c>
      <c r="G12" s="128"/>
      <c r="H12" s="129"/>
    </row>
    <row r="13" spans="1:8">
      <c r="A13" s="110"/>
      <c r="B13" s="115"/>
      <c r="C13" s="131"/>
      <c r="D13" s="132">
        <v>95280</v>
      </c>
      <c r="E13" s="133"/>
      <c r="F13" s="134">
        <v>81951</v>
      </c>
      <c r="G13" s="135"/>
      <c r="H13" s="121"/>
    </row>
    <row r="14" spans="1:8">
      <c r="A14" s="122"/>
      <c r="B14" s="123"/>
      <c r="C14" s="124"/>
      <c r="D14" s="125">
        <v>48490</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3.84</v>
      </c>
      <c r="C19" s="136">
        <f>ROUND(VALUE(SUBSTITUTE(実質収支比率等に係る経年分析!G$48,"▲","-")),2)</f>
        <v>4.09</v>
      </c>
      <c r="D19" s="136">
        <f>ROUND(VALUE(SUBSTITUTE(実質収支比率等に係る経年分析!H$48,"▲","-")),2)</f>
        <v>4.1500000000000004</v>
      </c>
      <c r="E19" s="136">
        <f>ROUND(VALUE(SUBSTITUTE(実質収支比率等に係る経年分析!I$48,"▲","-")),2)</f>
        <v>4.33</v>
      </c>
      <c r="F19" s="136">
        <f>ROUND(VALUE(SUBSTITUTE(実質収支比率等に係る経年分析!J$48,"▲","-")),2)</f>
        <v>5.17</v>
      </c>
    </row>
    <row r="20" spans="1:11">
      <c r="A20" s="136" t="s">
        <v>43</v>
      </c>
      <c r="B20" s="136">
        <f>ROUND(VALUE(SUBSTITUTE(実質収支比率等に係る経年分析!F$47,"▲","-")),2)</f>
        <v>19.37</v>
      </c>
      <c r="C20" s="136">
        <f>ROUND(VALUE(SUBSTITUTE(実質収支比率等に係る経年分析!G$47,"▲","-")),2)</f>
        <v>20.22</v>
      </c>
      <c r="D20" s="136">
        <f>ROUND(VALUE(SUBSTITUTE(実質収支比率等に係る経年分析!H$47,"▲","-")),2)</f>
        <v>20.48</v>
      </c>
      <c r="E20" s="136">
        <f>ROUND(VALUE(SUBSTITUTE(実質収支比率等に係る経年分析!I$47,"▲","-")),2)</f>
        <v>21.55</v>
      </c>
      <c r="F20" s="136">
        <f>ROUND(VALUE(SUBSTITUTE(実質収支比率等に係る経年分析!J$47,"▲","-")),2)</f>
        <v>22.04</v>
      </c>
    </row>
    <row r="21" spans="1:11">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1.17</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0.99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国民宿舎特別会計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下水道管理特別会計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4.1500000000000004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8.2200000000000006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1980</v>
      </c>
      <c r="E42" s="138"/>
      <c r="F42" s="138"/>
      <c r="G42" s="138">
        <f>'実質公債費比率（分子）の構造'!L$52</f>
        <v>2017</v>
      </c>
      <c r="H42" s="138"/>
      <c r="I42" s="138"/>
      <c r="J42" s="138">
        <f>'実質公債費比率（分子）の構造'!M$52</f>
        <v>2083</v>
      </c>
      <c r="K42" s="138"/>
      <c r="L42" s="138"/>
      <c r="M42" s="138">
        <f>'実質公債費比率（分子）の構造'!N$52</f>
        <v>2098</v>
      </c>
      <c r="N42" s="138"/>
      <c r="O42" s="138"/>
      <c r="P42" s="138">
        <f>'実質公債費比率（分子）の構造'!O$52</f>
        <v>2041</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104</v>
      </c>
      <c r="C44" s="138"/>
      <c r="D44" s="138"/>
      <c r="E44" s="138">
        <f>'実質公債費比率（分子）の構造'!L$50</f>
        <v>104</v>
      </c>
      <c r="F44" s="138"/>
      <c r="G44" s="138"/>
      <c r="H44" s="138">
        <f>'実質公債費比率（分子）の構造'!M$50</f>
        <v>104</v>
      </c>
      <c r="I44" s="138"/>
      <c r="J44" s="138"/>
      <c r="K44" s="138">
        <f>'実質公債費比率（分子）の構造'!N$50</f>
        <v>104</v>
      </c>
      <c r="L44" s="138"/>
      <c r="M44" s="138"/>
      <c r="N44" s="138">
        <f>'実質公債費比率（分子）の構造'!O$50</f>
        <v>104</v>
      </c>
      <c r="O44" s="138"/>
      <c r="P44" s="138"/>
    </row>
    <row r="45" spans="1:16">
      <c r="A45" s="138" t="s">
        <v>54</v>
      </c>
      <c r="B45" s="138">
        <f>'実質公債費比率（分子）の構造'!K$49</f>
        <v>6</v>
      </c>
      <c r="C45" s="138"/>
      <c r="D45" s="138"/>
      <c r="E45" s="138">
        <f>'実質公債費比率（分子）の構造'!L$49</f>
        <v>4</v>
      </c>
      <c r="F45" s="138"/>
      <c r="G45" s="138"/>
      <c r="H45" s="138">
        <f>'実質公債費比率（分子）の構造'!M$49</f>
        <v>4</v>
      </c>
      <c r="I45" s="138"/>
      <c r="J45" s="138"/>
      <c r="K45" s="138">
        <f>'実質公債費比率（分子）の構造'!N$49</f>
        <v>5</v>
      </c>
      <c r="L45" s="138"/>
      <c r="M45" s="138"/>
      <c r="N45" s="138">
        <f>'実質公債費比率（分子）の構造'!O$49</f>
        <v>20</v>
      </c>
      <c r="O45" s="138"/>
      <c r="P45" s="138"/>
    </row>
    <row r="46" spans="1:16">
      <c r="A46" s="138" t="s">
        <v>55</v>
      </c>
      <c r="B46" s="138">
        <f>'実質公債費比率（分子）の構造'!K$48</f>
        <v>278</v>
      </c>
      <c r="C46" s="138"/>
      <c r="D46" s="138"/>
      <c r="E46" s="138">
        <f>'実質公債費比率（分子）の構造'!L$48</f>
        <v>276</v>
      </c>
      <c r="F46" s="138"/>
      <c r="G46" s="138"/>
      <c r="H46" s="138">
        <f>'実質公債費比率（分子）の構造'!M$48</f>
        <v>288</v>
      </c>
      <c r="I46" s="138"/>
      <c r="J46" s="138"/>
      <c r="K46" s="138">
        <f>'実質公債費比率（分子）の構造'!N$48</f>
        <v>318</v>
      </c>
      <c r="L46" s="138"/>
      <c r="M46" s="138"/>
      <c r="N46" s="138">
        <f>'実質公債費比率（分子）の構造'!O$48</f>
        <v>279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2539</v>
      </c>
      <c r="C49" s="138"/>
      <c r="D49" s="138"/>
      <c r="E49" s="138">
        <f>'実質公債費比率（分子）の構造'!L$45</f>
        <v>2566</v>
      </c>
      <c r="F49" s="138"/>
      <c r="G49" s="138"/>
      <c r="H49" s="138">
        <f>'実質公債費比率（分子）の構造'!M$45</f>
        <v>2603</v>
      </c>
      <c r="I49" s="138"/>
      <c r="J49" s="138"/>
      <c r="K49" s="138">
        <f>'実質公債費比率（分子）の構造'!N$45</f>
        <v>2606</v>
      </c>
      <c r="L49" s="138"/>
      <c r="M49" s="138"/>
      <c r="N49" s="138">
        <f>'実質公債費比率（分子）の構造'!O$45</f>
        <v>2564</v>
      </c>
      <c r="O49" s="138"/>
      <c r="P49" s="138"/>
    </row>
    <row r="50" spans="1:16">
      <c r="A50" s="138" t="s">
        <v>59</v>
      </c>
      <c r="B50" s="138" t="e">
        <f>NA()</f>
        <v>#N/A</v>
      </c>
      <c r="C50" s="138">
        <f>IF(ISNUMBER('実質公債費比率（分子）の構造'!K$53),'実質公債費比率（分子）の構造'!K$53,NA())</f>
        <v>948</v>
      </c>
      <c r="D50" s="138" t="e">
        <f>NA()</f>
        <v>#N/A</v>
      </c>
      <c r="E50" s="138" t="e">
        <f>NA()</f>
        <v>#N/A</v>
      </c>
      <c r="F50" s="138">
        <f>IF(ISNUMBER('実質公債費比率（分子）の構造'!L$53),'実質公債費比率（分子）の構造'!L$53,NA())</f>
        <v>934</v>
      </c>
      <c r="G50" s="138" t="e">
        <f>NA()</f>
        <v>#N/A</v>
      </c>
      <c r="H50" s="138" t="e">
        <f>NA()</f>
        <v>#N/A</v>
      </c>
      <c r="I50" s="138">
        <f>IF(ISNUMBER('実質公債費比率（分子）の構造'!M$53),'実質公債費比率（分子）の構造'!M$53,NA())</f>
        <v>916</v>
      </c>
      <c r="J50" s="138" t="e">
        <f>NA()</f>
        <v>#N/A</v>
      </c>
      <c r="K50" s="138" t="e">
        <f>NA()</f>
        <v>#N/A</v>
      </c>
      <c r="L50" s="138">
        <f>IF(ISNUMBER('実質公債費比率（分子）の構造'!N$53),'実質公債費比率（分子）の構造'!N$53,NA())</f>
        <v>935</v>
      </c>
      <c r="M50" s="138" t="e">
        <f>NA()</f>
        <v>#N/A</v>
      </c>
      <c r="N50" s="138" t="e">
        <f>NA()</f>
        <v>#N/A</v>
      </c>
      <c r="O50" s="138">
        <f>IF(ISNUMBER('実質公債費比率（分子）の構造'!O$53),'実質公債費比率（分子）の構造'!O$53,NA())</f>
        <v>926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19411</v>
      </c>
      <c r="E56" s="137"/>
      <c r="F56" s="137"/>
      <c r="G56" s="137">
        <f>'将来負担比率（分子）の構造'!J$52</f>
        <v>19872</v>
      </c>
      <c r="H56" s="137"/>
      <c r="I56" s="137"/>
      <c r="J56" s="137">
        <f>'将来負担比率（分子）の構造'!K$52</f>
        <v>19642</v>
      </c>
      <c r="K56" s="137"/>
      <c r="L56" s="137"/>
      <c r="M56" s="137">
        <f>'将来負担比率（分子）の構造'!L$52</f>
        <v>19729</v>
      </c>
      <c r="N56" s="137"/>
      <c r="O56" s="137"/>
      <c r="P56" s="137">
        <f>'将来負担比率（分子）の構造'!M$52</f>
        <v>19393</v>
      </c>
    </row>
    <row r="57" spans="1:16">
      <c r="A57" s="137" t="s">
        <v>36</v>
      </c>
      <c r="B57" s="137"/>
      <c r="C57" s="137"/>
      <c r="D57" s="137">
        <f>'将来負担比率（分子）の構造'!I$51</f>
        <v>473</v>
      </c>
      <c r="E57" s="137"/>
      <c r="F57" s="137"/>
      <c r="G57" s="137">
        <f>'将来負担比率（分子）の構造'!J$51</f>
        <v>529</v>
      </c>
      <c r="H57" s="137"/>
      <c r="I57" s="137"/>
      <c r="J57" s="137">
        <f>'将来負担比率（分子）の構造'!K$51</f>
        <v>625</v>
      </c>
      <c r="K57" s="137"/>
      <c r="L57" s="137"/>
      <c r="M57" s="137">
        <f>'将来負担比率（分子）の構造'!L$51</f>
        <v>669</v>
      </c>
      <c r="N57" s="137"/>
      <c r="O57" s="137"/>
      <c r="P57" s="137">
        <f>'将来負担比率（分子）の構造'!M$51</f>
        <v>719</v>
      </c>
    </row>
    <row r="58" spans="1:16">
      <c r="A58" s="137" t="s">
        <v>35</v>
      </c>
      <c r="B58" s="137"/>
      <c r="C58" s="137"/>
      <c r="D58" s="137">
        <f>'将来負担比率（分子）の構造'!I$50</f>
        <v>5144</v>
      </c>
      <c r="E58" s="137"/>
      <c r="F58" s="137"/>
      <c r="G58" s="137">
        <f>'将来負担比率（分子）の構造'!J$50</f>
        <v>5187</v>
      </c>
      <c r="H58" s="137"/>
      <c r="I58" s="137"/>
      <c r="J58" s="137">
        <f>'将来負担比率（分子）の構造'!K$50</f>
        <v>5207</v>
      </c>
      <c r="K58" s="137"/>
      <c r="L58" s="137"/>
      <c r="M58" s="137">
        <f>'将来負担比率（分子）の構造'!L$50</f>
        <v>5542</v>
      </c>
      <c r="N58" s="137"/>
      <c r="O58" s="137"/>
      <c r="P58" s="137">
        <f>'将来負担比率（分子）の構造'!M$50</f>
        <v>5991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1165</v>
      </c>
      <c r="C61" s="137"/>
      <c r="D61" s="137"/>
      <c r="E61" s="137">
        <f>'将来負担比率（分子）の構造'!J$46</f>
        <v>1168</v>
      </c>
      <c r="F61" s="137"/>
      <c r="G61" s="137"/>
      <c r="H61" s="137" t="str">
        <f>'将来負担比率（分子）の構造'!K$46</f>
        <v>-</v>
      </c>
      <c r="I61" s="137"/>
      <c r="J61" s="137"/>
      <c r="K61" s="137" t="str">
        <f>'将来負担比率（分子）の構造'!L$46</f>
        <v>-</v>
      </c>
      <c r="L61" s="137"/>
      <c r="M61" s="137"/>
      <c r="N61" s="137">
        <f>'将来負担比率（分子）の構造'!M$46</f>
        <v>766</v>
      </c>
      <c r="O61" s="137"/>
      <c r="P61" s="137"/>
    </row>
    <row r="62" spans="1:16">
      <c r="A62" s="137" t="s">
        <v>29</v>
      </c>
      <c r="B62" s="137">
        <f>'将来負担比率（分子）の構造'!I$45</f>
        <v>3738</v>
      </c>
      <c r="C62" s="137"/>
      <c r="D62" s="137"/>
      <c r="E62" s="137">
        <f>'将来負担比率（分子）の構造'!J$45</f>
        <v>3514</v>
      </c>
      <c r="F62" s="137"/>
      <c r="G62" s="137"/>
      <c r="H62" s="137">
        <f>'将来負担比率（分子）の構造'!K$45</f>
        <v>3129</v>
      </c>
      <c r="I62" s="137"/>
      <c r="J62" s="137"/>
      <c r="K62" s="137">
        <f>'将来負担比率（分子）の構造'!L$45</f>
        <v>2912</v>
      </c>
      <c r="L62" s="137"/>
      <c r="M62" s="137"/>
      <c r="N62" s="137">
        <f>'将来負担比率（分子）の構造'!M$45</f>
        <v>2729</v>
      </c>
      <c r="O62" s="137"/>
      <c r="P62" s="137"/>
    </row>
    <row r="63" spans="1:16">
      <c r="A63" s="137" t="s">
        <v>28</v>
      </c>
      <c r="B63" s="137">
        <f>'将来負担比率（分子）の構造'!I$44</f>
        <v>16</v>
      </c>
      <c r="C63" s="137"/>
      <c r="D63" s="137"/>
      <c r="E63" s="137">
        <f>'将来負担比率（分子）の構造'!J$44</f>
        <v>124</v>
      </c>
      <c r="F63" s="137"/>
      <c r="G63" s="137"/>
      <c r="H63" s="137">
        <f>'将来負担比率（分子）の構造'!K$44</f>
        <v>123</v>
      </c>
      <c r="I63" s="137"/>
      <c r="J63" s="137"/>
      <c r="K63" s="137">
        <f>'将来負担比率（分子）の構造'!L$44</f>
        <v>130</v>
      </c>
      <c r="L63" s="137"/>
      <c r="M63" s="137"/>
      <c r="N63" s="137">
        <f>'将来負担比率（分子）の構造'!M$44</f>
        <v>117</v>
      </c>
      <c r="O63" s="137"/>
      <c r="P63" s="137"/>
    </row>
    <row r="64" spans="1:16">
      <c r="A64" s="137" t="s">
        <v>27</v>
      </c>
      <c r="B64" s="137">
        <f>'将来負担比率（分子）の構造'!I$43</f>
        <v>3010</v>
      </c>
      <c r="C64" s="137"/>
      <c r="D64" s="137"/>
      <c r="E64" s="137">
        <f>'将来負担比率（分子）の構造'!J$43</f>
        <v>2963</v>
      </c>
      <c r="F64" s="137"/>
      <c r="G64" s="137"/>
      <c r="H64" s="137">
        <f>'将来負担比率（分子）の構造'!K$43</f>
        <v>2794</v>
      </c>
      <c r="I64" s="137"/>
      <c r="J64" s="137"/>
      <c r="K64" s="137">
        <f>'将来負担比率（分子）の構造'!L$43</f>
        <v>2739</v>
      </c>
      <c r="L64" s="137"/>
      <c r="M64" s="137"/>
      <c r="N64" s="137">
        <f>'将来負担比率（分子）の構造'!M$43</f>
        <v>2606</v>
      </c>
      <c r="O64" s="137"/>
      <c r="P64" s="137"/>
    </row>
    <row r="65" spans="1:16">
      <c r="A65" s="137" t="s">
        <v>26</v>
      </c>
      <c r="B65" s="137">
        <f>'将来負担比率（分子）の構造'!I$42</f>
        <v>581</v>
      </c>
      <c r="C65" s="137"/>
      <c r="D65" s="137"/>
      <c r="E65" s="137">
        <f>'将来負担比率（分子）の構造'!J$42</f>
        <v>513</v>
      </c>
      <c r="F65" s="137"/>
      <c r="G65" s="137"/>
      <c r="H65" s="137">
        <f>'将来負担比率（分子）の構造'!K$42</f>
        <v>1369</v>
      </c>
      <c r="I65" s="137"/>
      <c r="J65" s="137"/>
      <c r="K65" s="137">
        <f>'将来負担比率（分子）の構造'!L$42</f>
        <v>1201</v>
      </c>
      <c r="L65" s="137"/>
      <c r="M65" s="137"/>
      <c r="N65" s="137">
        <f>'将来負担比率（分子）の構造'!M$42</f>
        <v>267</v>
      </c>
      <c r="O65" s="137"/>
      <c r="P65" s="137"/>
    </row>
    <row r="66" spans="1:16">
      <c r="A66" s="137" t="s">
        <v>25</v>
      </c>
      <c r="B66" s="137">
        <f>'将来負担比率（分子）の構造'!I$41</f>
        <v>24057</v>
      </c>
      <c r="C66" s="137"/>
      <c r="D66" s="137"/>
      <c r="E66" s="137">
        <f>'将来負担比率（分子）の構造'!J$41</f>
        <v>24273</v>
      </c>
      <c r="F66" s="137"/>
      <c r="G66" s="137"/>
      <c r="H66" s="137">
        <f>'将来負担比率（分子）の構造'!K$41</f>
        <v>24167</v>
      </c>
      <c r="I66" s="137"/>
      <c r="J66" s="137"/>
      <c r="K66" s="137">
        <f>'将来負担比率（分子）の構造'!L$41</f>
        <v>24259</v>
      </c>
      <c r="L66" s="137"/>
      <c r="M66" s="137"/>
      <c r="N66" s="137">
        <f>'将来負担比率（分子）の構造'!M$41</f>
        <v>23859</v>
      </c>
      <c r="O66" s="137"/>
      <c r="P66" s="137"/>
    </row>
    <row r="67" spans="1:16">
      <c r="A67" s="137" t="s">
        <v>63</v>
      </c>
      <c r="B67" s="137" t="e">
        <f>NA()</f>
        <v>#N/A</v>
      </c>
      <c r="C67" s="137">
        <f>IF(ISNUMBER('将来負担比率（分子）の構造'!I$53), IF('将来負担比率（分子）の構造'!I$53 &lt; 0, 0, '将来負担比率（分子）の構造'!I$53), NA())</f>
        <v>7539</v>
      </c>
      <c r="D67" s="137" t="e">
        <f>NA()</f>
        <v>#N/A</v>
      </c>
      <c r="E67" s="137" t="e">
        <f>NA()</f>
        <v>#N/A</v>
      </c>
      <c r="F67" s="137">
        <f>IF(ISNUMBER('将来負担比率（分子）の構造'!J$53), IF('将来負担比率（分子）の構造'!J$53 &lt; 0, 0, '将来負担比率（分子）の構造'!J$53), NA())</f>
        <v>6966</v>
      </c>
      <c r="G67" s="137" t="e">
        <f>NA()</f>
        <v>#N/A</v>
      </c>
      <c r="H67" s="137" t="e">
        <f>NA()</f>
        <v>#N/A</v>
      </c>
      <c r="I67" s="137">
        <f>IF(ISNUMBER('将来負担比率（分子）の構造'!K$53), IF('将来負担比率（分子）の構造'!K$53 &lt; 0, 0, '将来負担比率（分子）の構造'!K$53), NA())</f>
        <v>6110</v>
      </c>
      <c r="J67" s="137" t="e">
        <f>NA()</f>
        <v>#N/A</v>
      </c>
      <c r="K67" s="137" t="e">
        <f>NA()</f>
        <v>#N/A</v>
      </c>
      <c r="L67" s="137">
        <f>IF(ISNUMBER('将来負担比率（分子）の構造'!L$53), IF('将来負担比率（分子）の構造'!L$53 &lt; 0, 0, '将来負担比率（分子）の構造'!L$53), NA())</f>
        <v>5300</v>
      </c>
      <c r="M67" s="137" t="e">
        <f>NA()</f>
        <v>#N/A</v>
      </c>
      <c r="N67" s="137" t="e">
        <f>NA()</f>
        <v>#N/A</v>
      </c>
      <c r="O67" s="137">
        <f>IF(ISNUMBER('将来負担比率（分子）の構造'!M$53), IF('将来負担比率（分子）の構造'!M$53 &lt; 0, 0, '将来負担比率（分子）の構造'!M$53), NA())</f>
        <v>4239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D1"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3524216</v>
      </c>
      <c r="S5" s="671"/>
      <c r="T5" s="671"/>
      <c r="U5" s="671"/>
      <c r="V5" s="671"/>
      <c r="W5" s="671"/>
      <c r="X5" s="671"/>
      <c r="Y5" s="718"/>
      <c r="Z5" s="731">
        <v>14.1</v>
      </c>
      <c r="AA5" s="731"/>
      <c r="AB5" s="731"/>
      <c r="AC5" s="731"/>
      <c r="AD5" s="732">
        <v>3524216</v>
      </c>
      <c r="AE5" s="732"/>
      <c r="AF5" s="732"/>
      <c r="AG5" s="732"/>
      <c r="AH5" s="732"/>
      <c r="AI5" s="732"/>
      <c r="AJ5" s="732"/>
      <c r="AK5" s="732"/>
      <c r="AL5" s="719">
        <v>31.6</v>
      </c>
      <c r="AM5" s="688"/>
      <c r="AN5" s="688"/>
      <c r="AO5" s="720"/>
      <c r="AP5" s="707" t="s">
        <v>209</v>
      </c>
      <c r="AQ5" s="708"/>
      <c r="AR5" s="708"/>
      <c r="AS5" s="708"/>
      <c r="AT5" s="708"/>
      <c r="AU5" s="708"/>
      <c r="AV5" s="708"/>
      <c r="AW5" s="708"/>
      <c r="AX5" s="708"/>
      <c r="AY5" s="708"/>
      <c r="AZ5" s="708"/>
      <c r="BA5" s="708"/>
      <c r="BB5" s="708"/>
      <c r="BC5" s="708"/>
      <c r="BD5" s="708"/>
      <c r="BE5" s="708"/>
      <c r="BF5" s="709"/>
      <c r="BG5" s="620">
        <v>3524216</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269020</v>
      </c>
      <c r="S6" s="621"/>
      <c r="T6" s="621"/>
      <c r="U6" s="621"/>
      <c r="V6" s="621"/>
      <c r="W6" s="621"/>
      <c r="X6" s="621"/>
      <c r="Y6" s="622"/>
      <c r="Z6" s="673">
        <v>1.1000000000000001</v>
      </c>
      <c r="AA6" s="673"/>
      <c r="AB6" s="673"/>
      <c r="AC6" s="673"/>
      <c r="AD6" s="674">
        <v>269020</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3524216</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173540</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173540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1868</v>
      </c>
      <c r="S7" s="621"/>
      <c r="T7" s="621"/>
      <c r="U7" s="621"/>
      <c r="V7" s="621"/>
      <c r="W7" s="621"/>
      <c r="X7" s="621"/>
      <c r="Y7" s="622"/>
      <c r="Z7" s="673">
        <v>0</v>
      </c>
      <c r="AA7" s="673"/>
      <c r="AB7" s="673"/>
      <c r="AC7" s="673"/>
      <c r="AD7" s="674">
        <v>1868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1256073</v>
      </c>
      <c r="BH7" s="621"/>
      <c r="BI7" s="621"/>
      <c r="BJ7" s="621"/>
      <c r="BK7" s="621"/>
      <c r="BL7" s="621"/>
      <c r="BM7" s="621"/>
      <c r="BN7" s="622"/>
      <c r="BO7" s="673">
        <v>35.6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4760789</v>
      </c>
      <c r="CS7" s="621"/>
      <c r="CT7" s="621"/>
      <c r="CU7" s="621"/>
      <c r="CV7" s="621"/>
      <c r="CW7" s="621"/>
      <c r="CX7" s="621"/>
      <c r="CY7" s="622"/>
      <c r="CZ7" s="673">
        <v>19.600000000000001</v>
      </c>
      <c r="DA7" s="673"/>
      <c r="DB7" s="673"/>
      <c r="DC7" s="673"/>
      <c r="DD7" s="626">
        <v>34745</v>
      </c>
      <c r="DE7" s="621"/>
      <c r="DF7" s="621"/>
      <c r="DG7" s="621"/>
      <c r="DH7" s="621"/>
      <c r="DI7" s="621"/>
      <c r="DJ7" s="621"/>
      <c r="DK7" s="621"/>
      <c r="DL7" s="621"/>
      <c r="DM7" s="621"/>
      <c r="DN7" s="621"/>
      <c r="DO7" s="621"/>
      <c r="DP7" s="622"/>
      <c r="DQ7" s="626">
        <v>1959590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4645</v>
      </c>
      <c r="S8" s="621"/>
      <c r="T8" s="621"/>
      <c r="U8" s="621"/>
      <c r="V8" s="621"/>
      <c r="W8" s="621"/>
      <c r="X8" s="621"/>
      <c r="Y8" s="622"/>
      <c r="Z8" s="673">
        <v>0</v>
      </c>
      <c r="AA8" s="673"/>
      <c r="AB8" s="673"/>
      <c r="AC8" s="673"/>
      <c r="AD8" s="674">
        <v>4645</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47120</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7611544</v>
      </c>
      <c r="CS8" s="621"/>
      <c r="CT8" s="621"/>
      <c r="CU8" s="621"/>
      <c r="CV8" s="621"/>
      <c r="CW8" s="621"/>
      <c r="CX8" s="621"/>
      <c r="CY8" s="622"/>
      <c r="CZ8" s="673">
        <v>31.3</v>
      </c>
      <c r="DA8" s="673"/>
      <c r="DB8" s="673"/>
      <c r="DC8" s="673"/>
      <c r="DD8" s="626">
        <v>256822</v>
      </c>
      <c r="DE8" s="621"/>
      <c r="DF8" s="621"/>
      <c r="DG8" s="621"/>
      <c r="DH8" s="621"/>
      <c r="DI8" s="621"/>
      <c r="DJ8" s="621"/>
      <c r="DK8" s="621"/>
      <c r="DL8" s="621"/>
      <c r="DM8" s="621"/>
      <c r="DN8" s="621"/>
      <c r="DO8" s="621"/>
      <c r="DP8" s="622"/>
      <c r="DQ8" s="626">
        <v>3339744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2648</v>
      </c>
      <c r="S9" s="621"/>
      <c r="T9" s="621"/>
      <c r="U9" s="621"/>
      <c r="V9" s="621"/>
      <c r="W9" s="621"/>
      <c r="X9" s="621"/>
      <c r="Y9" s="622"/>
      <c r="Z9" s="673">
        <v>0</v>
      </c>
      <c r="AA9" s="673"/>
      <c r="AB9" s="673"/>
      <c r="AC9" s="673"/>
      <c r="AD9" s="674">
        <v>2648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918035</v>
      </c>
      <c r="BH9" s="621"/>
      <c r="BI9" s="621"/>
      <c r="BJ9" s="621"/>
      <c r="BK9" s="621"/>
      <c r="BL9" s="621"/>
      <c r="BM9" s="621"/>
      <c r="BN9" s="622"/>
      <c r="BO9" s="673">
        <v>26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1108031</v>
      </c>
      <c r="CS9" s="621"/>
      <c r="CT9" s="621"/>
      <c r="CU9" s="621"/>
      <c r="CV9" s="621"/>
      <c r="CW9" s="621"/>
      <c r="CX9" s="621"/>
      <c r="CY9" s="622"/>
      <c r="CZ9" s="673">
        <v>4.5999999999999996</v>
      </c>
      <c r="DA9" s="673"/>
      <c r="DB9" s="673"/>
      <c r="DC9" s="673"/>
      <c r="DD9" s="626">
        <v>63494</v>
      </c>
      <c r="DE9" s="621"/>
      <c r="DF9" s="621"/>
      <c r="DG9" s="621"/>
      <c r="DH9" s="621"/>
      <c r="DI9" s="621"/>
      <c r="DJ9" s="621"/>
      <c r="DK9" s="621"/>
      <c r="DL9" s="621"/>
      <c r="DM9" s="621"/>
      <c r="DN9" s="621"/>
      <c r="DO9" s="621"/>
      <c r="DP9" s="622"/>
      <c r="DQ9" s="626">
        <v>750168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542683</v>
      </c>
      <c r="S10" s="621"/>
      <c r="T10" s="621"/>
      <c r="U10" s="621"/>
      <c r="V10" s="621"/>
      <c r="W10" s="621"/>
      <c r="X10" s="621"/>
      <c r="Y10" s="622"/>
      <c r="Z10" s="673">
        <v>2.2000000000000002</v>
      </c>
      <c r="AA10" s="673"/>
      <c r="AB10" s="673"/>
      <c r="AC10" s="673"/>
      <c r="AD10" s="674">
        <v>542683</v>
      </c>
      <c r="AE10" s="674"/>
      <c r="AF10" s="674"/>
      <c r="AG10" s="674"/>
      <c r="AH10" s="674"/>
      <c r="AI10" s="674"/>
      <c r="AJ10" s="674"/>
      <c r="AK10" s="674"/>
      <c r="AL10" s="643">
        <v>4.9000000000000004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87336</v>
      </c>
      <c r="BH10" s="621"/>
      <c r="BI10" s="621"/>
      <c r="BJ10" s="621"/>
      <c r="BK10" s="621"/>
      <c r="BL10" s="621"/>
      <c r="BM10" s="621"/>
      <c r="BN10" s="622"/>
      <c r="BO10" s="673">
        <v>2.5</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856</v>
      </c>
      <c r="S11" s="621"/>
      <c r="T11" s="621"/>
      <c r="U11" s="621"/>
      <c r="V11" s="621"/>
      <c r="W11" s="621"/>
      <c r="X11" s="621"/>
      <c r="Y11" s="622"/>
      <c r="Z11" s="673">
        <v>0</v>
      </c>
      <c r="AA11" s="673"/>
      <c r="AB11" s="673"/>
      <c r="AC11" s="673"/>
      <c r="AD11" s="674">
        <v>856</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203582</v>
      </c>
      <c r="BH11" s="621"/>
      <c r="BI11" s="621"/>
      <c r="BJ11" s="621"/>
      <c r="BK11" s="621"/>
      <c r="BL11" s="621"/>
      <c r="BM11" s="621"/>
      <c r="BN11" s="622"/>
      <c r="BO11" s="673">
        <v>5.8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2375239</v>
      </c>
      <c r="CS11" s="621"/>
      <c r="CT11" s="621"/>
      <c r="CU11" s="621"/>
      <c r="CV11" s="621"/>
      <c r="CW11" s="621"/>
      <c r="CX11" s="621"/>
      <c r="CY11" s="622"/>
      <c r="CZ11" s="673">
        <v>9.8000000000000007</v>
      </c>
      <c r="DA11" s="673"/>
      <c r="DB11" s="673"/>
      <c r="DC11" s="673"/>
      <c r="DD11" s="626">
        <v>1417644</v>
      </c>
      <c r="DE11" s="621"/>
      <c r="DF11" s="621"/>
      <c r="DG11" s="621"/>
      <c r="DH11" s="621"/>
      <c r="DI11" s="621"/>
      <c r="DJ11" s="621"/>
      <c r="DK11" s="621"/>
      <c r="DL11" s="621"/>
      <c r="DM11" s="621"/>
      <c r="DN11" s="621"/>
      <c r="DO11" s="621"/>
      <c r="DP11" s="622"/>
      <c r="DQ11" s="626">
        <v>956833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1807478</v>
      </c>
      <c r="BH12" s="621"/>
      <c r="BI12" s="621"/>
      <c r="BJ12" s="621"/>
      <c r="BK12" s="621"/>
      <c r="BL12" s="621"/>
      <c r="BM12" s="621"/>
      <c r="BN12" s="622"/>
      <c r="BO12" s="673">
        <v>51.3</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1836096</v>
      </c>
      <c r="CS12" s="621"/>
      <c r="CT12" s="621"/>
      <c r="CU12" s="621"/>
      <c r="CV12" s="621"/>
      <c r="CW12" s="621"/>
      <c r="CX12" s="621"/>
      <c r="CY12" s="622"/>
      <c r="CZ12" s="673">
        <v>7.6</v>
      </c>
      <c r="DA12" s="673"/>
      <c r="DB12" s="673"/>
      <c r="DC12" s="673"/>
      <c r="DD12" s="626">
        <v>37602</v>
      </c>
      <c r="DE12" s="621"/>
      <c r="DF12" s="621"/>
      <c r="DG12" s="621"/>
      <c r="DH12" s="621"/>
      <c r="DI12" s="621"/>
      <c r="DJ12" s="621"/>
      <c r="DK12" s="621"/>
      <c r="DL12" s="621"/>
      <c r="DM12" s="621"/>
      <c r="DN12" s="621"/>
      <c r="DO12" s="621"/>
      <c r="DP12" s="622"/>
      <c r="DQ12" s="626">
        <v>403655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27191</v>
      </c>
      <c r="S13" s="621"/>
      <c r="T13" s="621"/>
      <c r="U13" s="621"/>
      <c r="V13" s="621"/>
      <c r="W13" s="621"/>
      <c r="X13" s="621"/>
      <c r="Y13" s="622"/>
      <c r="Z13" s="673">
        <v>0.1</v>
      </c>
      <c r="AA13" s="673"/>
      <c r="AB13" s="673"/>
      <c r="AC13" s="673"/>
      <c r="AD13" s="674">
        <v>27191</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1767324</v>
      </c>
      <c r="BH13" s="621"/>
      <c r="BI13" s="621"/>
      <c r="BJ13" s="621"/>
      <c r="BK13" s="621"/>
      <c r="BL13" s="621"/>
      <c r="BM13" s="621"/>
      <c r="BN13" s="622"/>
      <c r="BO13" s="673">
        <v>50.1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1396491</v>
      </c>
      <c r="CS13" s="621"/>
      <c r="CT13" s="621"/>
      <c r="CU13" s="621"/>
      <c r="CV13" s="621"/>
      <c r="CW13" s="621"/>
      <c r="CX13" s="621"/>
      <c r="CY13" s="622"/>
      <c r="CZ13" s="673">
        <v>5.7</v>
      </c>
      <c r="DA13" s="673"/>
      <c r="DB13" s="673"/>
      <c r="DC13" s="673"/>
      <c r="DD13" s="626">
        <v>1151641</v>
      </c>
      <c r="DE13" s="621"/>
      <c r="DF13" s="621"/>
      <c r="DG13" s="621"/>
      <c r="DH13" s="621"/>
      <c r="DI13" s="621"/>
      <c r="DJ13" s="621"/>
      <c r="DK13" s="621"/>
      <c r="DL13" s="621"/>
      <c r="DM13" s="621"/>
      <c r="DN13" s="621"/>
      <c r="DO13" s="621"/>
      <c r="DP13" s="622"/>
      <c r="DQ13" s="626">
        <v>541396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126028</v>
      </c>
      <c r="BH14" s="621"/>
      <c r="BI14" s="621"/>
      <c r="BJ14" s="621"/>
      <c r="BK14" s="621"/>
      <c r="BL14" s="621"/>
      <c r="BM14" s="621"/>
      <c r="BN14" s="622"/>
      <c r="BO14" s="673">
        <v>3.6</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627113</v>
      </c>
      <c r="CS14" s="621"/>
      <c r="CT14" s="621"/>
      <c r="CU14" s="621"/>
      <c r="CV14" s="621"/>
      <c r="CW14" s="621"/>
      <c r="CX14" s="621"/>
      <c r="CY14" s="622"/>
      <c r="CZ14" s="673">
        <v>2.6</v>
      </c>
      <c r="DA14" s="673"/>
      <c r="DB14" s="673"/>
      <c r="DC14" s="673"/>
      <c r="DD14" s="626">
        <v>101362</v>
      </c>
      <c r="DE14" s="621"/>
      <c r="DF14" s="621"/>
      <c r="DG14" s="621"/>
      <c r="DH14" s="621"/>
      <c r="DI14" s="621"/>
      <c r="DJ14" s="621"/>
      <c r="DK14" s="621"/>
      <c r="DL14" s="621"/>
      <c r="DM14" s="621"/>
      <c r="DN14" s="621"/>
      <c r="DO14" s="621"/>
      <c r="DP14" s="622"/>
      <c r="DQ14" s="626">
        <v>523238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12105</v>
      </c>
      <c r="S15" s="621"/>
      <c r="T15" s="621"/>
      <c r="U15" s="621"/>
      <c r="V15" s="621"/>
      <c r="W15" s="621"/>
      <c r="X15" s="621"/>
      <c r="Y15" s="622"/>
      <c r="Z15" s="673">
        <v>0</v>
      </c>
      <c r="AA15" s="673"/>
      <c r="AB15" s="673"/>
      <c r="AC15" s="673"/>
      <c r="AD15" s="674">
        <v>12105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334637</v>
      </c>
      <c r="BH15" s="621"/>
      <c r="BI15" s="621"/>
      <c r="BJ15" s="621"/>
      <c r="BK15" s="621"/>
      <c r="BL15" s="621"/>
      <c r="BM15" s="621"/>
      <c r="BN15" s="622"/>
      <c r="BO15" s="673">
        <v>9.5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1793526</v>
      </c>
      <c r="CS15" s="621"/>
      <c r="CT15" s="621"/>
      <c r="CU15" s="621"/>
      <c r="CV15" s="621"/>
      <c r="CW15" s="621"/>
      <c r="CX15" s="621"/>
      <c r="CY15" s="622"/>
      <c r="CZ15" s="673">
        <v>7.4</v>
      </c>
      <c r="DA15" s="673"/>
      <c r="DB15" s="673"/>
      <c r="DC15" s="673"/>
      <c r="DD15" s="626">
        <v>409007</v>
      </c>
      <c r="DE15" s="621"/>
      <c r="DF15" s="621"/>
      <c r="DG15" s="621"/>
      <c r="DH15" s="621"/>
      <c r="DI15" s="621"/>
      <c r="DJ15" s="621"/>
      <c r="DK15" s="621"/>
      <c r="DL15" s="621"/>
      <c r="DM15" s="621"/>
      <c r="DN15" s="621"/>
      <c r="DO15" s="621"/>
      <c r="DP15" s="622"/>
      <c r="DQ15" s="626">
        <v>1165201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7205945</v>
      </c>
      <c r="S16" s="621"/>
      <c r="T16" s="621"/>
      <c r="U16" s="621"/>
      <c r="V16" s="621"/>
      <c r="W16" s="621"/>
      <c r="X16" s="621"/>
      <c r="Y16" s="622"/>
      <c r="Z16" s="673">
        <v>28.9</v>
      </c>
      <c r="AA16" s="673"/>
      <c r="AB16" s="673"/>
      <c r="AC16" s="673"/>
      <c r="AD16" s="674">
        <v>6607692</v>
      </c>
      <c r="AE16" s="674"/>
      <c r="AF16" s="674"/>
      <c r="AG16" s="674"/>
      <c r="AH16" s="674"/>
      <c r="AI16" s="674"/>
      <c r="AJ16" s="674"/>
      <c r="AK16" s="674"/>
      <c r="AL16" s="643">
        <v>59.3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71966</v>
      </c>
      <c r="CS16" s="621"/>
      <c r="CT16" s="621"/>
      <c r="CU16" s="621"/>
      <c r="CV16" s="621"/>
      <c r="CW16" s="621"/>
      <c r="CX16" s="621"/>
      <c r="CY16" s="622"/>
      <c r="CZ16" s="673">
        <v>0.3</v>
      </c>
      <c r="DA16" s="673"/>
      <c r="DB16" s="673"/>
      <c r="DC16" s="673"/>
      <c r="DD16" s="626" t="s">
        <v>111</v>
      </c>
      <c r="DE16" s="621"/>
      <c r="DF16" s="621"/>
      <c r="DG16" s="621"/>
      <c r="DH16" s="621"/>
      <c r="DI16" s="621"/>
      <c r="DJ16" s="621"/>
      <c r="DK16" s="621"/>
      <c r="DL16" s="621"/>
      <c r="DM16" s="621"/>
      <c r="DN16" s="621"/>
      <c r="DO16" s="621"/>
      <c r="DP16" s="622"/>
      <c r="DQ16" s="626">
        <v>52904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6607692</v>
      </c>
      <c r="S17" s="621"/>
      <c r="T17" s="621"/>
      <c r="U17" s="621"/>
      <c r="V17" s="621"/>
      <c r="W17" s="621"/>
      <c r="X17" s="621"/>
      <c r="Y17" s="622"/>
      <c r="Z17" s="673">
        <v>26.5</v>
      </c>
      <c r="AA17" s="673"/>
      <c r="AB17" s="673"/>
      <c r="AC17" s="673"/>
      <c r="AD17" s="674">
        <v>6607692</v>
      </c>
      <c r="AE17" s="674"/>
      <c r="AF17" s="674"/>
      <c r="AG17" s="674"/>
      <c r="AH17" s="674"/>
      <c r="AI17" s="674"/>
      <c r="AJ17" s="674"/>
      <c r="AK17" s="674"/>
      <c r="AL17" s="643">
        <v>59.3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2564059</v>
      </c>
      <c r="CS17" s="621"/>
      <c r="CT17" s="621"/>
      <c r="CU17" s="621"/>
      <c r="CV17" s="621"/>
      <c r="CW17" s="621"/>
      <c r="CX17" s="621"/>
      <c r="CY17" s="622"/>
      <c r="CZ17" s="673">
        <v>10.5</v>
      </c>
      <c r="DA17" s="673"/>
      <c r="DB17" s="673"/>
      <c r="DC17" s="673"/>
      <c r="DD17" s="626" t="s">
        <v>111</v>
      </c>
      <c r="DE17" s="621"/>
      <c r="DF17" s="621"/>
      <c r="DG17" s="621"/>
      <c r="DH17" s="621"/>
      <c r="DI17" s="621"/>
      <c r="DJ17" s="621"/>
      <c r="DK17" s="621"/>
      <c r="DL17" s="621"/>
      <c r="DM17" s="621"/>
      <c r="DN17" s="621"/>
      <c r="DO17" s="621"/>
      <c r="DP17" s="622"/>
      <c r="DQ17" s="626">
        <v>2520320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598253</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11591177</v>
      </c>
      <c r="S20" s="621"/>
      <c r="T20" s="621"/>
      <c r="U20" s="621"/>
      <c r="V20" s="621"/>
      <c r="W20" s="621"/>
      <c r="X20" s="621"/>
      <c r="Y20" s="622"/>
      <c r="Z20" s="673">
        <v>46.5</v>
      </c>
      <c r="AA20" s="673"/>
      <c r="AB20" s="673"/>
      <c r="AC20" s="673"/>
      <c r="AD20" s="674">
        <v>10992924</v>
      </c>
      <c r="AE20" s="674"/>
      <c r="AF20" s="674"/>
      <c r="AG20" s="674"/>
      <c r="AH20" s="674"/>
      <c r="AI20" s="674"/>
      <c r="AJ20" s="674"/>
      <c r="AK20" s="674"/>
      <c r="AL20" s="643">
        <v>98.7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24318394</v>
      </c>
      <c r="CS20" s="621"/>
      <c r="CT20" s="621"/>
      <c r="CU20" s="621"/>
      <c r="CV20" s="621"/>
      <c r="CW20" s="621"/>
      <c r="CX20" s="621"/>
      <c r="CY20" s="622"/>
      <c r="CZ20" s="673">
        <v>100</v>
      </c>
      <c r="DA20" s="673"/>
      <c r="DB20" s="673"/>
      <c r="DC20" s="673"/>
      <c r="DD20" s="626">
        <v>3472317</v>
      </c>
      <c r="DE20" s="621"/>
      <c r="DF20" s="621"/>
      <c r="DG20" s="621"/>
      <c r="DH20" s="621"/>
      <c r="DI20" s="621"/>
      <c r="DJ20" s="621"/>
      <c r="DK20" s="621"/>
      <c r="DL20" s="621"/>
      <c r="DM20" s="621"/>
      <c r="DN20" s="621"/>
      <c r="DO20" s="621"/>
      <c r="DP20" s="622"/>
      <c r="DQ20" s="626">
        <v>12386589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6315</v>
      </c>
      <c r="S21" s="621"/>
      <c r="T21" s="621"/>
      <c r="U21" s="621"/>
      <c r="V21" s="621"/>
      <c r="W21" s="621"/>
      <c r="X21" s="621"/>
      <c r="Y21" s="622"/>
      <c r="Z21" s="673">
        <v>0</v>
      </c>
      <c r="AA21" s="673"/>
      <c r="AB21" s="673"/>
      <c r="AC21" s="673"/>
      <c r="AD21" s="674">
        <v>6315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237132</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153011</v>
      </c>
      <c r="S23" s="621"/>
      <c r="T23" s="621"/>
      <c r="U23" s="621"/>
      <c r="V23" s="621"/>
      <c r="W23" s="621"/>
      <c r="X23" s="621"/>
      <c r="Y23" s="622"/>
      <c r="Z23" s="673">
        <v>0.6</v>
      </c>
      <c r="AA23" s="673"/>
      <c r="AB23" s="673"/>
      <c r="AC23" s="673"/>
      <c r="AD23" s="674">
        <v>15669</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22062</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10601509</v>
      </c>
      <c r="CS24" s="671"/>
      <c r="CT24" s="671"/>
      <c r="CU24" s="671"/>
      <c r="CV24" s="671"/>
      <c r="CW24" s="671"/>
      <c r="CX24" s="671"/>
      <c r="CY24" s="718"/>
      <c r="CZ24" s="722">
        <v>43.6</v>
      </c>
      <c r="DA24" s="723"/>
      <c r="DB24" s="723"/>
      <c r="DC24" s="724"/>
      <c r="DD24" s="717">
        <v>6834171</v>
      </c>
      <c r="DE24" s="671"/>
      <c r="DF24" s="671"/>
      <c r="DG24" s="671"/>
      <c r="DH24" s="671"/>
      <c r="DI24" s="671"/>
      <c r="DJ24" s="671"/>
      <c r="DK24" s="718"/>
      <c r="DL24" s="717">
        <v>6748715</v>
      </c>
      <c r="DM24" s="671"/>
      <c r="DN24" s="671"/>
      <c r="DO24" s="671"/>
      <c r="DP24" s="671"/>
      <c r="DQ24" s="671"/>
      <c r="DR24" s="671"/>
      <c r="DS24" s="671"/>
      <c r="DT24" s="671"/>
      <c r="DU24" s="671"/>
      <c r="DV24" s="718"/>
      <c r="DW24" s="719">
        <v>58</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3123719</v>
      </c>
      <c r="S25" s="621"/>
      <c r="T25" s="621"/>
      <c r="U25" s="621"/>
      <c r="V25" s="621"/>
      <c r="W25" s="621"/>
      <c r="X25" s="621"/>
      <c r="Y25" s="622"/>
      <c r="Z25" s="673">
        <v>12.5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3118940</v>
      </c>
      <c r="CS25" s="639"/>
      <c r="CT25" s="639"/>
      <c r="CU25" s="639"/>
      <c r="CV25" s="639"/>
      <c r="CW25" s="639"/>
      <c r="CX25" s="639"/>
      <c r="CY25" s="640"/>
      <c r="CZ25" s="623">
        <v>12.8</v>
      </c>
      <c r="DA25" s="641"/>
      <c r="DB25" s="641"/>
      <c r="DC25" s="642"/>
      <c r="DD25" s="626">
        <v>3006026</v>
      </c>
      <c r="DE25" s="639"/>
      <c r="DF25" s="639"/>
      <c r="DG25" s="639"/>
      <c r="DH25" s="639"/>
      <c r="DI25" s="639"/>
      <c r="DJ25" s="639"/>
      <c r="DK25" s="640"/>
      <c r="DL25" s="626">
        <v>2939821</v>
      </c>
      <c r="DM25" s="639"/>
      <c r="DN25" s="639"/>
      <c r="DO25" s="639"/>
      <c r="DP25" s="639"/>
      <c r="DQ25" s="639"/>
      <c r="DR25" s="639"/>
      <c r="DS25" s="639"/>
      <c r="DT25" s="639"/>
      <c r="DU25" s="639"/>
      <c r="DV25" s="640"/>
      <c r="DW25" s="643">
        <v>25.3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1721228</v>
      </c>
      <c r="CS26" s="621"/>
      <c r="CT26" s="621"/>
      <c r="CU26" s="621"/>
      <c r="CV26" s="621"/>
      <c r="CW26" s="621"/>
      <c r="CX26" s="621"/>
      <c r="CY26" s="622"/>
      <c r="CZ26" s="623">
        <v>7.1</v>
      </c>
      <c r="DA26" s="641"/>
      <c r="DB26" s="641"/>
      <c r="DC26" s="642"/>
      <c r="DD26" s="626">
        <v>1645023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2524171</v>
      </c>
      <c r="S27" s="621"/>
      <c r="T27" s="621"/>
      <c r="U27" s="621"/>
      <c r="V27" s="621"/>
      <c r="W27" s="621"/>
      <c r="X27" s="621"/>
      <c r="Y27" s="622"/>
      <c r="Z27" s="673">
        <v>10.1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3524216</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4918510</v>
      </c>
      <c r="CS27" s="639"/>
      <c r="CT27" s="639"/>
      <c r="CU27" s="639"/>
      <c r="CV27" s="639"/>
      <c r="CW27" s="639"/>
      <c r="CX27" s="639"/>
      <c r="CY27" s="640"/>
      <c r="CZ27" s="623">
        <v>20.2</v>
      </c>
      <c r="DA27" s="641"/>
      <c r="DB27" s="641"/>
      <c r="DC27" s="642"/>
      <c r="DD27" s="626">
        <v>1307825</v>
      </c>
      <c r="DE27" s="639"/>
      <c r="DF27" s="639"/>
      <c r="DG27" s="639"/>
      <c r="DH27" s="639"/>
      <c r="DI27" s="639"/>
      <c r="DJ27" s="639"/>
      <c r="DK27" s="640"/>
      <c r="DL27" s="626">
        <v>1288574</v>
      </c>
      <c r="DM27" s="639"/>
      <c r="DN27" s="639"/>
      <c r="DO27" s="639"/>
      <c r="DP27" s="639"/>
      <c r="DQ27" s="639"/>
      <c r="DR27" s="639"/>
      <c r="DS27" s="639"/>
      <c r="DT27" s="639"/>
      <c r="DU27" s="639"/>
      <c r="DV27" s="640"/>
      <c r="DW27" s="643">
        <v>11.1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158185</v>
      </c>
      <c r="S28" s="621"/>
      <c r="T28" s="621"/>
      <c r="U28" s="621"/>
      <c r="V28" s="621"/>
      <c r="W28" s="621"/>
      <c r="X28" s="621"/>
      <c r="Y28" s="622"/>
      <c r="Z28" s="673">
        <v>0.6</v>
      </c>
      <c r="AA28" s="673"/>
      <c r="AB28" s="673"/>
      <c r="AC28" s="673"/>
      <c r="AD28" s="674">
        <v>122157</v>
      </c>
      <c r="AE28" s="674"/>
      <c r="AF28" s="674"/>
      <c r="AG28" s="674"/>
      <c r="AH28" s="674"/>
      <c r="AI28" s="674"/>
      <c r="AJ28" s="674"/>
      <c r="AK28" s="674"/>
      <c r="AL28" s="643">
        <v>1.1000000000000001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2564059</v>
      </c>
      <c r="CS28" s="621"/>
      <c r="CT28" s="621"/>
      <c r="CU28" s="621"/>
      <c r="CV28" s="621"/>
      <c r="CW28" s="621"/>
      <c r="CX28" s="621"/>
      <c r="CY28" s="622"/>
      <c r="CZ28" s="623">
        <v>10.5</v>
      </c>
      <c r="DA28" s="641"/>
      <c r="DB28" s="641"/>
      <c r="DC28" s="642"/>
      <c r="DD28" s="626">
        <v>2520320</v>
      </c>
      <c r="DE28" s="621"/>
      <c r="DF28" s="621"/>
      <c r="DG28" s="621"/>
      <c r="DH28" s="621"/>
      <c r="DI28" s="621"/>
      <c r="DJ28" s="621"/>
      <c r="DK28" s="622"/>
      <c r="DL28" s="626">
        <v>2520320</v>
      </c>
      <c r="DM28" s="621"/>
      <c r="DN28" s="621"/>
      <c r="DO28" s="621"/>
      <c r="DP28" s="621"/>
      <c r="DQ28" s="621"/>
      <c r="DR28" s="621"/>
      <c r="DS28" s="621"/>
      <c r="DT28" s="621"/>
      <c r="DU28" s="621"/>
      <c r="DV28" s="622"/>
      <c r="DW28" s="643">
        <v>21.6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2254702</v>
      </c>
      <c r="S29" s="621"/>
      <c r="T29" s="621"/>
      <c r="U29" s="621"/>
      <c r="V29" s="621"/>
      <c r="W29" s="621"/>
      <c r="X29" s="621"/>
      <c r="Y29" s="622"/>
      <c r="Z29" s="673">
        <v>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2563803</v>
      </c>
      <c r="CS29" s="639"/>
      <c r="CT29" s="639"/>
      <c r="CU29" s="639"/>
      <c r="CV29" s="639"/>
      <c r="CW29" s="639"/>
      <c r="CX29" s="639"/>
      <c r="CY29" s="640"/>
      <c r="CZ29" s="623">
        <v>10.5</v>
      </c>
      <c r="DA29" s="641"/>
      <c r="DB29" s="641"/>
      <c r="DC29" s="642"/>
      <c r="DD29" s="626">
        <v>2520064</v>
      </c>
      <c r="DE29" s="639"/>
      <c r="DF29" s="639"/>
      <c r="DG29" s="639"/>
      <c r="DH29" s="639"/>
      <c r="DI29" s="639"/>
      <c r="DJ29" s="639"/>
      <c r="DK29" s="640"/>
      <c r="DL29" s="626">
        <v>2520064</v>
      </c>
      <c r="DM29" s="639"/>
      <c r="DN29" s="639"/>
      <c r="DO29" s="639"/>
      <c r="DP29" s="639"/>
      <c r="DQ29" s="639"/>
      <c r="DR29" s="639"/>
      <c r="DS29" s="639"/>
      <c r="DT29" s="639"/>
      <c r="DU29" s="639"/>
      <c r="DV29" s="640"/>
      <c r="DW29" s="643">
        <v>21.6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2151596</v>
      </c>
      <c r="S30" s="621"/>
      <c r="T30" s="621"/>
      <c r="U30" s="621"/>
      <c r="V30" s="621"/>
      <c r="W30" s="621"/>
      <c r="X30" s="621"/>
      <c r="Y30" s="622"/>
      <c r="Z30" s="673">
        <v>8.6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95.9</v>
      </c>
      <c r="BN30" s="687"/>
      <c r="BO30" s="687"/>
      <c r="BP30" s="687"/>
      <c r="BQ30" s="689"/>
      <c r="BR30" s="686">
        <v>99.1</v>
      </c>
      <c r="BS30" s="687"/>
      <c r="BT30" s="687"/>
      <c r="BU30" s="687"/>
      <c r="BV30" s="687"/>
      <c r="BW30" s="687"/>
      <c r="BX30" s="688">
        <v>95.6</v>
      </c>
      <c r="BY30" s="687"/>
      <c r="BZ30" s="687"/>
      <c r="CA30" s="687"/>
      <c r="CB30" s="689"/>
      <c r="CD30" s="692"/>
      <c r="CE30" s="693"/>
      <c r="CF30" s="657" t="s">
        <v>292</v>
      </c>
      <c r="CG30" s="654"/>
      <c r="CH30" s="654"/>
      <c r="CI30" s="654"/>
      <c r="CJ30" s="654"/>
      <c r="CK30" s="654"/>
      <c r="CL30" s="654"/>
      <c r="CM30" s="654"/>
      <c r="CN30" s="654"/>
      <c r="CO30" s="654"/>
      <c r="CP30" s="654"/>
      <c r="CQ30" s="655"/>
      <c r="CR30" s="620">
        <v>2325970</v>
      </c>
      <c r="CS30" s="621"/>
      <c r="CT30" s="621"/>
      <c r="CU30" s="621"/>
      <c r="CV30" s="621"/>
      <c r="CW30" s="621"/>
      <c r="CX30" s="621"/>
      <c r="CY30" s="622"/>
      <c r="CZ30" s="623">
        <v>9.6</v>
      </c>
      <c r="DA30" s="641"/>
      <c r="DB30" s="641"/>
      <c r="DC30" s="642"/>
      <c r="DD30" s="626">
        <v>2288854</v>
      </c>
      <c r="DE30" s="621"/>
      <c r="DF30" s="621"/>
      <c r="DG30" s="621"/>
      <c r="DH30" s="621"/>
      <c r="DI30" s="621"/>
      <c r="DJ30" s="621"/>
      <c r="DK30" s="622"/>
      <c r="DL30" s="626">
        <v>2288854</v>
      </c>
      <c r="DM30" s="621"/>
      <c r="DN30" s="621"/>
      <c r="DO30" s="621"/>
      <c r="DP30" s="621"/>
      <c r="DQ30" s="621"/>
      <c r="DR30" s="621"/>
      <c r="DS30" s="621"/>
      <c r="DT30" s="621"/>
      <c r="DU30" s="621"/>
      <c r="DV30" s="622"/>
      <c r="DW30" s="643">
        <v>19.7</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557446</v>
      </c>
      <c r="S31" s="621"/>
      <c r="T31" s="621"/>
      <c r="U31" s="621"/>
      <c r="V31" s="621"/>
      <c r="W31" s="621"/>
      <c r="X31" s="621"/>
      <c r="Y31" s="622"/>
      <c r="Z31" s="673">
        <v>2.2000000000000002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96.5</v>
      </c>
      <c r="BN31" s="685"/>
      <c r="BO31" s="685"/>
      <c r="BP31" s="685"/>
      <c r="BQ31" s="649"/>
      <c r="BR31" s="684">
        <v>99</v>
      </c>
      <c r="BS31" s="639"/>
      <c r="BT31" s="639"/>
      <c r="BU31" s="639"/>
      <c r="BV31" s="639"/>
      <c r="BW31" s="639"/>
      <c r="BX31" s="675">
        <v>96.1</v>
      </c>
      <c r="BY31" s="685"/>
      <c r="BZ31" s="685"/>
      <c r="CA31" s="685"/>
      <c r="CB31" s="649"/>
      <c r="CD31" s="692"/>
      <c r="CE31" s="693"/>
      <c r="CF31" s="657" t="s">
        <v>296</v>
      </c>
      <c r="CG31" s="654"/>
      <c r="CH31" s="654"/>
      <c r="CI31" s="654"/>
      <c r="CJ31" s="654"/>
      <c r="CK31" s="654"/>
      <c r="CL31" s="654"/>
      <c r="CM31" s="654"/>
      <c r="CN31" s="654"/>
      <c r="CO31" s="654"/>
      <c r="CP31" s="654"/>
      <c r="CQ31" s="655"/>
      <c r="CR31" s="620">
        <v>237833</v>
      </c>
      <c r="CS31" s="639"/>
      <c r="CT31" s="639"/>
      <c r="CU31" s="639"/>
      <c r="CV31" s="639"/>
      <c r="CW31" s="639"/>
      <c r="CX31" s="639"/>
      <c r="CY31" s="640"/>
      <c r="CZ31" s="623">
        <v>1</v>
      </c>
      <c r="DA31" s="641"/>
      <c r="DB31" s="641"/>
      <c r="DC31" s="642"/>
      <c r="DD31" s="626">
        <v>231210</v>
      </c>
      <c r="DE31" s="639"/>
      <c r="DF31" s="639"/>
      <c r="DG31" s="639"/>
      <c r="DH31" s="639"/>
      <c r="DI31" s="639"/>
      <c r="DJ31" s="639"/>
      <c r="DK31" s="640"/>
      <c r="DL31" s="626">
        <v>231210</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219724</v>
      </c>
      <c r="S32" s="621"/>
      <c r="T32" s="621"/>
      <c r="U32" s="621"/>
      <c r="V32" s="621"/>
      <c r="W32" s="621"/>
      <c r="X32" s="621"/>
      <c r="Y32" s="622"/>
      <c r="Z32" s="673">
        <v>0.9</v>
      </c>
      <c r="AA32" s="673"/>
      <c r="AB32" s="673"/>
      <c r="AC32" s="673"/>
      <c r="AD32" s="674">
        <v>1210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94.9</v>
      </c>
      <c r="BN32" s="605"/>
      <c r="BO32" s="605"/>
      <c r="BP32" s="605"/>
      <c r="BQ32" s="662"/>
      <c r="BR32" s="683">
        <v>99.1</v>
      </c>
      <c r="BS32" s="605"/>
      <c r="BT32" s="605"/>
      <c r="BU32" s="605"/>
      <c r="BV32" s="605"/>
      <c r="BW32" s="605"/>
      <c r="BX32" s="668">
        <v>94.4</v>
      </c>
      <c r="BY32" s="605"/>
      <c r="BZ32" s="605"/>
      <c r="CA32" s="605"/>
      <c r="CB32" s="662"/>
      <c r="CD32" s="694"/>
      <c r="CE32" s="695"/>
      <c r="CF32" s="657" t="s">
        <v>299</v>
      </c>
      <c r="CG32" s="654"/>
      <c r="CH32" s="654"/>
      <c r="CI32" s="654"/>
      <c r="CJ32" s="654"/>
      <c r="CK32" s="654"/>
      <c r="CL32" s="654"/>
      <c r="CM32" s="654"/>
      <c r="CN32" s="654"/>
      <c r="CO32" s="654"/>
      <c r="CP32" s="654"/>
      <c r="CQ32" s="655"/>
      <c r="CR32" s="620">
        <v>256</v>
      </c>
      <c r="CS32" s="621"/>
      <c r="CT32" s="621"/>
      <c r="CU32" s="621"/>
      <c r="CV32" s="621"/>
      <c r="CW32" s="621"/>
      <c r="CX32" s="621"/>
      <c r="CY32" s="622"/>
      <c r="CZ32" s="623">
        <v>0</v>
      </c>
      <c r="DA32" s="641"/>
      <c r="DB32" s="641"/>
      <c r="DC32" s="642"/>
      <c r="DD32" s="626">
        <v>256</v>
      </c>
      <c r="DE32" s="621"/>
      <c r="DF32" s="621"/>
      <c r="DG32" s="621"/>
      <c r="DH32" s="621"/>
      <c r="DI32" s="621"/>
      <c r="DJ32" s="621"/>
      <c r="DK32" s="622"/>
      <c r="DL32" s="626">
        <v>256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1925800</v>
      </c>
      <c r="S33" s="621"/>
      <c r="T33" s="621"/>
      <c r="U33" s="621"/>
      <c r="V33" s="621"/>
      <c r="W33" s="621"/>
      <c r="X33" s="621"/>
      <c r="Y33" s="622"/>
      <c r="Z33" s="673">
        <v>7.7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10172602</v>
      </c>
      <c r="CS33" s="639"/>
      <c r="CT33" s="639"/>
      <c r="CU33" s="639"/>
      <c r="CV33" s="639"/>
      <c r="CW33" s="639"/>
      <c r="CX33" s="639"/>
      <c r="CY33" s="640"/>
      <c r="CZ33" s="623">
        <v>41.8</v>
      </c>
      <c r="DA33" s="641"/>
      <c r="DB33" s="641"/>
      <c r="DC33" s="642"/>
      <c r="DD33" s="626">
        <v>4819956</v>
      </c>
      <c r="DE33" s="639"/>
      <c r="DF33" s="639"/>
      <c r="DG33" s="639"/>
      <c r="DH33" s="639"/>
      <c r="DI33" s="639"/>
      <c r="DJ33" s="639"/>
      <c r="DK33" s="640"/>
      <c r="DL33" s="626">
        <v>3586009</v>
      </c>
      <c r="DM33" s="639"/>
      <c r="DN33" s="639"/>
      <c r="DO33" s="639"/>
      <c r="DP33" s="639"/>
      <c r="DQ33" s="639"/>
      <c r="DR33" s="639"/>
      <c r="DS33" s="639"/>
      <c r="DT33" s="639"/>
      <c r="DU33" s="639"/>
      <c r="DV33" s="640"/>
      <c r="DW33" s="643">
        <v>30.8</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3571254</v>
      </c>
      <c r="CS34" s="621"/>
      <c r="CT34" s="621"/>
      <c r="CU34" s="621"/>
      <c r="CV34" s="621"/>
      <c r="CW34" s="621"/>
      <c r="CX34" s="621"/>
      <c r="CY34" s="622"/>
      <c r="CZ34" s="623">
        <v>14.7</v>
      </c>
      <c r="DA34" s="641"/>
      <c r="DB34" s="641"/>
      <c r="DC34" s="642"/>
      <c r="DD34" s="626">
        <v>1734063</v>
      </c>
      <c r="DE34" s="621"/>
      <c r="DF34" s="621"/>
      <c r="DG34" s="621"/>
      <c r="DH34" s="621"/>
      <c r="DI34" s="621"/>
      <c r="DJ34" s="621"/>
      <c r="DK34" s="622"/>
      <c r="DL34" s="626">
        <v>1252131</v>
      </c>
      <c r="DM34" s="621"/>
      <c r="DN34" s="621"/>
      <c r="DO34" s="621"/>
      <c r="DP34" s="621"/>
      <c r="DQ34" s="621"/>
      <c r="DR34" s="621"/>
      <c r="DS34" s="621"/>
      <c r="DT34" s="621"/>
      <c r="DU34" s="621"/>
      <c r="DV34" s="622"/>
      <c r="DW34" s="643">
        <v>10.8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504000</v>
      </c>
      <c r="S35" s="621"/>
      <c r="T35" s="621"/>
      <c r="U35" s="621"/>
      <c r="V35" s="621"/>
      <c r="W35" s="621"/>
      <c r="X35" s="621"/>
      <c r="Y35" s="622"/>
      <c r="Z35" s="673">
        <v>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1883794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204873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84652</v>
      </c>
      <c r="CS35" s="639"/>
      <c r="CT35" s="639"/>
      <c r="CU35" s="639"/>
      <c r="CV35" s="639"/>
      <c r="CW35" s="639"/>
      <c r="CX35" s="639"/>
      <c r="CY35" s="640"/>
      <c r="CZ35" s="623">
        <v>0.3</v>
      </c>
      <c r="DA35" s="641"/>
      <c r="DB35" s="641"/>
      <c r="DC35" s="642"/>
      <c r="DD35" s="626">
        <v>71333</v>
      </c>
      <c r="DE35" s="639"/>
      <c r="DF35" s="639"/>
      <c r="DG35" s="639"/>
      <c r="DH35" s="639"/>
      <c r="DI35" s="639"/>
      <c r="DJ35" s="639"/>
      <c r="DK35" s="640"/>
      <c r="DL35" s="626">
        <v>63218</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24925040</v>
      </c>
      <c r="S36" s="661"/>
      <c r="T36" s="661"/>
      <c r="U36" s="661"/>
      <c r="V36" s="661"/>
      <c r="W36" s="661"/>
      <c r="X36" s="661"/>
      <c r="Y36" s="664"/>
      <c r="Z36" s="665">
        <v>100</v>
      </c>
      <c r="AA36" s="665"/>
      <c r="AB36" s="665"/>
      <c r="AC36" s="665"/>
      <c r="AD36" s="666">
        <v>11138275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173889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101682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2106253</v>
      </c>
      <c r="CS36" s="621"/>
      <c r="CT36" s="621"/>
      <c r="CU36" s="621"/>
      <c r="CV36" s="621"/>
      <c r="CW36" s="621"/>
      <c r="CX36" s="621"/>
      <c r="CY36" s="622"/>
      <c r="CZ36" s="623">
        <v>8.6999999999999993</v>
      </c>
      <c r="DA36" s="641"/>
      <c r="DB36" s="641"/>
      <c r="DC36" s="642"/>
      <c r="DD36" s="626">
        <v>1464574</v>
      </c>
      <c r="DE36" s="621"/>
      <c r="DF36" s="621"/>
      <c r="DG36" s="621"/>
      <c r="DH36" s="621"/>
      <c r="DI36" s="621"/>
      <c r="DJ36" s="621"/>
      <c r="DK36" s="622"/>
      <c r="DL36" s="626">
        <v>1009550</v>
      </c>
      <c r="DM36" s="621"/>
      <c r="DN36" s="621"/>
      <c r="DO36" s="621"/>
      <c r="DP36" s="621"/>
      <c r="DQ36" s="621"/>
      <c r="DR36" s="621"/>
      <c r="DS36" s="621"/>
      <c r="DT36" s="621"/>
      <c r="DU36" s="621"/>
      <c r="DV36" s="622"/>
      <c r="DW36" s="643">
        <v>8.6999999999999993</v>
      </c>
      <c r="DX36" s="644"/>
      <c r="DY36" s="644"/>
      <c r="DZ36" s="644"/>
      <c r="EA36" s="644"/>
      <c r="EB36" s="644"/>
      <c r="EC36" s="645"/>
    </row>
    <row r="37" spans="2:133" ht="11.25" customHeight="1">
      <c r="AQ37" s="646" t="s">
        <v>314</v>
      </c>
      <c r="AR37" s="647"/>
      <c r="AS37" s="647"/>
      <c r="AT37" s="647"/>
      <c r="AU37" s="647"/>
      <c r="AV37" s="647"/>
      <c r="AW37" s="647"/>
      <c r="AX37" s="647"/>
      <c r="AY37" s="648"/>
      <c r="AZ37" s="620">
        <v>89632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5494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730811</v>
      </c>
      <c r="CS37" s="639"/>
      <c r="CT37" s="639"/>
      <c r="CU37" s="639"/>
      <c r="CV37" s="639"/>
      <c r="CW37" s="639"/>
      <c r="CX37" s="639"/>
      <c r="CY37" s="640"/>
      <c r="CZ37" s="623">
        <v>3</v>
      </c>
      <c r="DA37" s="641"/>
      <c r="DB37" s="641"/>
      <c r="DC37" s="642"/>
      <c r="DD37" s="626">
        <v>698113</v>
      </c>
      <c r="DE37" s="639"/>
      <c r="DF37" s="639"/>
      <c r="DG37" s="639"/>
      <c r="DH37" s="639"/>
      <c r="DI37" s="639"/>
      <c r="DJ37" s="639"/>
      <c r="DK37" s="640"/>
      <c r="DL37" s="626">
        <v>698063</v>
      </c>
      <c r="DM37" s="639"/>
      <c r="DN37" s="639"/>
      <c r="DO37" s="639"/>
      <c r="DP37" s="639"/>
      <c r="DQ37" s="639"/>
      <c r="DR37" s="639"/>
      <c r="DS37" s="639"/>
      <c r="DT37" s="639"/>
      <c r="DU37" s="639"/>
      <c r="DV37" s="640"/>
      <c r="DW37" s="643">
        <v>6</v>
      </c>
      <c r="DX37" s="644"/>
      <c r="DY37" s="644"/>
      <c r="DZ37" s="644"/>
      <c r="EA37" s="644"/>
      <c r="EB37" s="644"/>
      <c r="EC37" s="645"/>
    </row>
    <row r="38" spans="2:133" ht="11.25" customHeight="1">
      <c r="AQ38" s="646" t="s">
        <v>317</v>
      </c>
      <c r="AR38" s="647"/>
      <c r="AS38" s="647"/>
      <c r="AT38" s="647"/>
      <c r="AU38" s="647"/>
      <c r="AV38" s="647"/>
      <c r="AW38" s="647"/>
      <c r="AX38" s="647"/>
      <c r="AY38" s="648"/>
      <c r="AZ38" s="620">
        <v>35933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9138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1843693</v>
      </c>
      <c r="CS38" s="621"/>
      <c r="CT38" s="621"/>
      <c r="CU38" s="621"/>
      <c r="CV38" s="621"/>
      <c r="CW38" s="621"/>
      <c r="CX38" s="621"/>
      <c r="CY38" s="622"/>
      <c r="CZ38" s="623">
        <v>7.6</v>
      </c>
      <c r="DA38" s="641"/>
      <c r="DB38" s="641"/>
      <c r="DC38" s="642"/>
      <c r="DD38" s="626">
        <v>1513499</v>
      </c>
      <c r="DE38" s="621"/>
      <c r="DF38" s="621"/>
      <c r="DG38" s="621"/>
      <c r="DH38" s="621"/>
      <c r="DI38" s="621"/>
      <c r="DJ38" s="621"/>
      <c r="DK38" s="622"/>
      <c r="DL38" s="626">
        <v>1261110</v>
      </c>
      <c r="DM38" s="621"/>
      <c r="DN38" s="621"/>
      <c r="DO38" s="621"/>
      <c r="DP38" s="621"/>
      <c r="DQ38" s="621"/>
      <c r="DR38" s="621"/>
      <c r="DS38" s="621"/>
      <c r="DT38" s="621"/>
      <c r="DU38" s="621"/>
      <c r="DV38" s="622"/>
      <c r="DW38" s="643">
        <v>10.8</v>
      </c>
      <c r="DX38" s="644"/>
      <c r="DY38" s="644"/>
      <c r="DZ38" s="644"/>
      <c r="EA38" s="644"/>
      <c r="EB38" s="644"/>
      <c r="EC38" s="645"/>
    </row>
    <row r="39" spans="2:133" ht="11.25" customHeight="1">
      <c r="AQ39" s="646" t="s">
        <v>320</v>
      </c>
      <c r="AR39" s="647"/>
      <c r="AS39" s="647"/>
      <c r="AT39" s="647"/>
      <c r="AU39" s="647"/>
      <c r="AV39" s="647"/>
      <c r="AW39" s="647"/>
      <c r="AX39" s="647"/>
      <c r="AY39" s="648"/>
      <c r="AZ39" s="620">
        <v>4168</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2538116</v>
      </c>
      <c r="CS39" s="639"/>
      <c r="CT39" s="639"/>
      <c r="CU39" s="639"/>
      <c r="CV39" s="639"/>
      <c r="CW39" s="639"/>
      <c r="CX39" s="639"/>
      <c r="CY39" s="640"/>
      <c r="CZ39" s="623">
        <v>10.4</v>
      </c>
      <c r="DA39" s="641"/>
      <c r="DB39" s="641"/>
      <c r="DC39" s="642"/>
      <c r="DD39" s="626">
        <v>31187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438352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28634</v>
      </c>
      <c r="CS40" s="621"/>
      <c r="CT40" s="621"/>
      <c r="CU40" s="621"/>
      <c r="CV40" s="621"/>
      <c r="CW40" s="621"/>
      <c r="CX40" s="621"/>
      <c r="CY40" s="622"/>
      <c r="CZ40" s="623">
        <v>0.1</v>
      </c>
      <c r="DA40" s="641"/>
      <c r="DB40" s="641"/>
      <c r="DC40" s="642"/>
      <c r="DD40" s="626">
        <v>5300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1141820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3544283</v>
      </c>
      <c r="CS42" s="621"/>
      <c r="CT42" s="621"/>
      <c r="CU42" s="621"/>
      <c r="CV42" s="621"/>
      <c r="CW42" s="621"/>
      <c r="CX42" s="621"/>
      <c r="CY42" s="622"/>
      <c r="CZ42" s="623">
        <v>14.6</v>
      </c>
      <c r="DA42" s="624"/>
      <c r="DB42" s="624"/>
      <c r="DC42" s="625"/>
      <c r="DD42" s="626">
        <v>732462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133797</v>
      </c>
      <c r="CS43" s="639"/>
      <c r="CT43" s="639"/>
      <c r="CU43" s="639"/>
      <c r="CV43" s="639"/>
      <c r="CW43" s="639"/>
      <c r="CX43" s="639"/>
      <c r="CY43" s="640"/>
      <c r="CZ43" s="623">
        <v>0.6</v>
      </c>
      <c r="DA43" s="641"/>
      <c r="DB43" s="641"/>
      <c r="DC43" s="642"/>
      <c r="DD43" s="626">
        <v>133797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3472317</v>
      </c>
      <c r="CS44" s="621"/>
      <c r="CT44" s="621"/>
      <c r="CU44" s="621"/>
      <c r="CV44" s="621"/>
      <c r="CW44" s="621"/>
      <c r="CX44" s="621"/>
      <c r="CY44" s="622"/>
      <c r="CZ44" s="623">
        <v>14.3</v>
      </c>
      <c r="DA44" s="624"/>
      <c r="DB44" s="624"/>
      <c r="DC44" s="625"/>
      <c r="DD44" s="626">
        <v>679558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1971098</v>
      </c>
      <c r="CS45" s="639"/>
      <c r="CT45" s="639"/>
      <c r="CU45" s="639"/>
      <c r="CV45" s="639"/>
      <c r="CW45" s="639"/>
      <c r="CX45" s="639"/>
      <c r="CY45" s="640"/>
      <c r="CZ45" s="623">
        <v>8.1</v>
      </c>
      <c r="DA45" s="641"/>
      <c r="DB45" s="641"/>
      <c r="DC45" s="642"/>
      <c r="DD45" s="626">
        <v>77178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1199121</v>
      </c>
      <c r="CS46" s="621"/>
      <c r="CT46" s="621"/>
      <c r="CU46" s="621"/>
      <c r="CV46" s="621"/>
      <c r="CW46" s="621"/>
      <c r="CX46" s="621"/>
      <c r="CY46" s="622"/>
      <c r="CZ46" s="623">
        <v>4.9000000000000004</v>
      </c>
      <c r="DA46" s="624"/>
      <c r="DB46" s="624"/>
      <c r="DC46" s="625"/>
      <c r="DD46" s="626">
        <v>451062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71966</v>
      </c>
      <c r="CS47" s="639"/>
      <c r="CT47" s="639"/>
      <c r="CU47" s="639"/>
      <c r="CV47" s="639"/>
      <c r="CW47" s="639"/>
      <c r="CX47" s="639"/>
      <c r="CY47" s="640"/>
      <c r="CZ47" s="623">
        <v>0.3</v>
      </c>
      <c r="DA47" s="641"/>
      <c r="DB47" s="641"/>
      <c r="DC47" s="642"/>
      <c r="DD47" s="626">
        <v>52904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24318394</v>
      </c>
      <c r="CS49" s="605"/>
      <c r="CT49" s="605"/>
      <c r="CU49" s="605"/>
      <c r="CV49" s="605"/>
      <c r="CW49" s="605"/>
      <c r="CX49" s="605"/>
      <c r="CY49" s="606"/>
      <c r="CZ49" s="607">
        <v>100</v>
      </c>
      <c r="DA49" s="608"/>
      <c r="DB49" s="608"/>
      <c r="DC49" s="609"/>
      <c r="DD49" s="610">
        <v>12386589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3" t="s">
        <v>344</v>
      </c>
      <c r="DK2" s="1114"/>
      <c r="DL2" s="1114"/>
      <c r="DM2" s="1114"/>
      <c r="DN2" s="1114"/>
      <c r="DO2" s="1115"/>
      <c r="DP2" s="202"/>
      <c r="DQ2" s="1113" t="s">
        <v>345</v>
      </c>
      <c r="DR2" s="1114"/>
      <c r="DS2" s="1114"/>
      <c r="DT2" s="1114"/>
      <c r="DU2" s="1114"/>
      <c r="DV2" s="1114"/>
      <c r="DW2" s="1114"/>
      <c r="DX2" s="1114"/>
      <c r="DY2" s="1114"/>
      <c r="DZ2" s="1115"/>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76" t="s">
        <v>346</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6"/>
      <c r="AP4" s="1076"/>
      <c r="AQ4" s="1076"/>
      <c r="AR4" s="1076"/>
      <c r="AS4" s="1076"/>
      <c r="AT4" s="1076"/>
      <c r="AU4" s="1076"/>
      <c r="AV4" s="1076"/>
      <c r="AW4" s="1076"/>
      <c r="AX4" s="1076"/>
      <c r="AY4" s="1076"/>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16"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9"/>
      <c r="BA5" s="209"/>
      <c r="BB5" s="209"/>
      <c r="BC5" s="209"/>
      <c r="BD5" s="209"/>
      <c r="BE5" s="210"/>
      <c r="BF5" s="210"/>
      <c r="BG5" s="210"/>
      <c r="BH5" s="210"/>
      <c r="BI5" s="210"/>
      <c r="BJ5" s="210"/>
      <c r="BK5" s="210"/>
      <c r="BL5" s="210"/>
      <c r="BM5" s="210"/>
      <c r="BN5" s="210"/>
      <c r="BO5" s="210"/>
      <c r="BP5" s="210"/>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31" t="s">
        <v>362</v>
      </c>
      <c r="DH5" s="1132"/>
      <c r="DI5" s="1132"/>
      <c r="DJ5" s="1132"/>
      <c r="DK5" s="1133"/>
      <c r="DL5" s="1131" t="s">
        <v>363</v>
      </c>
      <c r="DM5" s="1132"/>
      <c r="DN5" s="1132"/>
      <c r="DO5" s="1132"/>
      <c r="DP5" s="1133"/>
      <c r="DQ5" s="1027" t="s">
        <v>364</v>
      </c>
      <c r="DR5" s="1028"/>
      <c r="DS5" s="1028"/>
      <c r="DT5" s="1028"/>
      <c r="DU5" s="1029"/>
      <c r="DV5" s="1027" t="s">
        <v>355</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7"/>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4"/>
      <c r="DH6" s="1135"/>
      <c r="DI6" s="1135"/>
      <c r="DJ6" s="1135"/>
      <c r="DK6" s="1136"/>
      <c r="DL6" s="1134"/>
      <c r="DM6" s="1135"/>
      <c r="DN6" s="1135"/>
      <c r="DO6" s="1135"/>
      <c r="DP6" s="1136"/>
      <c r="DQ6" s="1030"/>
      <c r="DR6" s="1031"/>
      <c r="DS6" s="1031"/>
      <c r="DT6" s="1031"/>
      <c r="DU6" s="1032"/>
      <c r="DV6" s="1030"/>
      <c r="DW6" s="1031"/>
      <c r="DX6" s="1031"/>
      <c r="DY6" s="1031"/>
      <c r="DZ6" s="1044"/>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7">
        <v>24929</v>
      </c>
      <c r="R7" s="1138"/>
      <c r="S7" s="1138"/>
      <c r="T7" s="1138"/>
      <c r="U7" s="1138"/>
      <c r="V7" s="1138">
        <v>24322</v>
      </c>
      <c r="W7" s="1138"/>
      <c r="X7" s="1138"/>
      <c r="Y7" s="1138"/>
      <c r="Z7" s="1138"/>
      <c r="AA7" s="1138">
        <v>607</v>
      </c>
      <c r="AB7" s="1138"/>
      <c r="AC7" s="1138"/>
      <c r="AD7" s="1138"/>
      <c r="AE7" s="1139"/>
      <c r="AF7" s="1140">
        <v>601</v>
      </c>
      <c r="AG7" s="1141"/>
      <c r="AH7" s="1141"/>
      <c r="AI7" s="1141"/>
      <c r="AJ7" s="1142"/>
      <c r="AK7" s="1118" t="s">
        <v>479</v>
      </c>
      <c r="AL7" s="1119"/>
      <c r="AM7" s="1119"/>
      <c r="AN7" s="1119"/>
      <c r="AO7" s="1119"/>
      <c r="AP7" s="1119">
        <v>23859</v>
      </c>
      <c r="AQ7" s="1119"/>
      <c r="AR7" s="1119"/>
      <c r="AS7" s="1119"/>
      <c r="AT7" s="1119"/>
      <c r="AU7" s="1129"/>
      <c r="AV7" s="1129"/>
      <c r="AW7" s="1129"/>
      <c r="AX7" s="1129"/>
      <c r="AY7" s="1130"/>
      <c r="AZ7" s="205"/>
      <c r="BA7" s="205"/>
      <c r="BB7" s="205"/>
      <c r="BC7" s="205"/>
      <c r="BD7" s="205"/>
      <c r="BE7" s="206"/>
      <c r="BF7" s="206"/>
      <c r="BG7" s="206"/>
      <c r="BH7" s="206"/>
      <c r="BI7" s="206"/>
      <c r="BJ7" s="206"/>
      <c r="BK7" s="206"/>
      <c r="BL7" s="206"/>
      <c r="BM7" s="206"/>
      <c r="BN7" s="206"/>
      <c r="BO7" s="206"/>
      <c r="BP7" s="206"/>
      <c r="BQ7" s="212">
        <v>1</v>
      </c>
      <c r="BR7" s="213"/>
      <c r="BS7" s="1120" t="s">
        <v>546</v>
      </c>
      <c r="BT7" s="1121"/>
      <c r="BU7" s="1121"/>
      <c r="BV7" s="1121"/>
      <c r="BW7" s="1121"/>
      <c r="BX7" s="1121"/>
      <c r="BY7" s="1121"/>
      <c r="BZ7" s="1121"/>
      <c r="CA7" s="1121"/>
      <c r="CB7" s="1121"/>
      <c r="CC7" s="1121"/>
      <c r="CD7" s="1121"/>
      <c r="CE7" s="1121"/>
      <c r="CF7" s="1121"/>
      <c r="CG7" s="1122"/>
      <c r="CH7" s="1126">
        <v>1</v>
      </c>
      <c r="CI7" s="1127"/>
      <c r="CJ7" s="1127"/>
      <c r="CK7" s="1127"/>
      <c r="CL7" s="1128"/>
      <c r="CM7" s="1126">
        <v>495</v>
      </c>
      <c r="CN7" s="1127"/>
      <c r="CO7" s="1127"/>
      <c r="CP7" s="1127"/>
      <c r="CQ7" s="1128"/>
      <c r="CR7" s="1126">
        <v>250</v>
      </c>
      <c r="CS7" s="1127"/>
      <c r="CT7" s="1127"/>
      <c r="CU7" s="1127"/>
      <c r="CV7" s="1128"/>
      <c r="CW7" s="1126">
        <v>8</v>
      </c>
      <c r="CX7" s="1127"/>
      <c r="CY7" s="1127"/>
      <c r="CZ7" s="1127"/>
      <c r="DA7" s="1128"/>
      <c r="DB7" s="1126" t="s">
        <v>549</v>
      </c>
      <c r="DC7" s="1127"/>
      <c r="DD7" s="1127"/>
      <c r="DE7" s="1127"/>
      <c r="DF7" s="1128"/>
      <c r="DG7" s="1126" t="s">
        <v>544</v>
      </c>
      <c r="DH7" s="1127"/>
      <c r="DI7" s="1127"/>
      <c r="DJ7" s="1127"/>
      <c r="DK7" s="1128"/>
      <c r="DL7" s="1126" t="s">
        <v>549</v>
      </c>
      <c r="DM7" s="1127"/>
      <c r="DN7" s="1127"/>
      <c r="DO7" s="1127"/>
      <c r="DP7" s="1128"/>
      <c r="DQ7" s="1126" t="s">
        <v>549</v>
      </c>
      <c r="DR7" s="1127"/>
      <c r="DS7" s="1127"/>
      <c r="DT7" s="1127"/>
      <c r="DU7" s="1128"/>
      <c r="DV7" s="1123"/>
      <c r="DW7" s="1124"/>
      <c r="DX7" s="1124"/>
      <c r="DY7" s="1124"/>
      <c r="DZ7" s="1125"/>
      <c r="EA7" s="207"/>
    </row>
    <row r="8" spans="1:131" s="208" customFormat="1" ht="26.25" customHeight="1">
      <c r="A8" s="214">
        <v>2</v>
      </c>
      <c r="B8" s="1045"/>
      <c r="C8" s="1046"/>
      <c r="D8" s="1046"/>
      <c r="E8" s="1046"/>
      <c r="F8" s="1046"/>
      <c r="G8" s="1046"/>
      <c r="H8" s="1046"/>
      <c r="I8" s="1046"/>
      <c r="J8" s="1046"/>
      <c r="K8" s="1046"/>
      <c r="L8" s="1046"/>
      <c r="M8" s="1046"/>
      <c r="N8" s="1046"/>
      <c r="O8" s="1046"/>
      <c r="P8" s="1047"/>
      <c r="Q8" s="1069"/>
      <c r="R8" s="1070"/>
      <c r="S8" s="1070"/>
      <c r="T8" s="1070"/>
      <c r="U8" s="1070"/>
      <c r="V8" s="1070"/>
      <c r="W8" s="1070"/>
      <c r="X8" s="1070"/>
      <c r="Y8" s="1070"/>
      <c r="Z8" s="1070"/>
      <c r="AA8" s="1070"/>
      <c r="AB8" s="1070"/>
      <c r="AC8" s="1070"/>
      <c r="AD8" s="1070"/>
      <c r="AE8" s="1071"/>
      <c r="AF8" s="1051"/>
      <c r="AG8" s="1052"/>
      <c r="AH8" s="1052"/>
      <c r="AI8" s="1052"/>
      <c r="AJ8" s="1053"/>
      <c r="AK8" s="1111"/>
      <c r="AL8" s="1112"/>
      <c r="AM8" s="1112"/>
      <c r="AN8" s="1112"/>
      <c r="AO8" s="1112"/>
      <c r="AP8" s="1112"/>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c r="BS8" s="1040" t="s">
        <v>547</v>
      </c>
      <c r="BT8" s="1041"/>
      <c r="BU8" s="1041"/>
      <c r="BV8" s="1041"/>
      <c r="BW8" s="1041"/>
      <c r="BX8" s="1041"/>
      <c r="BY8" s="1041"/>
      <c r="BZ8" s="1041"/>
      <c r="CA8" s="1041"/>
      <c r="CB8" s="1041"/>
      <c r="CC8" s="1041"/>
      <c r="CD8" s="1041"/>
      <c r="CE8" s="1041"/>
      <c r="CF8" s="1041"/>
      <c r="CG8" s="1042"/>
      <c r="CH8" s="1014">
        <v>-5</v>
      </c>
      <c r="CI8" s="1015"/>
      <c r="CJ8" s="1015"/>
      <c r="CK8" s="1015"/>
      <c r="CL8" s="1016"/>
      <c r="CM8" s="1014">
        <v>521</v>
      </c>
      <c r="CN8" s="1015"/>
      <c r="CO8" s="1015"/>
      <c r="CP8" s="1015"/>
      <c r="CQ8" s="1016"/>
      <c r="CR8" s="1014">
        <v>5</v>
      </c>
      <c r="CS8" s="1015"/>
      <c r="CT8" s="1015"/>
      <c r="CU8" s="1015"/>
      <c r="CV8" s="1016"/>
      <c r="CW8" s="1014" t="s">
        <v>544</v>
      </c>
      <c r="CX8" s="1015"/>
      <c r="CY8" s="1015"/>
      <c r="CZ8" s="1015"/>
      <c r="DA8" s="1016"/>
      <c r="DB8" s="1014" t="s">
        <v>543</v>
      </c>
      <c r="DC8" s="1015"/>
      <c r="DD8" s="1015"/>
      <c r="DE8" s="1015"/>
      <c r="DF8" s="1016"/>
      <c r="DG8" s="1014" t="s">
        <v>543</v>
      </c>
      <c r="DH8" s="1015"/>
      <c r="DI8" s="1015"/>
      <c r="DJ8" s="1015"/>
      <c r="DK8" s="1016"/>
      <c r="DL8" s="1014" t="s">
        <v>544</v>
      </c>
      <c r="DM8" s="1015"/>
      <c r="DN8" s="1015"/>
      <c r="DO8" s="1015"/>
      <c r="DP8" s="1016"/>
      <c r="DQ8" s="1014" t="s">
        <v>549</v>
      </c>
      <c r="DR8" s="1015"/>
      <c r="DS8" s="1015"/>
      <c r="DT8" s="1015"/>
      <c r="DU8" s="1016"/>
      <c r="DV8" s="1018"/>
      <c r="DW8" s="1019"/>
      <c r="DX8" s="1019"/>
      <c r="DY8" s="1019"/>
      <c r="DZ8" s="1020"/>
      <c r="EA8" s="207"/>
    </row>
    <row r="9" spans="1:131" s="208" customFormat="1" ht="26.25" customHeight="1">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1"/>
      <c r="AL9" s="1112"/>
      <c r="AM9" s="1112"/>
      <c r="AN9" s="1112"/>
      <c r="AO9" s="1112"/>
      <c r="AP9" s="1112"/>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c r="BS9" s="1040" t="s">
        <v>548</v>
      </c>
      <c r="BT9" s="1041"/>
      <c r="BU9" s="1041"/>
      <c r="BV9" s="1041"/>
      <c r="BW9" s="1041"/>
      <c r="BX9" s="1041"/>
      <c r="BY9" s="1041"/>
      <c r="BZ9" s="1041"/>
      <c r="CA9" s="1041"/>
      <c r="CB9" s="1041"/>
      <c r="CC9" s="1041"/>
      <c r="CD9" s="1041"/>
      <c r="CE9" s="1041"/>
      <c r="CF9" s="1041"/>
      <c r="CG9" s="1042"/>
      <c r="CH9" s="1014">
        <v>-10</v>
      </c>
      <c r="CI9" s="1015"/>
      <c r="CJ9" s="1015"/>
      <c r="CK9" s="1015"/>
      <c r="CL9" s="1016"/>
      <c r="CM9" s="1014">
        <v>345</v>
      </c>
      <c r="CN9" s="1015"/>
      <c r="CO9" s="1015"/>
      <c r="CP9" s="1015"/>
      <c r="CQ9" s="1016"/>
      <c r="CR9" s="1014">
        <v>21</v>
      </c>
      <c r="CS9" s="1015"/>
      <c r="CT9" s="1015"/>
      <c r="CU9" s="1015"/>
      <c r="CV9" s="1016"/>
      <c r="CW9" s="1014">
        <v>35</v>
      </c>
      <c r="CX9" s="1015"/>
      <c r="CY9" s="1015"/>
      <c r="CZ9" s="1015"/>
      <c r="DA9" s="1016"/>
      <c r="DB9" s="1014" t="s">
        <v>549</v>
      </c>
      <c r="DC9" s="1015"/>
      <c r="DD9" s="1015"/>
      <c r="DE9" s="1015"/>
      <c r="DF9" s="1016"/>
      <c r="DG9" s="1014" t="s">
        <v>544</v>
      </c>
      <c r="DH9" s="1015"/>
      <c r="DI9" s="1015"/>
      <c r="DJ9" s="1015"/>
      <c r="DK9" s="1016"/>
      <c r="DL9" s="1014" t="s">
        <v>550</v>
      </c>
      <c r="DM9" s="1015"/>
      <c r="DN9" s="1015"/>
      <c r="DO9" s="1015"/>
      <c r="DP9" s="1016"/>
      <c r="DQ9" s="1014" t="s">
        <v>543</v>
      </c>
      <c r="DR9" s="1015"/>
      <c r="DS9" s="1015"/>
      <c r="DT9" s="1015"/>
      <c r="DU9" s="1016"/>
      <c r="DV9" s="1018"/>
      <c r="DW9" s="1019"/>
      <c r="DX9" s="1019"/>
      <c r="DY9" s="1019"/>
      <c r="DZ9" s="1020"/>
      <c r="EA9" s="207"/>
    </row>
    <row r="10" spans="1:131" s="208" customFormat="1" ht="26.25" customHeight="1">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c r="A22" s="214">
        <v>16</v>
      </c>
      <c r="B22" s="1045"/>
      <c r="C22" s="1046"/>
      <c r="D22" s="1046"/>
      <c r="E22" s="1046"/>
      <c r="F22" s="1046"/>
      <c r="G22" s="1046"/>
      <c r="H22" s="1046"/>
      <c r="I22" s="1046"/>
      <c r="J22" s="1046"/>
      <c r="K22" s="1046"/>
      <c r="L22" s="1046"/>
      <c r="M22" s="1046"/>
      <c r="N22" s="1046"/>
      <c r="O22" s="1046"/>
      <c r="P22" s="1047"/>
      <c r="Q22" s="1106"/>
      <c r="R22" s="1107"/>
      <c r="S22" s="1107"/>
      <c r="T22" s="1107"/>
      <c r="U22" s="1107"/>
      <c r="V22" s="1107"/>
      <c r="W22" s="1107"/>
      <c r="X22" s="1107"/>
      <c r="Y22" s="1107"/>
      <c r="Z22" s="1107"/>
      <c r="AA22" s="1107"/>
      <c r="AB22" s="1107"/>
      <c r="AC22" s="1107"/>
      <c r="AD22" s="1107"/>
      <c r="AE22" s="1108"/>
      <c r="AF22" s="1051"/>
      <c r="AG22" s="1052"/>
      <c r="AH22" s="1052"/>
      <c r="AI22" s="1052"/>
      <c r="AJ22" s="1053"/>
      <c r="AK22" s="1102"/>
      <c r="AL22" s="1103"/>
      <c r="AM22" s="1103"/>
      <c r="AN22" s="1103"/>
      <c r="AO22" s="1103"/>
      <c r="AP22" s="1103"/>
      <c r="AQ22" s="1103"/>
      <c r="AR22" s="1103"/>
      <c r="AS22" s="1103"/>
      <c r="AT22" s="1103"/>
      <c r="AU22" s="1104"/>
      <c r="AV22" s="1104"/>
      <c r="AW22" s="1104"/>
      <c r="AX22" s="1104"/>
      <c r="AY22" s="1105"/>
      <c r="AZ22" s="1066" t="s">
        <v>366</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3">
        <v>24929</v>
      </c>
      <c r="R23" s="1094"/>
      <c r="S23" s="1094"/>
      <c r="T23" s="1094"/>
      <c r="U23" s="1094"/>
      <c r="V23" s="1094">
        <v>24322</v>
      </c>
      <c r="W23" s="1094"/>
      <c r="X23" s="1094"/>
      <c r="Y23" s="1094"/>
      <c r="Z23" s="1094"/>
      <c r="AA23" s="1094">
        <v>607</v>
      </c>
      <c r="AB23" s="1094"/>
      <c r="AC23" s="1094"/>
      <c r="AD23" s="1094"/>
      <c r="AE23" s="1095"/>
      <c r="AF23" s="1096">
        <v>601</v>
      </c>
      <c r="AG23" s="1094"/>
      <c r="AH23" s="1094"/>
      <c r="AI23" s="1094"/>
      <c r="AJ23" s="1097"/>
      <c r="AK23" s="1098"/>
      <c r="AL23" s="1099"/>
      <c r="AM23" s="1099"/>
      <c r="AN23" s="1099"/>
      <c r="AO23" s="1099"/>
      <c r="AP23" s="1094">
        <v>23859</v>
      </c>
      <c r="AQ23" s="1094"/>
      <c r="AR23" s="1094"/>
      <c r="AS23" s="1094"/>
      <c r="AT23" s="1094"/>
      <c r="AU23" s="1100"/>
      <c r="AV23" s="1100"/>
      <c r="AW23" s="1100"/>
      <c r="AX23" s="1100"/>
      <c r="AY23" s="1101"/>
      <c r="AZ23" s="1090" t="s">
        <v>111</v>
      </c>
      <c r="BA23" s="1091"/>
      <c r="BB23" s="1091"/>
      <c r="BC23" s="1091"/>
      <c r="BD23" s="1092"/>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c r="A24" s="1089" t="s">
        <v>369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c r="A25" s="1076" t="s">
        <v>370</v>
      </c>
      <c r="B25" s="1076"/>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72" t="s">
        <v>374</v>
      </c>
      <c r="AG26" s="1034"/>
      <c r="AH26" s="1034"/>
      <c r="AI26" s="1034"/>
      <c r="AJ26" s="1073"/>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74"/>
      <c r="AG27" s="1037"/>
      <c r="AH27" s="1037"/>
      <c r="AI27" s="1037"/>
      <c r="AJ27" s="1075"/>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5469</v>
      </c>
      <c r="R28" s="1083"/>
      <c r="S28" s="1083"/>
      <c r="T28" s="1083"/>
      <c r="U28" s="1083"/>
      <c r="V28" s="1083">
        <v>5264</v>
      </c>
      <c r="W28" s="1083"/>
      <c r="X28" s="1083"/>
      <c r="Y28" s="1083"/>
      <c r="Z28" s="1083"/>
      <c r="AA28" s="1083">
        <v>205</v>
      </c>
      <c r="AB28" s="1083"/>
      <c r="AC28" s="1083"/>
      <c r="AD28" s="1083"/>
      <c r="AE28" s="1084"/>
      <c r="AF28" s="1085">
        <v>205</v>
      </c>
      <c r="AG28" s="1083"/>
      <c r="AH28" s="1083"/>
      <c r="AI28" s="1083"/>
      <c r="AJ28" s="1086"/>
      <c r="AK28" s="1087">
        <v>403</v>
      </c>
      <c r="AL28" s="1088"/>
      <c r="AM28" s="1088"/>
      <c r="AN28" s="1088"/>
      <c r="AO28" s="1088"/>
      <c r="AP28" s="1088" t="s">
        <v>479</v>
      </c>
      <c r="AQ28" s="1088"/>
      <c r="AR28" s="1088"/>
      <c r="AS28" s="1088"/>
      <c r="AT28" s="1088"/>
      <c r="AU28" s="1088" t="s">
        <v>479</v>
      </c>
      <c r="AV28" s="1088"/>
      <c r="AW28" s="1088"/>
      <c r="AX28" s="1088"/>
      <c r="AY28" s="1088"/>
      <c r="AZ28" s="1143"/>
      <c r="BA28" s="1143"/>
      <c r="BB28" s="1143"/>
      <c r="BC28" s="1143"/>
      <c r="BD28" s="1143"/>
      <c r="BE28" s="1077"/>
      <c r="BF28" s="1077"/>
      <c r="BG28" s="1077"/>
      <c r="BH28" s="1077"/>
      <c r="BI28" s="1078"/>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c r="A29" s="219">
        <v>2</v>
      </c>
      <c r="B29" s="1045" t="s">
        <v>380</v>
      </c>
      <c r="C29" s="1046"/>
      <c r="D29" s="1046"/>
      <c r="E29" s="1046"/>
      <c r="F29" s="1046"/>
      <c r="G29" s="1046"/>
      <c r="H29" s="1046"/>
      <c r="I29" s="1046"/>
      <c r="J29" s="1046"/>
      <c r="K29" s="1046"/>
      <c r="L29" s="1046"/>
      <c r="M29" s="1046"/>
      <c r="N29" s="1046"/>
      <c r="O29" s="1046"/>
      <c r="P29" s="1047"/>
      <c r="Q29" s="1069">
        <v>4090</v>
      </c>
      <c r="R29" s="1070"/>
      <c r="S29" s="1070"/>
      <c r="T29" s="1070"/>
      <c r="U29" s="1070"/>
      <c r="V29" s="1070">
        <v>3731</v>
      </c>
      <c r="W29" s="1070"/>
      <c r="X29" s="1070"/>
      <c r="Y29" s="1070"/>
      <c r="Z29" s="1070"/>
      <c r="AA29" s="1070">
        <v>359</v>
      </c>
      <c r="AB29" s="1070"/>
      <c r="AC29" s="1070"/>
      <c r="AD29" s="1070"/>
      <c r="AE29" s="1071"/>
      <c r="AF29" s="1051">
        <v>359</v>
      </c>
      <c r="AG29" s="1052"/>
      <c r="AH29" s="1052"/>
      <c r="AI29" s="1052"/>
      <c r="AJ29" s="1053"/>
      <c r="AK29" s="1009">
        <v>514</v>
      </c>
      <c r="AL29" s="1000"/>
      <c r="AM29" s="1000"/>
      <c r="AN29" s="1000"/>
      <c r="AO29" s="1000"/>
      <c r="AP29" s="1000" t="s">
        <v>479</v>
      </c>
      <c r="AQ29" s="1000"/>
      <c r="AR29" s="1000"/>
      <c r="AS29" s="1000"/>
      <c r="AT29" s="1000"/>
      <c r="AU29" s="1000" t="s">
        <v>479</v>
      </c>
      <c r="AV29" s="1000"/>
      <c r="AW29" s="1000"/>
      <c r="AX29" s="1000"/>
      <c r="AY29" s="1000"/>
      <c r="AZ29" s="1068"/>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c r="A30" s="219">
        <v>3</v>
      </c>
      <c r="B30" s="1045" t="s">
        <v>381</v>
      </c>
      <c r="C30" s="1046"/>
      <c r="D30" s="1046"/>
      <c r="E30" s="1046"/>
      <c r="F30" s="1046"/>
      <c r="G30" s="1046"/>
      <c r="H30" s="1046"/>
      <c r="I30" s="1046"/>
      <c r="J30" s="1046"/>
      <c r="K30" s="1046"/>
      <c r="L30" s="1046"/>
      <c r="M30" s="1046"/>
      <c r="N30" s="1046"/>
      <c r="O30" s="1046"/>
      <c r="P30" s="1047"/>
      <c r="Q30" s="1069">
        <v>388</v>
      </c>
      <c r="R30" s="1070"/>
      <c r="S30" s="1070"/>
      <c r="T30" s="1070"/>
      <c r="U30" s="1070"/>
      <c r="V30" s="1070">
        <v>387</v>
      </c>
      <c r="W30" s="1070"/>
      <c r="X30" s="1070"/>
      <c r="Y30" s="1070"/>
      <c r="Z30" s="1070"/>
      <c r="AA30" s="1070">
        <v>1</v>
      </c>
      <c r="AB30" s="1070"/>
      <c r="AC30" s="1070"/>
      <c r="AD30" s="1070"/>
      <c r="AE30" s="1071"/>
      <c r="AF30" s="1051">
        <v>1</v>
      </c>
      <c r="AG30" s="1052"/>
      <c r="AH30" s="1052"/>
      <c r="AI30" s="1052"/>
      <c r="AJ30" s="1053"/>
      <c r="AK30" s="1009">
        <v>174</v>
      </c>
      <c r="AL30" s="1000"/>
      <c r="AM30" s="1000"/>
      <c r="AN30" s="1000"/>
      <c r="AO30" s="1000"/>
      <c r="AP30" s="1000" t="s">
        <v>479</v>
      </c>
      <c r="AQ30" s="1000"/>
      <c r="AR30" s="1000"/>
      <c r="AS30" s="1000"/>
      <c r="AT30" s="1000"/>
      <c r="AU30" s="1000" t="s">
        <v>479</v>
      </c>
      <c r="AV30" s="1000"/>
      <c r="AW30" s="1000"/>
      <c r="AX30" s="1000"/>
      <c r="AY30" s="1000"/>
      <c r="AZ30" s="1068"/>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c r="A31" s="219">
        <v>4</v>
      </c>
      <c r="B31" s="1045" t="s">
        <v>382</v>
      </c>
      <c r="C31" s="1046"/>
      <c r="D31" s="1046"/>
      <c r="E31" s="1046"/>
      <c r="F31" s="1046"/>
      <c r="G31" s="1046"/>
      <c r="H31" s="1046"/>
      <c r="I31" s="1046"/>
      <c r="J31" s="1046"/>
      <c r="K31" s="1046"/>
      <c r="L31" s="1046"/>
      <c r="M31" s="1046"/>
      <c r="N31" s="1046"/>
      <c r="O31" s="1046"/>
      <c r="P31" s="1047"/>
      <c r="Q31" s="1069">
        <v>611</v>
      </c>
      <c r="R31" s="1070"/>
      <c r="S31" s="1070"/>
      <c r="T31" s="1070"/>
      <c r="U31" s="1070"/>
      <c r="V31" s="1070">
        <v>519</v>
      </c>
      <c r="W31" s="1070"/>
      <c r="X31" s="1070"/>
      <c r="Y31" s="1070"/>
      <c r="Z31" s="1070"/>
      <c r="AA31" s="1070">
        <v>92</v>
      </c>
      <c r="AB31" s="1070"/>
      <c r="AC31" s="1070"/>
      <c r="AD31" s="1070"/>
      <c r="AE31" s="1071"/>
      <c r="AF31" s="1051">
        <v>943</v>
      </c>
      <c r="AG31" s="1052"/>
      <c r="AH31" s="1052"/>
      <c r="AI31" s="1052"/>
      <c r="AJ31" s="1053"/>
      <c r="AK31" s="1009">
        <v>11</v>
      </c>
      <c r="AL31" s="1000"/>
      <c r="AM31" s="1000"/>
      <c r="AN31" s="1000"/>
      <c r="AO31" s="1000"/>
      <c r="AP31" s="1000">
        <v>1365</v>
      </c>
      <c r="AQ31" s="1000"/>
      <c r="AR31" s="1000"/>
      <c r="AS31" s="1000"/>
      <c r="AT31" s="1000"/>
      <c r="AU31" s="1000">
        <v>583</v>
      </c>
      <c r="AV31" s="1000"/>
      <c r="AW31" s="1000"/>
      <c r="AX31" s="1000"/>
      <c r="AY31" s="1000"/>
      <c r="AZ31" s="1068" t="s">
        <v>551</v>
      </c>
      <c r="BA31" s="1068"/>
      <c r="BB31" s="1068"/>
      <c r="BC31" s="1068"/>
      <c r="BD31" s="1068"/>
      <c r="BE31" s="1063" t="s">
        <v>383</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c r="A32" s="219">
        <v>5</v>
      </c>
      <c r="B32" s="1045" t="s">
        <v>384</v>
      </c>
      <c r="C32" s="1046"/>
      <c r="D32" s="1046"/>
      <c r="E32" s="1046"/>
      <c r="F32" s="1046"/>
      <c r="G32" s="1046"/>
      <c r="H32" s="1046"/>
      <c r="I32" s="1046"/>
      <c r="J32" s="1046"/>
      <c r="K32" s="1046"/>
      <c r="L32" s="1046"/>
      <c r="M32" s="1046"/>
      <c r="N32" s="1046"/>
      <c r="O32" s="1046"/>
      <c r="P32" s="1047"/>
      <c r="Q32" s="1069">
        <v>292</v>
      </c>
      <c r="R32" s="1070"/>
      <c r="S32" s="1070"/>
      <c r="T32" s="1070"/>
      <c r="U32" s="1070"/>
      <c r="V32" s="1070">
        <v>287</v>
      </c>
      <c r="W32" s="1070"/>
      <c r="X32" s="1070"/>
      <c r="Y32" s="1070"/>
      <c r="Z32" s="1070"/>
      <c r="AA32" s="1070">
        <v>5</v>
      </c>
      <c r="AB32" s="1070"/>
      <c r="AC32" s="1070"/>
      <c r="AD32" s="1070"/>
      <c r="AE32" s="1071"/>
      <c r="AF32" s="1051">
        <v>5</v>
      </c>
      <c r="AG32" s="1052"/>
      <c r="AH32" s="1052"/>
      <c r="AI32" s="1052"/>
      <c r="AJ32" s="1053"/>
      <c r="AK32" s="1009">
        <v>171</v>
      </c>
      <c r="AL32" s="1000"/>
      <c r="AM32" s="1000"/>
      <c r="AN32" s="1000"/>
      <c r="AO32" s="1000"/>
      <c r="AP32" s="1000">
        <v>1790</v>
      </c>
      <c r="AQ32" s="1000"/>
      <c r="AR32" s="1000"/>
      <c r="AS32" s="1000"/>
      <c r="AT32" s="1000"/>
      <c r="AU32" s="1000">
        <v>1790</v>
      </c>
      <c r="AV32" s="1000"/>
      <c r="AW32" s="1000"/>
      <c r="AX32" s="1000"/>
      <c r="AY32" s="1000"/>
      <c r="AZ32" s="1068" t="s">
        <v>552</v>
      </c>
      <c r="BA32" s="1068"/>
      <c r="BB32" s="1068"/>
      <c r="BC32" s="1068"/>
      <c r="BD32" s="1068"/>
      <c r="BE32" s="1063" t="s">
        <v>385</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c r="A33" s="219">
        <v>6</v>
      </c>
      <c r="B33" s="1045" t="s">
        <v>386</v>
      </c>
      <c r="C33" s="1046"/>
      <c r="D33" s="1046"/>
      <c r="E33" s="1046"/>
      <c r="F33" s="1046"/>
      <c r="G33" s="1046"/>
      <c r="H33" s="1046"/>
      <c r="I33" s="1046"/>
      <c r="J33" s="1046"/>
      <c r="K33" s="1046"/>
      <c r="L33" s="1046"/>
      <c r="M33" s="1046"/>
      <c r="N33" s="1046"/>
      <c r="O33" s="1046"/>
      <c r="P33" s="1047"/>
      <c r="Q33" s="1069">
        <v>3</v>
      </c>
      <c r="R33" s="1070"/>
      <c r="S33" s="1070"/>
      <c r="T33" s="1070"/>
      <c r="U33" s="1070"/>
      <c r="V33" s="1070">
        <v>3</v>
      </c>
      <c r="W33" s="1070"/>
      <c r="X33" s="1070"/>
      <c r="Y33" s="1070"/>
      <c r="Z33" s="1070"/>
      <c r="AA33" s="1070">
        <v>0</v>
      </c>
      <c r="AB33" s="1070"/>
      <c r="AC33" s="1070"/>
      <c r="AD33" s="1070"/>
      <c r="AE33" s="1071"/>
      <c r="AF33" s="1051">
        <v>0</v>
      </c>
      <c r="AG33" s="1052"/>
      <c r="AH33" s="1052"/>
      <c r="AI33" s="1052"/>
      <c r="AJ33" s="1053"/>
      <c r="AK33" s="1009">
        <v>3</v>
      </c>
      <c r="AL33" s="1000"/>
      <c r="AM33" s="1000"/>
      <c r="AN33" s="1000"/>
      <c r="AO33" s="1000"/>
      <c r="AP33" s="1000">
        <v>26</v>
      </c>
      <c r="AQ33" s="1000"/>
      <c r="AR33" s="1000"/>
      <c r="AS33" s="1000"/>
      <c r="AT33" s="1000"/>
      <c r="AU33" s="1000">
        <v>26</v>
      </c>
      <c r="AV33" s="1000"/>
      <c r="AW33" s="1000"/>
      <c r="AX33" s="1000"/>
      <c r="AY33" s="1000"/>
      <c r="AZ33" s="1068" t="s">
        <v>552</v>
      </c>
      <c r="BA33" s="1068"/>
      <c r="BB33" s="1068"/>
      <c r="BC33" s="1068"/>
      <c r="BD33" s="1068"/>
      <c r="BE33" s="1063" t="s">
        <v>385</v>
      </c>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c r="A34" s="219">
        <v>7</v>
      </c>
      <c r="B34" s="1045" t="s">
        <v>387</v>
      </c>
      <c r="C34" s="1046"/>
      <c r="D34" s="1046"/>
      <c r="E34" s="1046"/>
      <c r="F34" s="1046"/>
      <c r="G34" s="1046"/>
      <c r="H34" s="1046"/>
      <c r="I34" s="1046"/>
      <c r="J34" s="1046"/>
      <c r="K34" s="1046"/>
      <c r="L34" s="1046"/>
      <c r="M34" s="1046"/>
      <c r="N34" s="1046"/>
      <c r="O34" s="1046"/>
      <c r="P34" s="1047"/>
      <c r="Q34" s="1069">
        <v>206</v>
      </c>
      <c r="R34" s="1070"/>
      <c r="S34" s="1070"/>
      <c r="T34" s="1070"/>
      <c r="U34" s="1070"/>
      <c r="V34" s="1070">
        <v>206</v>
      </c>
      <c r="W34" s="1070"/>
      <c r="X34" s="1070"/>
      <c r="Y34" s="1070"/>
      <c r="Z34" s="1070"/>
      <c r="AA34" s="1070">
        <v>0</v>
      </c>
      <c r="AB34" s="1070"/>
      <c r="AC34" s="1070"/>
      <c r="AD34" s="1070"/>
      <c r="AE34" s="1071"/>
      <c r="AF34" s="1051">
        <v>0</v>
      </c>
      <c r="AG34" s="1052"/>
      <c r="AH34" s="1052"/>
      <c r="AI34" s="1052"/>
      <c r="AJ34" s="1053"/>
      <c r="AK34" s="1009">
        <v>90</v>
      </c>
      <c r="AL34" s="1000"/>
      <c r="AM34" s="1000"/>
      <c r="AN34" s="1000"/>
      <c r="AO34" s="1000"/>
      <c r="AP34" s="1000">
        <v>252</v>
      </c>
      <c r="AQ34" s="1000"/>
      <c r="AR34" s="1000"/>
      <c r="AS34" s="1000"/>
      <c r="AT34" s="1000"/>
      <c r="AU34" s="1000">
        <v>207</v>
      </c>
      <c r="AV34" s="1000"/>
      <c r="AW34" s="1000"/>
      <c r="AX34" s="1000"/>
      <c r="AY34" s="1000"/>
      <c r="AZ34" s="1068" t="s">
        <v>552</v>
      </c>
      <c r="BA34" s="1068"/>
      <c r="BB34" s="1068"/>
      <c r="BC34" s="1068"/>
      <c r="BD34" s="1068"/>
      <c r="BE34" s="1063" t="s">
        <v>385</v>
      </c>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c r="A35" s="219">
        <v>8</v>
      </c>
      <c r="B35" s="1045" t="s">
        <v>388</v>
      </c>
      <c r="C35" s="1046"/>
      <c r="D35" s="1046"/>
      <c r="E35" s="1046"/>
      <c r="F35" s="1046"/>
      <c r="G35" s="1046"/>
      <c r="H35" s="1046"/>
      <c r="I35" s="1046"/>
      <c r="J35" s="1046"/>
      <c r="K35" s="1046"/>
      <c r="L35" s="1046"/>
      <c r="M35" s="1046"/>
      <c r="N35" s="1046"/>
      <c r="O35" s="1046"/>
      <c r="P35" s="1047"/>
      <c r="Q35" s="1069">
        <v>778</v>
      </c>
      <c r="R35" s="1070"/>
      <c r="S35" s="1070"/>
      <c r="T35" s="1070"/>
      <c r="U35" s="1070"/>
      <c r="V35" s="1070">
        <v>778</v>
      </c>
      <c r="W35" s="1070"/>
      <c r="X35" s="1070"/>
      <c r="Y35" s="1070"/>
      <c r="Z35" s="1070"/>
      <c r="AA35" s="1070">
        <v>0</v>
      </c>
      <c r="AB35" s="1070"/>
      <c r="AC35" s="1070"/>
      <c r="AD35" s="1070"/>
      <c r="AE35" s="1071"/>
      <c r="AF35" s="1051" t="s">
        <v>111</v>
      </c>
      <c r="AG35" s="1052"/>
      <c r="AH35" s="1052"/>
      <c r="AI35" s="1052"/>
      <c r="AJ35" s="1053"/>
      <c r="AK35" s="1009">
        <v>1</v>
      </c>
      <c r="AL35" s="1000"/>
      <c r="AM35" s="1000"/>
      <c r="AN35" s="1000"/>
      <c r="AO35" s="1000"/>
      <c r="AP35" s="1000">
        <v>552</v>
      </c>
      <c r="AQ35" s="1000"/>
      <c r="AR35" s="1000"/>
      <c r="AS35" s="1000"/>
      <c r="AT35" s="1000"/>
      <c r="AU35" s="1000">
        <v>552</v>
      </c>
      <c r="AV35" s="1000"/>
      <c r="AW35" s="1000"/>
      <c r="AX35" s="1000"/>
      <c r="AY35" s="1000"/>
      <c r="AZ35" s="1068" t="s">
        <v>552</v>
      </c>
      <c r="BA35" s="1068"/>
      <c r="BB35" s="1068"/>
      <c r="BC35" s="1068"/>
      <c r="BD35" s="1068"/>
      <c r="BE35" s="1063" t="s">
        <v>385</v>
      </c>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389</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1513</v>
      </c>
      <c r="AG63" s="988"/>
      <c r="AH63" s="988"/>
      <c r="AI63" s="988"/>
      <c r="AJ63" s="1061"/>
      <c r="AK63" s="1062"/>
      <c r="AL63" s="992"/>
      <c r="AM63" s="992"/>
      <c r="AN63" s="992"/>
      <c r="AO63" s="992"/>
      <c r="AP63" s="988">
        <v>3985</v>
      </c>
      <c r="AQ63" s="988"/>
      <c r="AR63" s="988"/>
      <c r="AS63" s="988"/>
      <c r="AT63" s="988"/>
      <c r="AU63" s="988">
        <v>3158</v>
      </c>
      <c r="AV63" s="988"/>
      <c r="AW63" s="988"/>
      <c r="AX63" s="988"/>
      <c r="AY63" s="988"/>
      <c r="AZ63" s="1056"/>
      <c r="BA63" s="1056"/>
      <c r="BB63" s="1056"/>
      <c r="BC63" s="1056"/>
      <c r="BD63" s="1056"/>
      <c r="BE63" s="989"/>
      <c r="BF63" s="989"/>
      <c r="BG63" s="989"/>
      <c r="BH63" s="989"/>
      <c r="BI63" s="990"/>
      <c r="BJ63" s="1057" t="s">
        <v>111</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c r="A66" s="1021" t="s">
        <v>392</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393</v>
      </c>
      <c r="AV66" s="1028"/>
      <c r="AW66" s="1028"/>
      <c r="AX66" s="1028"/>
      <c r="AY66" s="1029"/>
      <c r="AZ66" s="1027" t="s">
        <v>355</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44" t="s">
        <v>534</v>
      </c>
      <c r="C68" s="1145"/>
      <c r="D68" s="1145"/>
      <c r="E68" s="1145"/>
      <c r="F68" s="1145"/>
      <c r="G68" s="1145"/>
      <c r="H68" s="1145"/>
      <c r="I68" s="1145"/>
      <c r="J68" s="1145"/>
      <c r="K68" s="1145"/>
      <c r="L68" s="1145"/>
      <c r="M68" s="1145"/>
      <c r="N68" s="1145"/>
      <c r="O68" s="1145"/>
      <c r="P68" s="114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542</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132</v>
      </c>
      <c r="R69" s="1000"/>
      <c r="S69" s="1000"/>
      <c r="T69" s="1000"/>
      <c r="U69" s="1000"/>
      <c r="V69" s="1000">
        <v>112</v>
      </c>
      <c r="W69" s="1000"/>
      <c r="X69" s="1000"/>
      <c r="Y69" s="1000"/>
      <c r="Z69" s="1000"/>
      <c r="AA69" s="1000">
        <v>21</v>
      </c>
      <c r="AB69" s="1000"/>
      <c r="AC69" s="1000"/>
      <c r="AD69" s="1000"/>
      <c r="AE69" s="1000"/>
      <c r="AF69" s="1000">
        <v>21</v>
      </c>
      <c r="AG69" s="1000"/>
      <c r="AH69" s="1000"/>
      <c r="AI69" s="1000"/>
      <c r="AJ69" s="1000"/>
      <c r="AK69" s="1000">
        <v>16</v>
      </c>
      <c r="AL69" s="1000"/>
      <c r="AM69" s="1000"/>
      <c r="AN69" s="1000"/>
      <c r="AO69" s="1000"/>
      <c r="AP69" s="1000" t="s">
        <v>543</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1091</v>
      </c>
      <c r="R70" s="1000"/>
      <c r="S70" s="1000"/>
      <c r="T70" s="1000"/>
      <c r="U70" s="1000"/>
      <c r="V70" s="1000">
        <v>1056</v>
      </c>
      <c r="W70" s="1000"/>
      <c r="X70" s="1000"/>
      <c r="Y70" s="1000"/>
      <c r="Z70" s="1000"/>
      <c r="AA70" s="1000">
        <v>36</v>
      </c>
      <c r="AB70" s="1000"/>
      <c r="AC70" s="1000"/>
      <c r="AD70" s="1000"/>
      <c r="AE70" s="1000"/>
      <c r="AF70" s="1000">
        <v>36</v>
      </c>
      <c r="AG70" s="1000"/>
      <c r="AH70" s="1000"/>
      <c r="AI70" s="1000"/>
      <c r="AJ70" s="1000"/>
      <c r="AK70" s="1000">
        <v>10</v>
      </c>
      <c r="AL70" s="1000"/>
      <c r="AM70" s="1000"/>
      <c r="AN70" s="1000"/>
      <c r="AO70" s="1000"/>
      <c r="AP70" s="1000">
        <v>313</v>
      </c>
      <c r="AQ70" s="1000"/>
      <c r="AR70" s="1000"/>
      <c r="AS70" s="1000"/>
      <c r="AT70" s="1000"/>
      <c r="AU70" s="1000">
        <v>117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422</v>
      </c>
      <c r="R71" s="1000"/>
      <c r="S71" s="1000"/>
      <c r="T71" s="1000"/>
      <c r="U71" s="1000"/>
      <c r="V71" s="1000">
        <v>369</v>
      </c>
      <c r="W71" s="1000"/>
      <c r="X71" s="1000"/>
      <c r="Y71" s="1000"/>
      <c r="Z71" s="1000"/>
      <c r="AA71" s="1000">
        <v>53</v>
      </c>
      <c r="AB71" s="1000"/>
      <c r="AC71" s="1000"/>
      <c r="AD71" s="1000"/>
      <c r="AE71" s="1000"/>
      <c r="AF71" s="1000">
        <v>53</v>
      </c>
      <c r="AG71" s="1000"/>
      <c r="AH71" s="1000"/>
      <c r="AI71" s="1000"/>
      <c r="AJ71" s="1000"/>
      <c r="AK71" s="1000">
        <v>0</v>
      </c>
      <c r="AL71" s="1000"/>
      <c r="AM71" s="1000"/>
      <c r="AN71" s="1000"/>
      <c r="AO71" s="1000"/>
      <c r="AP71" s="1000" t="s">
        <v>543</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140</v>
      </c>
      <c r="R72" s="1000"/>
      <c r="S72" s="1000"/>
      <c r="T72" s="1000"/>
      <c r="U72" s="1000"/>
      <c r="V72" s="1000">
        <v>137</v>
      </c>
      <c r="W72" s="1000"/>
      <c r="X72" s="1000"/>
      <c r="Y72" s="1000"/>
      <c r="Z72" s="1000"/>
      <c r="AA72" s="1000">
        <v>3</v>
      </c>
      <c r="AB72" s="1000"/>
      <c r="AC72" s="1000"/>
      <c r="AD72" s="1000"/>
      <c r="AE72" s="1000"/>
      <c r="AF72" s="1000">
        <v>3</v>
      </c>
      <c r="AG72" s="1000"/>
      <c r="AH72" s="1000"/>
      <c r="AI72" s="1000"/>
      <c r="AJ72" s="1000"/>
      <c r="AK72" s="1000">
        <v>0</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1973</v>
      </c>
      <c r="R73" s="1000"/>
      <c r="S73" s="1000"/>
      <c r="T73" s="1000"/>
      <c r="U73" s="1000"/>
      <c r="V73" s="1000">
        <v>1969</v>
      </c>
      <c r="W73" s="1000"/>
      <c r="X73" s="1000"/>
      <c r="Y73" s="1000"/>
      <c r="Z73" s="1000"/>
      <c r="AA73" s="1000">
        <v>4</v>
      </c>
      <c r="AB73" s="1000"/>
      <c r="AC73" s="1000"/>
      <c r="AD73" s="1000"/>
      <c r="AE73" s="1000"/>
      <c r="AF73" s="1000">
        <v>4</v>
      </c>
      <c r="AG73" s="1000"/>
      <c r="AH73" s="1000"/>
      <c r="AI73" s="1000"/>
      <c r="AJ73" s="1000"/>
      <c r="AK73" s="1000">
        <v>0</v>
      </c>
      <c r="AL73" s="1000"/>
      <c r="AM73" s="1000"/>
      <c r="AN73" s="1000"/>
      <c r="AO73" s="1000"/>
      <c r="AP73" s="1000" t="s">
        <v>543</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277097</v>
      </c>
      <c r="R74" s="1000"/>
      <c r="S74" s="1000"/>
      <c r="T74" s="1000"/>
      <c r="U74" s="1000"/>
      <c r="V74" s="1000">
        <v>265172</v>
      </c>
      <c r="W74" s="1000"/>
      <c r="X74" s="1000"/>
      <c r="Y74" s="1000"/>
      <c r="Z74" s="1000"/>
      <c r="AA74" s="1000">
        <v>11924</v>
      </c>
      <c r="AB74" s="1000"/>
      <c r="AC74" s="1000"/>
      <c r="AD74" s="1000"/>
      <c r="AE74" s="1000"/>
      <c r="AF74" s="1000">
        <v>11924</v>
      </c>
      <c r="AG74" s="1000"/>
      <c r="AH74" s="1000"/>
      <c r="AI74" s="1000"/>
      <c r="AJ74" s="1000"/>
      <c r="AK74" s="1000">
        <v>1891</v>
      </c>
      <c r="AL74" s="1000"/>
      <c r="AM74" s="1000"/>
      <c r="AN74" s="1000"/>
      <c r="AO74" s="1000"/>
      <c r="AP74" s="1000" t="s">
        <v>544</v>
      </c>
      <c r="AQ74" s="1000"/>
      <c r="AR74" s="1000"/>
      <c r="AS74" s="1000"/>
      <c r="AT74" s="1000"/>
      <c r="AU74" s="1000" t="s">
        <v>545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3</v>
      </c>
      <c r="R75" s="1008"/>
      <c r="S75" s="1008"/>
      <c r="T75" s="1008"/>
      <c r="U75" s="1009"/>
      <c r="V75" s="1010">
        <v>3</v>
      </c>
      <c r="W75" s="1008"/>
      <c r="X75" s="1008"/>
      <c r="Y75" s="1008"/>
      <c r="Z75" s="1009"/>
      <c r="AA75" s="1010">
        <v>0</v>
      </c>
      <c r="AB75" s="1008"/>
      <c r="AC75" s="1008"/>
      <c r="AD75" s="1008"/>
      <c r="AE75" s="1009"/>
      <c r="AF75" s="1010">
        <v>0</v>
      </c>
      <c r="AG75" s="1008"/>
      <c r="AH75" s="1008"/>
      <c r="AI75" s="1008"/>
      <c r="AJ75" s="1009"/>
      <c r="AK75" s="1010">
        <v>0</v>
      </c>
      <c r="AL75" s="1008"/>
      <c r="AM75" s="1008"/>
      <c r="AN75" s="1008"/>
      <c r="AO75" s="1009"/>
      <c r="AP75" s="1010" t="s">
        <v>543</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13486</v>
      </c>
      <c r="AG88" s="988"/>
      <c r="AH88" s="988"/>
      <c r="AI88" s="988"/>
      <c r="AJ88" s="988"/>
      <c r="AK88" s="992"/>
      <c r="AL88" s="992"/>
      <c r="AM88" s="992"/>
      <c r="AN88" s="992"/>
      <c r="AO88" s="992"/>
      <c r="AP88" s="988">
        <v>313</v>
      </c>
      <c r="AQ88" s="988"/>
      <c r="AR88" s="988"/>
      <c r="AS88" s="988"/>
      <c r="AT88" s="988"/>
      <c r="AU88" s="988">
        <v>117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276</v>
      </c>
      <c r="CS102" s="980"/>
      <c r="CT102" s="980"/>
      <c r="CU102" s="980"/>
      <c r="CV102" s="981"/>
      <c r="CW102" s="979">
        <v>43</v>
      </c>
      <c r="CX102" s="980"/>
      <c r="CY102" s="980"/>
      <c r="CZ102" s="980"/>
      <c r="DA102" s="981"/>
      <c r="DB102" s="979" t="s">
        <v>552</v>
      </c>
      <c r="DC102" s="980"/>
      <c r="DD102" s="980"/>
      <c r="DE102" s="980"/>
      <c r="DF102" s="981"/>
      <c r="DG102" s="979" t="s">
        <v>552</v>
      </c>
      <c r="DH102" s="980"/>
      <c r="DI102" s="980"/>
      <c r="DJ102" s="980"/>
      <c r="DK102" s="981"/>
      <c r="DL102" s="979" t="s">
        <v>552</v>
      </c>
      <c r="DM102" s="980"/>
      <c r="DN102" s="980"/>
      <c r="DO102" s="980"/>
      <c r="DP102" s="981"/>
      <c r="DQ102" s="979" t="s">
        <v>553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2603340</v>
      </c>
      <c r="AB110" s="916"/>
      <c r="AC110" s="916"/>
      <c r="AD110" s="916"/>
      <c r="AE110" s="917"/>
      <c r="AF110" s="918">
        <v>2605609</v>
      </c>
      <c r="AG110" s="916"/>
      <c r="AH110" s="916"/>
      <c r="AI110" s="916"/>
      <c r="AJ110" s="917"/>
      <c r="AK110" s="918">
        <v>2563803</v>
      </c>
      <c r="AL110" s="916"/>
      <c r="AM110" s="916"/>
      <c r="AN110" s="916"/>
      <c r="AO110" s="917"/>
      <c r="AP110" s="919">
        <v>27.1</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24166774</v>
      </c>
      <c r="BR110" s="863"/>
      <c r="BS110" s="863"/>
      <c r="BT110" s="863"/>
      <c r="BU110" s="863"/>
      <c r="BV110" s="863">
        <v>24258798</v>
      </c>
      <c r="BW110" s="863"/>
      <c r="BX110" s="863"/>
      <c r="BY110" s="863"/>
      <c r="BZ110" s="863"/>
      <c r="CA110" s="863">
        <v>23858628</v>
      </c>
      <c r="CB110" s="863"/>
      <c r="CC110" s="863"/>
      <c r="CD110" s="863"/>
      <c r="CE110" s="863"/>
      <c r="CF110" s="887">
        <v>252.1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1369400</v>
      </c>
      <c r="BR111" s="835"/>
      <c r="BS111" s="835"/>
      <c r="BT111" s="835"/>
      <c r="BU111" s="835"/>
      <c r="BV111" s="835">
        <v>1200869</v>
      </c>
      <c r="BW111" s="835"/>
      <c r="BX111" s="835"/>
      <c r="BY111" s="835"/>
      <c r="BZ111" s="835"/>
      <c r="CA111" s="835">
        <v>266822</v>
      </c>
      <c r="CB111" s="835"/>
      <c r="CC111" s="835"/>
      <c r="CD111" s="835"/>
      <c r="CE111" s="835"/>
      <c r="CF111" s="896">
        <v>2.8</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2794459</v>
      </c>
      <c r="BR112" s="835"/>
      <c r="BS112" s="835"/>
      <c r="BT112" s="835"/>
      <c r="BU112" s="835"/>
      <c r="BV112" s="835">
        <v>2738523</v>
      </c>
      <c r="BW112" s="835"/>
      <c r="BX112" s="835"/>
      <c r="BY112" s="835"/>
      <c r="BZ112" s="835"/>
      <c r="CA112" s="835">
        <v>2605672</v>
      </c>
      <c r="CB112" s="835"/>
      <c r="CC112" s="835"/>
      <c r="CD112" s="835"/>
      <c r="CE112" s="835"/>
      <c r="CF112" s="896">
        <v>27.5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938618</v>
      </c>
      <c r="DH112" s="835"/>
      <c r="DI112" s="835"/>
      <c r="DJ112" s="835"/>
      <c r="DK112" s="835"/>
      <c r="DL112" s="835">
        <v>852068</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287935</v>
      </c>
      <c r="AB113" s="944"/>
      <c r="AC113" s="944"/>
      <c r="AD113" s="944"/>
      <c r="AE113" s="945"/>
      <c r="AF113" s="946">
        <v>318155</v>
      </c>
      <c r="AG113" s="944"/>
      <c r="AH113" s="944"/>
      <c r="AI113" s="944"/>
      <c r="AJ113" s="945"/>
      <c r="AK113" s="946">
        <v>279122</v>
      </c>
      <c r="AL113" s="944"/>
      <c r="AM113" s="944"/>
      <c r="AN113" s="944"/>
      <c r="AO113" s="945"/>
      <c r="AP113" s="947">
        <v>2.9</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123491</v>
      </c>
      <c r="BR113" s="835"/>
      <c r="BS113" s="835"/>
      <c r="BT113" s="835"/>
      <c r="BU113" s="835"/>
      <c r="BV113" s="835">
        <v>129549</v>
      </c>
      <c r="BW113" s="835"/>
      <c r="BX113" s="835"/>
      <c r="BY113" s="835"/>
      <c r="BZ113" s="835"/>
      <c r="CA113" s="835">
        <v>116676</v>
      </c>
      <c r="CB113" s="835"/>
      <c r="CC113" s="835"/>
      <c r="CD113" s="835"/>
      <c r="CE113" s="835"/>
      <c r="CF113" s="896">
        <v>1.2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406358</v>
      </c>
      <c r="DH113" s="798"/>
      <c r="DI113" s="798"/>
      <c r="DJ113" s="798"/>
      <c r="DK113" s="799"/>
      <c r="DL113" s="800">
        <v>327430</v>
      </c>
      <c r="DM113" s="798"/>
      <c r="DN113" s="798"/>
      <c r="DO113" s="798"/>
      <c r="DP113" s="799"/>
      <c r="DQ113" s="800">
        <v>248502</v>
      </c>
      <c r="DR113" s="798"/>
      <c r="DS113" s="798"/>
      <c r="DT113" s="798"/>
      <c r="DU113" s="799"/>
      <c r="DV113" s="845">
        <v>2.6</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4420</v>
      </c>
      <c r="AB114" s="798"/>
      <c r="AC114" s="798"/>
      <c r="AD114" s="798"/>
      <c r="AE114" s="799"/>
      <c r="AF114" s="800">
        <v>4567</v>
      </c>
      <c r="AG114" s="798"/>
      <c r="AH114" s="798"/>
      <c r="AI114" s="798"/>
      <c r="AJ114" s="799"/>
      <c r="AK114" s="800">
        <v>19669</v>
      </c>
      <c r="AL114" s="798"/>
      <c r="AM114" s="798"/>
      <c r="AN114" s="798"/>
      <c r="AO114" s="799"/>
      <c r="AP114" s="845">
        <v>0.2</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3128950</v>
      </c>
      <c r="BR114" s="835"/>
      <c r="BS114" s="835"/>
      <c r="BT114" s="835"/>
      <c r="BU114" s="835"/>
      <c r="BV114" s="835">
        <v>2911825</v>
      </c>
      <c r="BW114" s="835"/>
      <c r="BX114" s="835"/>
      <c r="BY114" s="835"/>
      <c r="BZ114" s="835"/>
      <c r="CA114" s="835">
        <v>2728618</v>
      </c>
      <c r="CB114" s="835"/>
      <c r="CC114" s="835"/>
      <c r="CD114" s="835"/>
      <c r="CE114" s="835"/>
      <c r="CF114" s="896">
        <v>28.8</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103813</v>
      </c>
      <c r="AB115" s="944"/>
      <c r="AC115" s="944"/>
      <c r="AD115" s="944"/>
      <c r="AE115" s="945"/>
      <c r="AF115" s="946">
        <v>103813</v>
      </c>
      <c r="AG115" s="944"/>
      <c r="AH115" s="944"/>
      <c r="AI115" s="944"/>
      <c r="AJ115" s="945"/>
      <c r="AK115" s="946">
        <v>103813</v>
      </c>
      <c r="AL115" s="944"/>
      <c r="AM115" s="944"/>
      <c r="AN115" s="944"/>
      <c r="AO115" s="945"/>
      <c r="AP115" s="947">
        <v>1.1000000000000001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v>766190</v>
      </c>
      <c r="CB115" s="835"/>
      <c r="CC115" s="835"/>
      <c r="CD115" s="835"/>
      <c r="CE115" s="835"/>
      <c r="CF115" s="896">
        <v>8.1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272</v>
      </c>
      <c r="AB116" s="798"/>
      <c r="AC116" s="798"/>
      <c r="AD116" s="798"/>
      <c r="AE116" s="799"/>
      <c r="AF116" s="800">
        <v>415</v>
      </c>
      <c r="AG116" s="798"/>
      <c r="AH116" s="798"/>
      <c r="AI116" s="798"/>
      <c r="AJ116" s="799"/>
      <c r="AK116" s="800">
        <v>252</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2999780</v>
      </c>
      <c r="AB117" s="930"/>
      <c r="AC117" s="930"/>
      <c r="AD117" s="930"/>
      <c r="AE117" s="931"/>
      <c r="AF117" s="932">
        <v>3032559</v>
      </c>
      <c r="AG117" s="930"/>
      <c r="AH117" s="930"/>
      <c r="AI117" s="930"/>
      <c r="AJ117" s="931"/>
      <c r="AK117" s="932">
        <v>2966659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31583074</v>
      </c>
      <c r="BR119" s="866"/>
      <c r="BS119" s="866"/>
      <c r="BT119" s="866"/>
      <c r="BU119" s="866"/>
      <c r="BV119" s="866">
        <v>31239564</v>
      </c>
      <c r="BW119" s="866"/>
      <c r="BX119" s="866"/>
      <c r="BY119" s="866"/>
      <c r="BZ119" s="866"/>
      <c r="CA119" s="866">
        <v>30342606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24424</v>
      </c>
      <c r="DH119" s="781"/>
      <c r="DI119" s="781"/>
      <c r="DJ119" s="781"/>
      <c r="DK119" s="782"/>
      <c r="DL119" s="783">
        <v>21371</v>
      </c>
      <c r="DM119" s="781"/>
      <c r="DN119" s="781"/>
      <c r="DO119" s="781"/>
      <c r="DP119" s="782"/>
      <c r="DQ119" s="783">
        <v>18320</v>
      </c>
      <c r="DR119" s="781"/>
      <c r="DS119" s="781"/>
      <c r="DT119" s="781"/>
      <c r="DU119" s="782"/>
      <c r="DV119" s="869">
        <v>0.2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5206609</v>
      </c>
      <c r="BR120" s="863"/>
      <c r="BS120" s="863"/>
      <c r="BT120" s="863"/>
      <c r="BU120" s="863"/>
      <c r="BV120" s="863">
        <v>5541631</v>
      </c>
      <c r="BW120" s="863"/>
      <c r="BX120" s="863"/>
      <c r="BY120" s="863"/>
      <c r="BZ120" s="863"/>
      <c r="CA120" s="863">
        <v>5991149</v>
      </c>
      <c r="CB120" s="863"/>
      <c r="CC120" s="863"/>
      <c r="CD120" s="863"/>
      <c r="CE120" s="863"/>
      <c r="CF120" s="887">
        <v>63.3</v>
      </c>
      <c r="CG120" s="888"/>
      <c r="CH120" s="888"/>
      <c r="CI120" s="888"/>
      <c r="CJ120" s="888"/>
      <c r="CK120" s="889" t="s">
        <v>438</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2026173</v>
      </c>
      <c r="DH120" s="863"/>
      <c r="DI120" s="863"/>
      <c r="DJ120" s="863"/>
      <c r="DK120" s="863"/>
      <c r="DL120" s="863">
        <v>1910548</v>
      </c>
      <c r="DM120" s="863"/>
      <c r="DN120" s="863"/>
      <c r="DO120" s="863"/>
      <c r="DP120" s="863"/>
      <c r="DQ120" s="863">
        <v>1789687</v>
      </c>
      <c r="DR120" s="863"/>
      <c r="DS120" s="863"/>
      <c r="DT120" s="863"/>
      <c r="DU120" s="863"/>
      <c r="DV120" s="864">
        <v>18.899999999999999</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624541</v>
      </c>
      <c r="BR121" s="835"/>
      <c r="BS121" s="835"/>
      <c r="BT121" s="835"/>
      <c r="BU121" s="835"/>
      <c r="BV121" s="835">
        <v>668841</v>
      </c>
      <c r="BW121" s="835"/>
      <c r="BX121" s="835"/>
      <c r="BY121" s="835"/>
      <c r="BZ121" s="835"/>
      <c r="CA121" s="835">
        <v>719325</v>
      </c>
      <c r="CB121" s="835"/>
      <c r="CC121" s="835"/>
      <c r="CD121" s="835"/>
      <c r="CE121" s="835"/>
      <c r="CF121" s="896">
        <v>7.6</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453336</v>
      </c>
      <c r="DH121" s="835"/>
      <c r="DI121" s="835"/>
      <c r="DJ121" s="835"/>
      <c r="DK121" s="835"/>
      <c r="DL121" s="835">
        <v>590897</v>
      </c>
      <c r="DM121" s="835"/>
      <c r="DN121" s="835"/>
      <c r="DO121" s="835"/>
      <c r="DP121" s="835"/>
      <c r="DQ121" s="835">
        <v>582993</v>
      </c>
      <c r="DR121" s="835"/>
      <c r="DS121" s="835"/>
      <c r="DT121" s="835"/>
      <c r="DU121" s="835"/>
      <c r="DV121" s="812">
        <v>6.2</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19642191</v>
      </c>
      <c r="BR122" s="866"/>
      <c r="BS122" s="866"/>
      <c r="BT122" s="866"/>
      <c r="BU122" s="866"/>
      <c r="BV122" s="866">
        <v>19729269</v>
      </c>
      <c r="BW122" s="866"/>
      <c r="BX122" s="866"/>
      <c r="BY122" s="866"/>
      <c r="BZ122" s="866"/>
      <c r="CA122" s="866">
        <v>19393431</v>
      </c>
      <c r="CB122" s="866"/>
      <c r="CC122" s="866"/>
      <c r="CD122" s="866"/>
      <c r="CE122" s="866"/>
      <c r="CF122" s="867">
        <v>204.9</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v>552052</v>
      </c>
      <c r="DR122" s="835"/>
      <c r="DS122" s="835"/>
      <c r="DT122" s="835"/>
      <c r="DU122" s="835"/>
      <c r="DV122" s="812">
        <v>5.8</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25473341</v>
      </c>
      <c r="BR123" s="854"/>
      <c r="BS123" s="854"/>
      <c r="BT123" s="854"/>
      <c r="BU123" s="854"/>
      <c r="BV123" s="854">
        <v>25939741</v>
      </c>
      <c r="BW123" s="854"/>
      <c r="BX123" s="854"/>
      <c r="BY123" s="854"/>
      <c r="BZ123" s="854"/>
      <c r="CA123" s="854">
        <v>26103905</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285081</v>
      </c>
      <c r="DH123" s="798"/>
      <c r="DI123" s="798"/>
      <c r="DJ123" s="798"/>
      <c r="DK123" s="799"/>
      <c r="DL123" s="800">
        <v>209120</v>
      </c>
      <c r="DM123" s="798"/>
      <c r="DN123" s="798"/>
      <c r="DO123" s="798"/>
      <c r="DP123" s="799"/>
      <c r="DQ123" s="800">
        <v>206985</v>
      </c>
      <c r="DR123" s="798"/>
      <c r="DS123" s="798"/>
      <c r="DT123" s="798"/>
      <c r="DU123" s="799"/>
      <c r="DV123" s="845">
        <v>2.2000000000000002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64.2</v>
      </c>
      <c r="BR124" s="852"/>
      <c r="BS124" s="852"/>
      <c r="BT124" s="852"/>
      <c r="BU124" s="852"/>
      <c r="BV124" s="852">
        <v>55.4</v>
      </c>
      <c r="BW124" s="852"/>
      <c r="BX124" s="852"/>
      <c r="BY124" s="852"/>
      <c r="BZ124" s="852"/>
      <c r="CA124" s="852">
        <v>44.7</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29869</v>
      </c>
      <c r="DH124" s="781"/>
      <c r="DI124" s="781"/>
      <c r="DJ124" s="781"/>
      <c r="DK124" s="782"/>
      <c r="DL124" s="783">
        <v>27958</v>
      </c>
      <c r="DM124" s="781"/>
      <c r="DN124" s="781"/>
      <c r="DO124" s="781"/>
      <c r="DP124" s="782"/>
      <c r="DQ124" s="783">
        <v>26007</v>
      </c>
      <c r="DR124" s="781"/>
      <c r="DS124" s="781"/>
      <c r="DT124" s="781"/>
      <c r="DU124" s="782"/>
      <c r="DV124" s="869">
        <v>0.3</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103813</v>
      </c>
      <c r="AB126" s="798"/>
      <c r="AC126" s="798"/>
      <c r="AD126" s="798"/>
      <c r="AE126" s="799"/>
      <c r="AF126" s="800">
        <v>103813</v>
      </c>
      <c r="AG126" s="798"/>
      <c r="AH126" s="798"/>
      <c r="AI126" s="798"/>
      <c r="AJ126" s="799"/>
      <c r="AK126" s="800">
        <v>103813</v>
      </c>
      <c r="AL126" s="798"/>
      <c r="AM126" s="798"/>
      <c r="AN126" s="798"/>
      <c r="AO126" s="799"/>
      <c r="AP126" s="845">
        <v>1.1000000000000001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44814</v>
      </c>
      <c r="AB128" s="819"/>
      <c r="AC128" s="819"/>
      <c r="AD128" s="819"/>
      <c r="AE128" s="820"/>
      <c r="AF128" s="821">
        <v>46203</v>
      </c>
      <c r="AG128" s="819"/>
      <c r="AH128" s="819"/>
      <c r="AI128" s="819"/>
      <c r="AJ128" s="820"/>
      <c r="AK128" s="821">
        <v>43739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13.12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v>766190</v>
      </c>
      <c r="DR128" s="809"/>
      <c r="DS128" s="809"/>
      <c r="DT128" s="809"/>
      <c r="DU128" s="809"/>
      <c r="DV128" s="810">
        <v>8.1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11549776</v>
      </c>
      <c r="AB129" s="798"/>
      <c r="AC129" s="798"/>
      <c r="AD129" s="798"/>
      <c r="AE129" s="799"/>
      <c r="AF129" s="800">
        <v>11609656</v>
      </c>
      <c r="AG129" s="798"/>
      <c r="AH129" s="798"/>
      <c r="AI129" s="798"/>
      <c r="AJ129" s="799"/>
      <c r="AK129" s="800">
        <v>11459961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18.12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2037880</v>
      </c>
      <c r="AB130" s="798"/>
      <c r="AC130" s="798"/>
      <c r="AD130" s="798"/>
      <c r="AE130" s="799"/>
      <c r="AF130" s="800">
        <v>2052194</v>
      </c>
      <c r="AG130" s="798"/>
      <c r="AH130" s="798"/>
      <c r="AI130" s="798"/>
      <c r="AJ130" s="799"/>
      <c r="AK130" s="800">
        <v>1996972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9.6999999999999993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9511896</v>
      </c>
      <c r="AB131" s="781"/>
      <c r="AC131" s="781"/>
      <c r="AD131" s="781"/>
      <c r="AE131" s="782"/>
      <c r="AF131" s="783">
        <v>9557462</v>
      </c>
      <c r="AG131" s="781"/>
      <c r="AH131" s="781"/>
      <c r="AI131" s="781"/>
      <c r="AJ131" s="782"/>
      <c r="AK131" s="783">
        <v>9462989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44.7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9.6414636999999992</v>
      </c>
      <c r="AB132" s="761"/>
      <c r="AC132" s="761"/>
      <c r="AD132" s="761"/>
      <c r="AE132" s="762"/>
      <c r="AF132" s="763">
        <v>9.7741638940000009</v>
      </c>
      <c r="AG132" s="761"/>
      <c r="AH132" s="761"/>
      <c r="AI132" s="761"/>
      <c r="AJ132" s="762"/>
      <c r="AK132" s="763">
        <v>9.7849421569999997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9.6</v>
      </c>
      <c r="AB133" s="740"/>
      <c r="AC133" s="740"/>
      <c r="AD133" s="740"/>
      <c r="AE133" s="741"/>
      <c r="AF133" s="739">
        <v>9.6</v>
      </c>
      <c r="AG133" s="740"/>
      <c r="AH133" s="740"/>
      <c r="AI133" s="740"/>
      <c r="AJ133" s="741"/>
      <c r="AK133" s="739">
        <v>9.6999999999999993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68:P68"/>
    <mergeCell ref="B70:P70"/>
    <mergeCell ref="B69:P69"/>
    <mergeCell ref="B71:P71"/>
    <mergeCell ref="B72:P72"/>
    <mergeCell ref="B74:P74"/>
    <mergeCell ref="B73:P73"/>
    <mergeCell ref="B11:P11"/>
    <mergeCell ref="Q11:U11"/>
    <mergeCell ref="V11:Z11"/>
    <mergeCell ref="AA11:AE11"/>
    <mergeCell ref="AF11:AJ11"/>
    <mergeCell ref="AK11:AO11"/>
    <mergeCell ref="AP11:AT11"/>
    <mergeCell ref="AU11:AY11"/>
    <mergeCell ref="BS11:CG11"/>
    <mergeCell ref="AK26:AO27"/>
    <mergeCell ref="AP26:AT27"/>
    <mergeCell ref="AU26:AY27"/>
    <mergeCell ref="AZ26:BD27"/>
    <mergeCell ref="BE26:BI27"/>
    <mergeCell ref="BS26:CG26"/>
    <mergeCell ref="AU34:AY34"/>
    <mergeCell ref="AZ34:BD34"/>
    <mergeCell ref="BE34:BI34"/>
    <mergeCell ref="BS34:CG34"/>
    <mergeCell ref="AU37:AY37"/>
    <mergeCell ref="AZ37:BD37"/>
    <mergeCell ref="BE37:BI37"/>
    <mergeCell ref="BS37:CG37"/>
    <mergeCell ref="AU40:AY40"/>
    <mergeCell ref="AZ40:BD40"/>
    <mergeCell ref="AA10:AE10"/>
    <mergeCell ref="AF10:AJ10"/>
    <mergeCell ref="AU9:AY9"/>
    <mergeCell ref="CH9:CL9"/>
    <mergeCell ref="CM9:CQ9"/>
    <mergeCell ref="CR9:CV9"/>
    <mergeCell ref="CW9:DA9"/>
    <mergeCell ref="BS9:CG9"/>
    <mergeCell ref="AP28:AT28"/>
    <mergeCell ref="AP29:AT29"/>
    <mergeCell ref="AP30:AT30"/>
    <mergeCell ref="AU28:AY28"/>
    <mergeCell ref="AU29:AY29"/>
    <mergeCell ref="AU30:AY30"/>
    <mergeCell ref="AZ28:BD28"/>
    <mergeCell ref="AZ29:BD29"/>
    <mergeCell ref="AZ30:BD30"/>
    <mergeCell ref="CW11:DA11"/>
    <mergeCell ref="CW24:DA24"/>
    <mergeCell ref="BS27:CG27"/>
    <mergeCell ref="CH27:CL27"/>
    <mergeCell ref="CM27:CQ27"/>
    <mergeCell ref="CR27:CV27"/>
    <mergeCell ref="CW27:DA27"/>
    <mergeCell ref="CW28:DA2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L8:DP8"/>
    <mergeCell ref="DQ8:DU8"/>
    <mergeCell ref="DV8:DZ8"/>
    <mergeCell ref="B9:P9"/>
    <mergeCell ref="Q9:U9"/>
    <mergeCell ref="V9:Z9"/>
    <mergeCell ref="AA9:AE9"/>
    <mergeCell ref="AF9:AJ9"/>
    <mergeCell ref="AK9:AO9"/>
    <mergeCell ref="AP9:AT9"/>
    <mergeCell ref="CH8:CL8"/>
    <mergeCell ref="DJ2:DO2"/>
    <mergeCell ref="DQ2:DZ2"/>
    <mergeCell ref="A4:AY4"/>
    <mergeCell ref="A5:P6"/>
    <mergeCell ref="Q5:U6"/>
    <mergeCell ref="V5:Z6"/>
    <mergeCell ref="AA5:AE6"/>
    <mergeCell ref="AF5:AJ6"/>
    <mergeCell ref="AK5:AO6"/>
    <mergeCell ref="AP5:AT6"/>
    <mergeCell ref="AK7:AO7"/>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P7:AT7"/>
    <mergeCell ref="AU7:AY7"/>
    <mergeCell ref="CH7:CL7"/>
    <mergeCell ref="CM7:CQ7"/>
    <mergeCell ref="BS8:CG8"/>
    <mergeCell ref="CM8:CQ8"/>
    <mergeCell ref="CR8:CV8"/>
    <mergeCell ref="CW8:DA8"/>
    <mergeCell ref="DB8:DF8"/>
    <mergeCell ref="DG8:DK8"/>
    <mergeCell ref="DV10:DZ10"/>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3118940</v>
      </c>
      <c r="L9" s="266">
        <v>96219</v>
      </c>
      <c r="M9" s="267">
        <v>88814</v>
      </c>
      <c r="N9" s="268">
        <v>8.3000000000000007</v>
      </c>
    </row>
    <row r="10" spans="1:16">
      <c r="A10" s="250"/>
      <c r="B10" s="246"/>
      <c r="C10" s="246"/>
      <c r="D10" s="246"/>
      <c r="E10" s="246"/>
      <c r="F10" s="246"/>
      <c r="G10" s="1166" t="s">
        <v>476</v>
      </c>
      <c r="H10" s="1167"/>
      <c r="I10" s="1167"/>
      <c r="J10" s="1168"/>
      <c r="K10" s="269">
        <v>65770</v>
      </c>
      <c r="L10" s="270">
        <v>2029</v>
      </c>
      <c r="M10" s="271">
        <v>7348</v>
      </c>
      <c r="N10" s="272">
        <v>-72.400000000000006</v>
      </c>
    </row>
    <row r="11" spans="1:16" ht="13.5" customHeight="1">
      <c r="A11" s="250"/>
      <c r="B11" s="246"/>
      <c r="C11" s="246"/>
      <c r="D11" s="246"/>
      <c r="E11" s="246"/>
      <c r="F11" s="246"/>
      <c r="G11" s="1166" t="s">
        <v>477</v>
      </c>
      <c r="H11" s="1167"/>
      <c r="I11" s="1167"/>
      <c r="J11" s="1168"/>
      <c r="K11" s="269">
        <v>473469</v>
      </c>
      <c r="L11" s="270">
        <v>14606</v>
      </c>
      <c r="M11" s="271">
        <v>9064</v>
      </c>
      <c r="N11" s="272">
        <v>61.1</v>
      </c>
    </row>
    <row r="12" spans="1:16" ht="13.5" customHeight="1">
      <c r="A12" s="250"/>
      <c r="B12" s="246"/>
      <c r="C12" s="246"/>
      <c r="D12" s="246"/>
      <c r="E12" s="246"/>
      <c r="F12" s="246"/>
      <c r="G12" s="1166" t="s">
        <v>478</v>
      </c>
      <c r="H12" s="1167"/>
      <c r="I12" s="1167"/>
      <c r="J12" s="1168"/>
      <c r="K12" s="269" t="s">
        <v>479</v>
      </c>
      <c r="L12" s="270" t="s">
        <v>479</v>
      </c>
      <c r="M12" s="271">
        <v>917</v>
      </c>
      <c r="N12" s="272" t="s">
        <v>479</v>
      </c>
    </row>
    <row r="13" spans="1:16" ht="13.5" customHeight="1">
      <c r="A13" s="250"/>
      <c r="B13" s="246"/>
      <c r="C13" s="246"/>
      <c r="D13" s="246"/>
      <c r="E13" s="246"/>
      <c r="F13" s="246"/>
      <c r="G13" s="1166" t="s">
        <v>480</v>
      </c>
      <c r="H13" s="1167"/>
      <c r="I13" s="1167"/>
      <c r="J13" s="1168"/>
      <c r="K13" s="269" t="s">
        <v>479</v>
      </c>
      <c r="L13" s="270" t="s">
        <v>479</v>
      </c>
      <c r="M13" s="271">
        <v>11</v>
      </c>
      <c r="N13" s="272" t="s">
        <v>479</v>
      </c>
    </row>
    <row r="14" spans="1:16" ht="13.5" customHeight="1">
      <c r="A14" s="250"/>
      <c r="B14" s="246"/>
      <c r="C14" s="246"/>
      <c r="D14" s="246"/>
      <c r="E14" s="246"/>
      <c r="F14" s="246"/>
      <c r="G14" s="1166" t="s">
        <v>481</v>
      </c>
      <c r="H14" s="1167"/>
      <c r="I14" s="1167"/>
      <c r="J14" s="1168"/>
      <c r="K14" s="269">
        <v>75818</v>
      </c>
      <c r="L14" s="270">
        <v>2339</v>
      </c>
      <c r="M14" s="271">
        <v>3976</v>
      </c>
      <c r="N14" s="272">
        <v>-41.2</v>
      </c>
    </row>
    <row r="15" spans="1:16" ht="13.5" customHeight="1">
      <c r="A15" s="250"/>
      <c r="B15" s="246"/>
      <c r="C15" s="246"/>
      <c r="D15" s="246"/>
      <c r="E15" s="246"/>
      <c r="F15" s="246"/>
      <c r="G15" s="1166" t="s">
        <v>482</v>
      </c>
      <c r="H15" s="1167"/>
      <c r="I15" s="1167"/>
      <c r="J15" s="1168"/>
      <c r="K15" s="269">
        <v>133797</v>
      </c>
      <c r="L15" s="270">
        <v>4128</v>
      </c>
      <c r="M15" s="271">
        <v>2094</v>
      </c>
      <c r="N15" s="272">
        <v>97.1</v>
      </c>
    </row>
    <row r="16" spans="1:16">
      <c r="A16" s="250"/>
      <c r="B16" s="246"/>
      <c r="C16" s="246"/>
      <c r="D16" s="246"/>
      <c r="E16" s="246"/>
      <c r="F16" s="246"/>
      <c r="G16" s="1169" t="s">
        <v>483</v>
      </c>
      <c r="H16" s="1170"/>
      <c r="I16" s="1170"/>
      <c r="J16" s="1171"/>
      <c r="K16" s="270">
        <v>-390115</v>
      </c>
      <c r="L16" s="270">
        <v>-12035</v>
      </c>
      <c r="M16" s="271">
        <v>-9674</v>
      </c>
      <c r="N16" s="272">
        <v>24.4</v>
      </c>
    </row>
    <row r="17" spans="1:16">
      <c r="A17" s="250"/>
      <c r="B17" s="246"/>
      <c r="C17" s="246"/>
      <c r="D17" s="246"/>
      <c r="E17" s="246"/>
      <c r="F17" s="246"/>
      <c r="G17" s="1169" t="s">
        <v>170</v>
      </c>
      <c r="H17" s="1170"/>
      <c r="I17" s="1170"/>
      <c r="J17" s="1171"/>
      <c r="K17" s="270">
        <v>3477679</v>
      </c>
      <c r="L17" s="270">
        <v>107286</v>
      </c>
      <c r="M17" s="271">
        <v>102550</v>
      </c>
      <c r="N17" s="272">
        <v>4.5999999999999996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9.01</v>
      </c>
      <c r="L21" s="283">
        <v>9.9600000000000009</v>
      </c>
      <c r="M21" s="284">
        <v>-0.95</v>
      </c>
      <c r="N21" s="251"/>
      <c r="O21" s="285"/>
      <c r="P21" s="281"/>
    </row>
    <row r="22" spans="1:16" s="286" customFormat="1">
      <c r="A22" s="281"/>
      <c r="B22" s="251"/>
      <c r="C22" s="251"/>
      <c r="D22" s="251"/>
      <c r="E22" s="251"/>
      <c r="F22" s="251"/>
      <c r="G22" s="1163" t="s">
        <v>489</v>
      </c>
      <c r="H22" s="1164"/>
      <c r="I22" s="1164"/>
      <c r="J22" s="1165"/>
      <c r="K22" s="287">
        <v>97.1</v>
      </c>
      <c r="L22" s="288">
        <v>97.8</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2563803</v>
      </c>
      <c r="L32" s="296">
        <v>79093</v>
      </c>
      <c r="M32" s="297">
        <v>68120</v>
      </c>
      <c r="N32" s="298">
        <v>16.100000000000001</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v>13</v>
      </c>
      <c r="N34" s="298" t="s">
        <v>479</v>
      </c>
    </row>
    <row r="35" spans="1:16" ht="27" customHeight="1">
      <c r="A35" s="250"/>
      <c r="B35" s="246"/>
      <c r="C35" s="246"/>
      <c r="D35" s="246"/>
      <c r="E35" s="246"/>
      <c r="F35" s="246"/>
      <c r="G35" s="1154" t="s">
        <v>496</v>
      </c>
      <c r="H35" s="1155"/>
      <c r="I35" s="1155"/>
      <c r="J35" s="1156"/>
      <c r="K35" s="296">
        <v>279122</v>
      </c>
      <c r="L35" s="296">
        <v>8611</v>
      </c>
      <c r="M35" s="297">
        <v>17609</v>
      </c>
      <c r="N35" s="298">
        <v>-51.1</v>
      </c>
    </row>
    <row r="36" spans="1:16" ht="27" customHeight="1">
      <c r="A36" s="250"/>
      <c r="B36" s="246"/>
      <c r="C36" s="246"/>
      <c r="D36" s="246"/>
      <c r="E36" s="246"/>
      <c r="F36" s="246"/>
      <c r="G36" s="1154" t="s">
        <v>497</v>
      </c>
      <c r="H36" s="1155"/>
      <c r="I36" s="1155"/>
      <c r="J36" s="1156"/>
      <c r="K36" s="296">
        <v>19669</v>
      </c>
      <c r="L36" s="296">
        <v>607</v>
      </c>
      <c r="M36" s="297">
        <v>2944</v>
      </c>
      <c r="N36" s="298">
        <v>-79.400000000000006</v>
      </c>
    </row>
    <row r="37" spans="1:16" ht="13.5" customHeight="1">
      <c r="A37" s="250"/>
      <c r="B37" s="246"/>
      <c r="C37" s="246"/>
      <c r="D37" s="246"/>
      <c r="E37" s="246"/>
      <c r="F37" s="246"/>
      <c r="G37" s="1154" t="s">
        <v>498</v>
      </c>
      <c r="H37" s="1155"/>
      <c r="I37" s="1155"/>
      <c r="J37" s="1156"/>
      <c r="K37" s="296">
        <v>103813</v>
      </c>
      <c r="L37" s="296">
        <v>3203</v>
      </c>
      <c r="M37" s="297">
        <v>1200</v>
      </c>
      <c r="N37" s="298">
        <v>166.9</v>
      </c>
    </row>
    <row r="38" spans="1:16" ht="27" customHeight="1">
      <c r="A38" s="250"/>
      <c r="B38" s="246"/>
      <c r="C38" s="246"/>
      <c r="D38" s="246"/>
      <c r="E38" s="246"/>
      <c r="F38" s="246"/>
      <c r="G38" s="1157" t="s">
        <v>499</v>
      </c>
      <c r="H38" s="1158"/>
      <c r="I38" s="1158"/>
      <c r="J38" s="1159"/>
      <c r="K38" s="299">
        <v>252</v>
      </c>
      <c r="L38" s="299">
        <v>8</v>
      </c>
      <c r="M38" s="300">
        <v>5</v>
      </c>
      <c r="N38" s="301">
        <v>60</v>
      </c>
      <c r="O38" s="295"/>
    </row>
    <row r="39" spans="1:16">
      <c r="A39" s="250"/>
      <c r="B39" s="246"/>
      <c r="C39" s="246"/>
      <c r="D39" s="246"/>
      <c r="E39" s="246"/>
      <c r="F39" s="246"/>
      <c r="G39" s="1157" t="s">
        <v>500</v>
      </c>
      <c r="H39" s="1158"/>
      <c r="I39" s="1158"/>
      <c r="J39" s="1159"/>
      <c r="K39" s="302">
        <v>-43739</v>
      </c>
      <c r="L39" s="302">
        <v>-1349</v>
      </c>
      <c r="M39" s="303">
        <v>-3946</v>
      </c>
      <c r="N39" s="304">
        <v>-65.8</v>
      </c>
      <c r="O39" s="295"/>
    </row>
    <row r="40" spans="1:16" ht="27" customHeight="1">
      <c r="A40" s="250"/>
      <c r="B40" s="246"/>
      <c r="C40" s="246"/>
      <c r="D40" s="246"/>
      <c r="E40" s="246"/>
      <c r="F40" s="246"/>
      <c r="G40" s="1154" t="s">
        <v>501</v>
      </c>
      <c r="H40" s="1155"/>
      <c r="I40" s="1155"/>
      <c r="J40" s="1156"/>
      <c r="K40" s="302">
        <v>-1996972</v>
      </c>
      <c r="L40" s="302">
        <v>-61606</v>
      </c>
      <c r="M40" s="303">
        <v>-59158</v>
      </c>
      <c r="N40" s="304">
        <v>4.0999999999999996</v>
      </c>
      <c r="O40" s="295"/>
    </row>
    <row r="41" spans="1:16">
      <c r="A41" s="250"/>
      <c r="B41" s="246"/>
      <c r="C41" s="246"/>
      <c r="D41" s="246"/>
      <c r="E41" s="246"/>
      <c r="F41" s="246"/>
      <c r="G41" s="1160" t="s">
        <v>281</v>
      </c>
      <c r="H41" s="1161"/>
      <c r="I41" s="1161"/>
      <c r="J41" s="1162"/>
      <c r="K41" s="296">
        <v>925948</v>
      </c>
      <c r="L41" s="302">
        <v>28565</v>
      </c>
      <c r="M41" s="303">
        <v>26787</v>
      </c>
      <c r="N41" s="304">
        <v>6.6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2829539</v>
      </c>
      <c r="J51" s="322">
        <v>84585</v>
      </c>
      <c r="K51" s="323">
        <v>-56.7</v>
      </c>
      <c r="L51" s="324">
        <v>70489</v>
      </c>
      <c r="M51" s="325">
        <v>5.0999999999999996</v>
      </c>
      <c r="N51" s="326">
        <v>-61.8</v>
      </c>
    </row>
    <row r="52" spans="1:14">
      <c r="A52" s="250"/>
      <c r="B52" s="246"/>
      <c r="C52" s="246"/>
      <c r="D52" s="246"/>
      <c r="E52" s="246"/>
      <c r="F52" s="246"/>
      <c r="G52" s="327"/>
      <c r="H52" s="328" t="s">
        <v>512</v>
      </c>
      <c r="I52" s="329">
        <v>1604955</v>
      </c>
      <c r="J52" s="330">
        <v>47978</v>
      </c>
      <c r="K52" s="331">
        <v>-38.299999999999997</v>
      </c>
      <c r="L52" s="332">
        <v>37817</v>
      </c>
      <c r="M52" s="333">
        <v>1.8</v>
      </c>
      <c r="N52" s="334">
        <v>-40.1</v>
      </c>
    </row>
    <row r="53" spans="1:14">
      <c r="A53" s="250"/>
      <c r="B53" s="246"/>
      <c r="C53" s="246"/>
      <c r="D53" s="246"/>
      <c r="E53" s="246"/>
      <c r="F53" s="246"/>
      <c r="G53" s="312" t="s">
        <v>513</v>
      </c>
      <c r="H53" s="313"/>
      <c r="I53" s="321">
        <v>3403536</v>
      </c>
      <c r="J53" s="322">
        <v>101622</v>
      </c>
      <c r="K53" s="323">
        <v>20.100000000000001</v>
      </c>
      <c r="L53" s="324">
        <v>84389</v>
      </c>
      <c r="M53" s="325">
        <v>19.7</v>
      </c>
      <c r="N53" s="326">
        <v>0.4</v>
      </c>
    </row>
    <row r="54" spans="1:14">
      <c r="A54" s="250"/>
      <c r="B54" s="246"/>
      <c r="C54" s="246"/>
      <c r="D54" s="246"/>
      <c r="E54" s="246"/>
      <c r="F54" s="246"/>
      <c r="G54" s="327"/>
      <c r="H54" s="328" t="s">
        <v>512</v>
      </c>
      <c r="I54" s="329">
        <v>2023606</v>
      </c>
      <c r="J54" s="330">
        <v>60421</v>
      </c>
      <c r="K54" s="331">
        <v>25.9</v>
      </c>
      <c r="L54" s="332">
        <v>44339</v>
      </c>
      <c r="M54" s="333">
        <v>17.2</v>
      </c>
      <c r="N54" s="334">
        <v>8.6999999999999993</v>
      </c>
    </row>
    <row r="55" spans="1:14">
      <c r="A55" s="250"/>
      <c r="B55" s="246"/>
      <c r="C55" s="246"/>
      <c r="D55" s="246"/>
      <c r="E55" s="246"/>
      <c r="F55" s="246"/>
      <c r="G55" s="312" t="s">
        <v>514</v>
      </c>
      <c r="H55" s="313"/>
      <c r="I55" s="321">
        <v>2932922</v>
      </c>
      <c r="J55" s="322">
        <v>88619</v>
      </c>
      <c r="K55" s="323">
        <v>-12.8</v>
      </c>
      <c r="L55" s="324">
        <v>83623</v>
      </c>
      <c r="M55" s="325">
        <v>-0.9</v>
      </c>
      <c r="N55" s="326">
        <v>-11.9</v>
      </c>
    </row>
    <row r="56" spans="1:14">
      <c r="A56" s="250"/>
      <c r="B56" s="246"/>
      <c r="C56" s="246"/>
      <c r="D56" s="246"/>
      <c r="E56" s="246"/>
      <c r="F56" s="246"/>
      <c r="G56" s="327"/>
      <c r="H56" s="328" t="s">
        <v>512</v>
      </c>
      <c r="I56" s="329">
        <v>1554732</v>
      </c>
      <c r="J56" s="330">
        <v>46976</v>
      </c>
      <c r="K56" s="331">
        <v>-22.3</v>
      </c>
      <c r="L56" s="332">
        <v>48787</v>
      </c>
      <c r="M56" s="333">
        <v>10</v>
      </c>
      <c r="N56" s="334">
        <v>-32.299999999999997</v>
      </c>
    </row>
    <row r="57" spans="1:14">
      <c r="A57" s="250"/>
      <c r="B57" s="246"/>
      <c r="C57" s="246"/>
      <c r="D57" s="246"/>
      <c r="E57" s="246"/>
      <c r="F57" s="246"/>
      <c r="G57" s="312" t="s">
        <v>515</v>
      </c>
      <c r="H57" s="313"/>
      <c r="I57" s="321">
        <v>3091181</v>
      </c>
      <c r="J57" s="322">
        <v>94454</v>
      </c>
      <c r="K57" s="323">
        <v>6.6</v>
      </c>
      <c r="L57" s="324">
        <v>87974</v>
      </c>
      <c r="M57" s="325">
        <v>5.2</v>
      </c>
      <c r="N57" s="326">
        <v>1.4</v>
      </c>
    </row>
    <row r="58" spans="1:14">
      <c r="A58" s="250"/>
      <c r="B58" s="246"/>
      <c r="C58" s="246"/>
      <c r="D58" s="246"/>
      <c r="E58" s="246"/>
      <c r="F58" s="246"/>
      <c r="G58" s="327"/>
      <c r="H58" s="328" t="s">
        <v>512</v>
      </c>
      <c r="I58" s="329">
        <v>1639067</v>
      </c>
      <c r="J58" s="330">
        <v>50083</v>
      </c>
      <c r="K58" s="331">
        <v>6.6</v>
      </c>
      <c r="L58" s="332">
        <v>48183</v>
      </c>
      <c r="M58" s="333">
        <v>-1.2</v>
      </c>
      <c r="N58" s="334">
        <v>7.8</v>
      </c>
    </row>
    <row r="59" spans="1:14">
      <c r="A59" s="250"/>
      <c r="B59" s="246"/>
      <c r="C59" s="246"/>
      <c r="D59" s="246"/>
      <c r="E59" s="246"/>
      <c r="F59" s="246"/>
      <c r="G59" s="312" t="s">
        <v>516</v>
      </c>
      <c r="H59" s="313"/>
      <c r="I59" s="321">
        <v>3472317</v>
      </c>
      <c r="J59" s="322">
        <v>107121</v>
      </c>
      <c r="K59" s="323">
        <v>13.4</v>
      </c>
      <c r="L59" s="324">
        <v>83280</v>
      </c>
      <c r="M59" s="325">
        <v>-5.3</v>
      </c>
      <c r="N59" s="326">
        <v>18.7</v>
      </c>
    </row>
    <row r="60" spans="1:14">
      <c r="A60" s="250"/>
      <c r="B60" s="246"/>
      <c r="C60" s="246"/>
      <c r="D60" s="246"/>
      <c r="E60" s="246"/>
      <c r="F60" s="246"/>
      <c r="G60" s="327"/>
      <c r="H60" s="328" t="s">
        <v>512</v>
      </c>
      <c r="I60" s="335">
        <v>1199121</v>
      </c>
      <c r="J60" s="330">
        <v>36993</v>
      </c>
      <c r="K60" s="331">
        <v>-26.1</v>
      </c>
      <c r="L60" s="332">
        <v>43123</v>
      </c>
      <c r="M60" s="333">
        <v>-10.5</v>
      </c>
      <c r="N60" s="334">
        <v>-15.6</v>
      </c>
    </row>
    <row r="61" spans="1:14">
      <c r="A61" s="250"/>
      <c r="B61" s="246"/>
      <c r="C61" s="246"/>
      <c r="D61" s="246"/>
      <c r="E61" s="246"/>
      <c r="F61" s="246"/>
      <c r="G61" s="312" t="s">
        <v>517</v>
      </c>
      <c r="H61" s="336"/>
      <c r="I61" s="337">
        <v>3145899</v>
      </c>
      <c r="J61" s="338">
        <v>95280</v>
      </c>
      <c r="K61" s="339">
        <v>-5.9</v>
      </c>
      <c r="L61" s="340">
        <v>81951</v>
      </c>
      <c r="M61" s="341">
        <v>4.8</v>
      </c>
      <c r="N61" s="326">
        <v>-10.7</v>
      </c>
    </row>
    <row r="62" spans="1:14">
      <c r="A62" s="250"/>
      <c r="B62" s="246"/>
      <c r="C62" s="246"/>
      <c r="D62" s="246"/>
      <c r="E62" s="246"/>
      <c r="F62" s="246"/>
      <c r="G62" s="327"/>
      <c r="H62" s="328" t="s">
        <v>512</v>
      </c>
      <c r="I62" s="329">
        <v>1604296</v>
      </c>
      <c r="J62" s="330">
        <v>48490</v>
      </c>
      <c r="K62" s="331">
        <v>-10.8</v>
      </c>
      <c r="L62" s="332">
        <v>44450</v>
      </c>
      <c r="M62" s="333">
        <v>3.5</v>
      </c>
      <c r="N62" s="334">
        <v>-14.3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19.37</v>
      </c>
      <c r="G47" s="12">
        <v>20.22</v>
      </c>
      <c r="H47" s="12">
        <v>20.48</v>
      </c>
      <c r="I47" s="12">
        <v>21.55</v>
      </c>
      <c r="J47" s="13">
        <v>22.04</v>
      </c>
    </row>
    <row r="48" spans="2:10" ht="57.75" customHeight="1">
      <c r="B48" s="14"/>
      <c r="C48" s="1174" t="s">
        <v>4</v>
      </c>
      <c r="D48" s="1174"/>
      <c r="E48" s="1175"/>
      <c r="F48" s="15">
        <v>3.84</v>
      </c>
      <c r="G48" s="16">
        <v>4.09</v>
      </c>
      <c r="H48" s="16">
        <v>4.1500000000000004</v>
      </c>
      <c r="I48" s="16">
        <v>4.33</v>
      </c>
      <c r="J48" s="17">
        <v>5.17</v>
      </c>
    </row>
    <row r="49" spans="2:10" ht="57.75" customHeight="1" thickBot="1">
      <c r="B49" s="18"/>
      <c r="C49" s="1176" t="s">
        <v>5</v>
      </c>
      <c r="D49" s="1176"/>
      <c r="E49" s="1177"/>
      <c r="F49" s="19">
        <v>0.55000000000000004</v>
      </c>
      <c r="G49" s="20">
        <v>1.17</v>
      </c>
      <c r="H49" s="20">
        <v>0.05</v>
      </c>
      <c r="I49" s="20">
        <v>1.37</v>
      </c>
      <c r="J49" s="21">
        <v>0.99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和佐 真紀</dc:creator>
  <cp:lastModifiedBy> </cp:lastModifiedBy>
  <cp:lastPrinted>2018-11-26T04:50:08Z</cp:lastPrinted>
  <dcterms:created xsi:type="dcterms:W3CDTF">2018-03-27T05:36:21Z</dcterms:created>
  <dcterms:modified xsi:type="dcterms:W3CDTF">2018-11-29T00:12:08Z</dcterms:modified>
</cp:coreProperties>
</file>