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19065" yWindow="-15" windowWidth="19110" windowHeight="11640" tabRatio="7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C39" i="9"/>
  <c r="CO38" i="9"/>
  <c r="BE38" i="9"/>
  <c r="AM38" i="9"/>
  <c r="C38" i="9"/>
  <c r="CO37" i="9"/>
  <c r="BE37" i="9"/>
  <c r="AM37" i="9"/>
  <c r="C37" i="9"/>
  <c r="BE36" i="9"/>
  <c r="AM36" i="9"/>
  <c r="C36" i="9"/>
  <c r="BE35" i="9"/>
  <c r="AM35" i="9"/>
  <c r="C35" i="9"/>
  <c r="U34" i="9"/>
  <c r="U35" i="9" s="1"/>
  <c r="U36" i="9" s="1"/>
  <c r="U37" i="9" s="1"/>
  <c r="U38" i="9" s="1"/>
  <c r="U39"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CO34" i="9" l="1"/>
  <c r="CO35" i="9" s="1"/>
  <c r="CO36" i="9" s="1"/>
</calcChain>
</file>

<file path=xl/sharedStrings.xml><?xml version="1.0" encoding="utf-8"?>
<sst xmlns="http://schemas.openxmlformats.org/spreadsheetml/2006/main" count="1076" uniqueCount="567">
  <si>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</si>
  <si>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</si>
  <si>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</si>
  <si>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</si>
  <si>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</si>
  <si>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</si>
  <si>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</si>
  <si>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</si>
  <si>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</si>
  <si>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</si>
  <si>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</si>
  <si>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</si>
  <si>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</si>
  <si>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</si>
  <si>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</si>
  <si>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</si>
  <si>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</si>
  <si>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</si>
  <si>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</si>
  <si>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</si>
  <si>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</si>
  <si>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</si>
  <si>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</si>
  <si>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</si>
  <si>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</si>
  <si>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</si>
  <si>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</si>
  <si>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</si>
  <si>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</si>
  <si>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</si>
  <si>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</si>
  <si>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</si>
  <si>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</si>
  <si>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</si>
  <si>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</si>
  <si>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</si>
  <si>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</si>
  <si>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</si>
  <si>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</si>
  <si>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</si>
  <si>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</si>
  <si>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</si>
  <si>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</si>
  <si>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</si>
  <si>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</si>
  <si>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</si>
  <si>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</si>
  <si>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</si>
  <si>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</si>
  <si>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</si>
  <si>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</si>
  <si>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</si>
  <si>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</si>
  <si>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</si>
  <si>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</si>
  <si>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</si>
  <si>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</si>
  <si>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</si>
  <si>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</si>
  <si>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</si>
  <si>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</si>
  <si>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</si>
  <si>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</si>
  <si>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</si>
  <si>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</si>
  <si>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</si>
  <si>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</si>
  <si>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</si>
  <si>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</si>
  <si>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</si>
  <si>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</si>
  <si>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</si>
  <si>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</si>
  <si>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</si>
  <si>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</si>
  <si>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</si>
  <si>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</si>
  <si>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</si>
  <si>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</si>
  <si>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</si>
  <si>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</si>
  <si>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</si>
  <si>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阿久根市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</si>
  <si>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</si>
  <si>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</si>
  <si>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</si>
  <si>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</si>
  <si>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</si>
  <si>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</si>
  <si>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</si>
  <si>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</si>
  <si>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</si>
  <si>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</si>
  <si>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</si>
  <si>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</si>
  <si>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</si>
  <si>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</si>
  <si>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</si>
  <si>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</si>
  <si>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</si>
  <si>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</si>
  <si>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</si>
  <si>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</si>
  <si>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</si>
  <si>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</si>
  <si>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</si>
  <si>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</si>
  <si>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</si>
  <si>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</si>
  <si>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</si>
  <si>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</si>
  <si>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</si>
  <si>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</si>
  <si>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</si>
  <si>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</si>
  <si>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</si>
  <si>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</si>
  <si>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</si>
  <si>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</si>
  <si>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</si>
  <si>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</si>
  <si>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</si>
  <si>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</si>
  <si>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</si>
  <si>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</si>
  <si>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</si>
  <si>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</si>
  <si>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</si>
  <si>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</si>
  <si>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</si>
  <si>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</si>
  <si>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</si>
  <si>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</si>
  <si>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</si>
  <si>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</si>
  <si>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</si>
  <si>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</si>
  <si>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</si>
  <si>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</si>
  <si>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</si>
  <si>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</si>
  <si>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</si>
  <si>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</si>
  <si>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</si>
  <si>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</si>
  <si>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</si>
  <si>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</si>
  <si>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</si>
  <si>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</si>
  <si>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</si>
  <si>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</si>
  <si>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</si>
  <si>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</si>
  <si>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</si>
  <si>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</si>
  <si>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</si>
  <si>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</si>
  <si>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</si>
  <si>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</si>
  <si>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</si>
  <si>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</si>
  <si>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</si>
  <si>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</si>
  <si>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</si>
  <si>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</si>
  <si>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</si>
  <si>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</si>
  <si>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</si>
  <si>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</si>
  <si>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</si>
  <si>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</si>
  <si>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</si>
  <si>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</si>
  <si>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</si>
  <si>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</si>
  <si>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</si>
  <si>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</si>
  <si>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</si>
  <si>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</si>
  <si>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</si>
  <si>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</si>
  <si>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</si>
  <si>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</si>
  <si>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</si>
  <si>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</si>
  <si>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</si>
  <si>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</si>
  <si>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</si>
  <si>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</si>
  <si>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</si>
  <si>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</si>
  <si>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</si>
  <si>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</si>
  <si>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</si>
  <si>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</si>
  <si>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鹿児島県阿久根市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</si>
  <si>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</si>
  <si>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</si>
  <si>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</si>
  <si>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</si>
  <si>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</si>
  <si>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</si>
  <si>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</si>
  <si>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</si>
  <si>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</si>
  <si>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</si>
  <si>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</si>
  <si>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</si>
  <si>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</si>
  <si>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</si>
  <si>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</si>
  <si>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</si>
  <si>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</si>
  <si>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</si>
  <si>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</si>
  <si>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</si>
  <si>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</si>
  <si>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</si>
  <si>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</si>
  <si>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</si>
  <si>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</si>
  <si>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</si>
  <si>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</si>
  <si>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</si>
  <si>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</si>
  <si>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</si>
  <si>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</si>
  <si>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</si>
  <si>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</si>
  <si>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</si>
  <si>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</si>
  <si>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</si>
  <si>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</si>
  <si>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</si>
  <si>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</si>
  <si>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</si>
  <si>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</si>
  <si>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</si>
  <si>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</si>
  <si>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</si>
  <si>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</si>
  <si>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</si>
  <si>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</si>
  <si>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</si>
  <si>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</si>
  <si>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</si>
  <si>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</si>
  <si>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</si>
  <si>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</si>
  <si>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</si>
  <si>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</si>
  <si>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</si>
  <si>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</si>
  <si>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</si>
  <si>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</si>
  <si>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</si>
  <si>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</si>
  <si>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</si>
  <si>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</si>
  <si>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</si>
  <si>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</si>
  <si>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</si>
  <si>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</si>
  <si>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</si>
  <si>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</si>
  <si>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</si>
  <si>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</si>
  <si>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</si>
  <si>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</si>
  <si>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</si>
  <si>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</si>
  <si>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</si>
  <si>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</si>
  <si>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</si>
  <si>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</si>
  <si>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</si>
  <si>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</si>
  <si>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</si>
  <si>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</si>
  <si>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</si>
  <si>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</si>
  <si>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</si>
  <si>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</si>
  <si>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</si>
  <si>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</si>
  <si>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</si>
  <si>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</si>
  <si>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</si>
  <si>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</si>
  <si>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</si>
  <si>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</si>
  <si>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</si>
  <si>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</si>
  <si>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</si>
  <si>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</si>
  <si>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</si>
  <si>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</si>
  <si>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</si>
  <si>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</si>
  <si>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</si>
  <si>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</si>
  <si>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</si>
  <si>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</si>
  <si>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</si>
  <si>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</si>
  <si>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</si>
  <si>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</si>
  <si>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</si>
  <si>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</si>
  <si>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</si>
  <si>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</si>
  <si>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</si>
  <si>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</si>
  <si>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</si>
  <si>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</si>
  <si>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</si>
  <si>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</si>
  <si>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</si>
  <si>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</si>
  <si>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</si>
  <si>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</si>
  <si>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</si>
  <si>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</si>
  <si>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</si>
  <si>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</si>
  <si>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</si>
  <si>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</si>
  <si>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</si>
  <si>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</si>
  <si>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</si>
  <si>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</si>
  <si>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</si>
  <si>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</si>
  <si>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</si>
  <si>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</si>
  <si>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</si>
  <si>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</si>
  <si>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</si>
  <si>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</si>
  <si>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</si>
  <si>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</si>
  <si>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</si>
  <si>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</si>
  <si>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</si>
  <si>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鹿児島県阿久根市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</si>
  <si>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</si>
  <si>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</si>
  <si>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</si>
  <si>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</si>
  <si>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</si>
  <si>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</si>
  <si>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</si>
  <si>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</si>
  <si>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</si>
  <si>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</si>
  <si>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</si>
  <si>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</si>
  <si>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</si>
  <si>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</si>
  <si>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</si>
  <si>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</si>
  <si>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</si>
  <si>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</si>
  <si>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</si>
  <si>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</si>
  <si>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</si>
  <si>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</si>
  <si>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</si>
  <si>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</si>
  <si>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</si>
  <si>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</si>
  <si>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</si>
  <si>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</si>
  <si>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</si>
  <si>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</si>
  <si>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</si>
  <si>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</si>
  <si>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</si>
  <si>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</si>
  <si>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</si>
  <si>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介護保険特別会計(事業勘定)</t>
    <phoneticPr fontId="5"/>
  </si>
  <si>
    <t>後期高齢者医療特別会計</t>
    <phoneticPr fontId="5"/>
  </si>
  <si>
    <t>介護保険特別会計(サービス事業勘定)</t>
    <phoneticPr fontId="5"/>
  </si>
  <si>
    <t>交通災害共済特別会計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</si>
  <si>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</si>
  <si>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</si>
  <si>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</si>
  <si>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</si>
  <si>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</si>
  <si>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</si>
  <si>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</si>
  <si>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</si>
  <si>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</si>
  <si>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</si>
  <si>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</si>
  <si>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</si>
  <si>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</si>
  <si>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</si>
  <si>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</si>
  <si>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</si>
  <si>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</si>
  <si>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</si>
  <si>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</si>
  <si>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</si>
  <si>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</si>
  <si>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</si>
  <si>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</si>
  <si>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</si>
  <si>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</si>
  <si>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</si>
  <si>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</si>
  <si>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</si>
  <si>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</si>
  <si>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</si>
  <si>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</si>
  <si>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</si>
  <si>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</si>
  <si>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</si>
  <si>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</si>
  <si>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</si>
  <si>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</si>
  <si>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</si>
  <si>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</si>
  <si>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</si>
  <si>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</si>
  <si>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</si>
  <si>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</si>
  <si>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</si>
  <si>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</si>
  <si>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</si>
  <si>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</si>
  <si>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</si>
  <si>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</si>
  <si>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</si>
  <si>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</si>
  <si>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</si>
  <si>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</si>
  <si>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</si>
  <si>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</si>
  <si>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</si>
  <si>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</si>
  <si>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</si>
  <si>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</si>
  <si>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</si>
  <si>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</si>
  <si>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</si>
  <si>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</si>
  <si>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</si>
  <si>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</si>
  <si>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</si>
  <si>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</si>
  <si>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</si>
  <si>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</si>
  <si>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</si>
  <si>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</si>
  <si>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</si>
  <si>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</si>
  <si>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</si>
  <si>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</si>
  <si>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</si>
  <si>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</si>
  <si>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</si>
  <si>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</si>
  <si>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</si>
  <si>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</si>
  <si>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</si>
  <si>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</si>
  <si>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</si>
  <si>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</si>
  <si>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</si>
  <si>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</si>
  <si>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</si>
  <si>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</si>
  <si>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</si>
  <si>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</si>
  <si>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</si>
  <si>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</si>
  <si>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</si>
  <si>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</si>
  <si>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</si>
  <si>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</si>
  <si>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</si>
  <si>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</si>
  <si>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</si>
  <si>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</si>
  <si>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</si>
  <si>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</si>
  <si>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</si>
  <si>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</si>
  <si>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</si>
  <si>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</si>
  <si>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</si>
  <si>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</si>
  <si>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</si>
  <si>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</si>
  <si>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</si>
  <si>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</si>
  <si>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</si>
  <si>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</si>
  <si>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</si>
  <si>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</si>
  <si>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</si>
  <si>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</si>
  <si>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</si>
  <si>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</si>
  <si>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</si>
  <si>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</si>
  <si>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</si>
  <si>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</si>
  <si>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</si>
  <si>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</si>
  <si>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</si>
  <si>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</si>
  <si>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</si>
  <si>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</si>
  <si>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</si>
  <si>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</si>
  <si>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</si>
  <si>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</si>
  <si>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</si>
  <si>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</si>
  <si>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</si>
  <si>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</si>
  <si>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</si>
  <si>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</si>
  <si>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介護保険特別会計(事業勘定)</t>
  </si>
  <si>
    <t>国民健康保険特別会計(事業勘定)</t>
  </si>
  <si>
    <t>介護保険特別会計(サービス事業勘定)</t>
  </si>
  <si>
    <t>国民健康保険特別会計(施設勘定)</t>
  </si>
  <si>
    <t>後期高齢者医療特別会計</t>
  </si>
  <si>
    <t>交通災害共済特別会計</t>
  </si>
  <si>
    <t>その他会計（赤字）</t>
  </si>
  <si>
    <t>その他会計（黒字）</t>
  </si>
  <si>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</si>
  <si>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</si>
  <si>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</si>
  <si>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</si>
  <si>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</si>
  <si>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</si>
  <si>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5"/>
  </si>
  <si>
    <t>阿久根地区消防組合</t>
    <rPh sb="0" eb="3">
      <t>アクネ</t>
    </rPh>
    <rPh sb="3" eb="5">
      <t>チク</t>
    </rPh>
    <rPh sb="5" eb="7">
      <t>ショウボウ</t>
    </rPh>
    <rPh sb="7" eb="9">
      <t>クミアイ</t>
    </rPh>
    <phoneticPr fontId="5"/>
  </si>
  <si>
    <t>北薩広域行政事務組合</t>
    <rPh sb="0" eb="2">
      <t>ホクサツ</t>
    </rPh>
    <rPh sb="2" eb="4">
      <t>コウイキ</t>
    </rPh>
    <rPh sb="4" eb="6">
      <t>ギョウセイ</t>
    </rPh>
    <rPh sb="6" eb="8">
      <t>ジム</t>
    </rPh>
    <rPh sb="8" eb="10">
      <t>クミアイ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</si>
  <si>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</si>
  <si>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</si>
  <si>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</si>
  <si>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阿久根市美しい海のまちづくり公社</t>
    <rPh sb="0" eb="4">
      <t>アクネシ</t>
    </rPh>
    <rPh sb="4" eb="5">
      <t>ウツク</t>
    </rPh>
    <rPh sb="7" eb="8">
      <t>ウミ</t>
    </rPh>
    <rPh sb="14" eb="16">
      <t>コウシャ</t>
    </rPh>
    <phoneticPr fontId="5"/>
  </si>
  <si>
    <t>阿久根食肉流通センター</t>
    <rPh sb="0" eb="3">
      <t>アクネ</t>
    </rPh>
    <rPh sb="3" eb="5">
      <t>ショクニク</t>
    </rPh>
    <rPh sb="5" eb="7">
      <t>リュウツウ</t>
    </rPh>
    <phoneticPr fontId="5"/>
  </si>
  <si>
    <t>阿久根市土地開発公社</t>
    <rPh sb="0" eb="4">
      <t>アクネシ</t>
    </rPh>
    <rPh sb="4" eb="6">
      <t>トチ</t>
    </rPh>
    <rPh sb="6" eb="8">
      <t>カイハツ</t>
    </rPh>
    <rPh sb="8" eb="10">
      <t>コウシャ</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</si>
  <si>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</si>
  <si>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</si>
  <si>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</si>
  <si>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</si>
  <si>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</si>
  <si>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</si>
  <si>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</si>
  <si>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</si>
  <si>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</si>
  <si>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</si>
  <si>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</si>
  <si>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</si>
  <si>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</si>
  <si>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</si>
  <si>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</si>
  <si>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</si>
  <si>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</si>
  <si>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</si>
  <si>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地方債現在高及び退職手当負担見込額の減少に加え，充当可能基金が増加しているため，将来負担額を充当可能財源等が上回り，将来負担比率は平成２６年度以降算定されていない。
また，実質公債費比率は元利償還金額が年々減少していることから，類似団体平均値を下回っている。
現在進行中の大規模事業等の事業費と合わせ，新規事業・継続事業ともに事業内容の精査・検証，計画的な地方債発行・基金管理を行い，財政の健全化に努める。</t>
    <rPh sb="0" eb="2">
      <t>チホウ</t>
    </rPh>
    <rPh sb="2" eb="3">
      <t>サイ</t>
    </rPh>
    <rPh sb="3" eb="6">
      <t>ゲンザイダカ</t>
    </rPh>
    <rPh sb="6" eb="7">
      <t>オヨ</t>
    </rPh>
    <rPh sb="8" eb="10">
      <t>タイショク</t>
    </rPh>
    <rPh sb="10" eb="12">
      <t>テアテ</t>
    </rPh>
    <rPh sb="12" eb="14">
      <t>フタン</t>
    </rPh>
    <rPh sb="14" eb="15">
      <t>ミ</t>
    </rPh>
    <rPh sb="15" eb="16">
      <t>コ</t>
    </rPh>
    <rPh sb="16" eb="17">
      <t>ガク</t>
    </rPh>
    <rPh sb="18" eb="20">
      <t>ゲンショウ</t>
    </rPh>
    <rPh sb="21" eb="22">
      <t>クワ</t>
    </rPh>
    <rPh sb="24" eb="26">
      <t>ジュウトウ</t>
    </rPh>
    <rPh sb="26" eb="28">
      <t>カノウ</t>
    </rPh>
    <rPh sb="28" eb="30">
      <t>キキン</t>
    </rPh>
    <rPh sb="31" eb="33">
      <t>ゾウカ</t>
    </rPh>
    <rPh sb="40" eb="42">
      <t>ショウライ</t>
    </rPh>
    <rPh sb="42" eb="44">
      <t>フタン</t>
    </rPh>
    <rPh sb="44" eb="45">
      <t>ガク</t>
    </rPh>
    <rPh sb="46" eb="48">
      <t>ジュウトウ</t>
    </rPh>
    <rPh sb="48" eb="50">
      <t>カノウ</t>
    </rPh>
    <rPh sb="50" eb="52">
      <t>ザイゲン</t>
    </rPh>
    <rPh sb="52" eb="53">
      <t>トウ</t>
    </rPh>
    <rPh sb="54" eb="56">
      <t>ウワマワ</t>
    </rPh>
    <rPh sb="58" eb="60">
      <t>ショウライ</t>
    </rPh>
    <rPh sb="60" eb="62">
      <t>フタン</t>
    </rPh>
    <rPh sb="62" eb="64">
      <t>ヒリツ</t>
    </rPh>
    <rPh sb="65" eb="67">
      <t>ヘイセイ</t>
    </rPh>
    <rPh sb="69" eb="73">
      <t>ネンドイコウ</t>
    </rPh>
    <rPh sb="73" eb="75">
      <t>サンテイ</t>
    </rPh>
    <rPh sb="86" eb="88">
      <t>ジッシツ</t>
    </rPh>
    <rPh sb="88" eb="91">
      <t>コウサイヒ</t>
    </rPh>
    <rPh sb="91" eb="93">
      <t>ヒリツ</t>
    </rPh>
    <rPh sb="94" eb="96">
      <t>ガンリ</t>
    </rPh>
    <rPh sb="96" eb="99">
      <t>ショウカンキン</t>
    </rPh>
    <rPh sb="99" eb="100">
      <t>ガク</t>
    </rPh>
    <rPh sb="101" eb="103">
      <t>ネンネン</t>
    </rPh>
    <rPh sb="103" eb="105">
      <t>ゲンショウ</t>
    </rPh>
    <rPh sb="114" eb="116">
      <t>ルイジ</t>
    </rPh>
    <rPh sb="116" eb="118">
      <t>ダンタイ</t>
    </rPh>
    <rPh sb="118" eb="120">
      <t>ヘイキン</t>
    </rPh>
    <rPh sb="120" eb="121">
      <t>チ</t>
    </rPh>
    <rPh sb="122" eb="124">
      <t>シタマワ</t>
    </rPh>
    <rPh sb="130" eb="132">
      <t>ゲンザイ</t>
    </rPh>
    <rPh sb="132" eb="135">
      <t>シンコウチュウ</t>
    </rPh>
    <rPh sb="136" eb="139">
      <t>ダイキボ</t>
    </rPh>
    <rPh sb="139" eb="141">
      <t>ジギョウ</t>
    </rPh>
    <rPh sb="141" eb="142">
      <t>トウ</t>
    </rPh>
    <rPh sb="143" eb="145">
      <t>ジギョウ</t>
    </rPh>
    <rPh sb="145" eb="146">
      <t>ヒ</t>
    </rPh>
    <rPh sb="147" eb="148">
      <t>ア</t>
    </rPh>
    <rPh sb="151" eb="153">
      <t>シンキ</t>
    </rPh>
    <rPh sb="153" eb="155">
      <t>ジギョウ</t>
    </rPh>
    <rPh sb="156" eb="158">
      <t>ケイゾク</t>
    </rPh>
    <rPh sb="158" eb="160">
      <t>ジギョウ</t>
    </rPh>
    <rPh sb="163" eb="165">
      <t>ジギョウ</t>
    </rPh>
    <rPh sb="165" eb="167">
      <t>ナイヨウ</t>
    </rPh>
    <rPh sb="168" eb="170">
      <t>セイサ</t>
    </rPh>
    <rPh sb="171" eb="173">
      <t>ケンショウ</t>
    </rPh>
    <rPh sb="174" eb="177">
      <t>ケイカクテキ</t>
    </rPh>
    <rPh sb="178" eb="181">
      <t>チホウサイ</t>
    </rPh>
    <rPh sb="181" eb="183">
      <t>ハッコウ</t>
    </rPh>
    <rPh sb="184" eb="186">
      <t>キキン</t>
    </rPh>
    <rPh sb="186" eb="188">
      <t>カンリ</t>
    </rPh>
    <rPh sb="189" eb="190">
      <t>オコナ</t>
    </rPh>
    <rPh sb="192" eb="194">
      <t>ザイセイ</t>
    </rPh>
    <rPh sb="195" eb="197">
      <t>ケンゼン</t>
    </rPh>
    <rPh sb="197" eb="198">
      <t>カ</t>
    </rPh>
    <rPh sb="199" eb="200">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</si>
</sst>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0131-46A5-A28A-8B6DC2853B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57650</c:v>
                </c:pt>
                <c:pt idx="1">
                  <c:v>105964</c:v>
                </c:pt>
                <c:pt idx="2">
                  <c:v>89880</c:v>
                </c:pt>
                <c:pt idx="3">
                  <c:v>78596</c:v>
                </c:pt>
                <c:pt idx="4">
                  <c:v>55017</c:v>
                </c:pt>
              </c:numCache>
            </c:numRef>
          </c:val>
          <c:smooth val="0"/>
          <c:extLst>
            <c:ext xmlns:c16="http://schemas.microsoft.com/office/drawing/2014/chart" uri="{C3380CC4-5D6E-409C-BE32-E72D297353CC}">
              <c16:uniqueId val="{00000001-0131-46A5-A28A-8B6DC2853B79}"/>
            </c:ext>
          </c:extLst>
        </c:ser>
        <c:dLbls>
          <c:showLegendKey val="0"/>
          <c:showVal val="0"/>
          <c:showCatName val="0"/>
          <c:showSerName val="0"/>
          <c:showPercent val="0"/>
          <c:showBubbleSize val="0"/>
        </c:dLbls>
        <c:marker val="1"/>
        <c:smooth val="0"/>
        <c:axId val="135131520"/>
        <c:axId val="135133440"/>
      </c:lineChart>
      <c:catAx>
        <c:axId val="13513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33440"/>
        <c:crosses val="autoZero"/>
        <c:auto val="1"/>
        <c:lblAlgn val="ctr"/>
        <c:lblOffset val="100"/>
        <c:tickLblSkip val="1"/>
        <c:tickMarkSkip val="1"/>
        <c:noMultiLvlLbl val="0"/>
      </c:catAx>
      <c:valAx>
        <c:axId val="1351334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3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7.48</c:v>
                </c:pt>
                <c:pt idx="1">
                  <c:v>6.79</c:v>
                </c:pt>
                <c:pt idx="2">
                  <c:v>6.37</c:v>
                </c:pt>
                <c:pt idx="3">
                  <c:v>4.76</c:v>
                </c:pt>
                <c:pt idx="4">
                  <c:v>9.61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22.67</c:v>
                </c:pt>
                <c:pt idx="1">
                  <c:v>23.25</c:v>
                </c:pt>
                <c:pt idx="2">
                  <c:v>27.32</c:v>
                </c:pt>
                <c:pt idx="3">
                  <c:v>31.02</c:v>
                </c:pt>
                <c:pt idx="4">
                  <c:v>32.33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478144"/>
        <c:axId val="14348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6.01</c:v>
                </c:pt>
                <c:pt idx="1">
                  <c:v>0.45</c:v>
                </c:pt>
                <c:pt idx="2">
                  <c:v>3.19</c:v>
                </c:pt>
                <c:pt idx="3">
                  <c:v>2.65</c:v>
                </c:pt>
                <c:pt idx="4">
                  <c:v>4.91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478144"/>
        <c:axId val="143480320"/>
      </c:lineChart>
      <c:catAx>
        <c:axId val="1434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480320"/>
        <c:crosses val="autoZero"/>
        <c:auto val="1"/>
        <c:lblAlgn val="ctr"/>
        <c:lblOffset val="100"/>
        <c:tickLblSkip val="1"/>
        <c:tickMarkSkip val="1"/>
        <c:noMultiLvlLbl val="0"/>
      </c:catAx>
      <c:valAx>
        <c:axId val="14348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0.83</c:v>
                </c:pt>
                <c:pt idx="2">
                  <c:v>#N/A</c:v>
                </c:pt>
                <c:pt idx="3">
                  <c:v>0.57999999999999996</c:v>
                </c:pt>
                <c:pt idx="4">
                  <c:v>#N/A</c:v>
                </c:pt>
                <c:pt idx="5">
                  <c:v>0.45</c:v>
                </c:pt>
                <c:pt idx="6">
                  <c:v>#N/A</c:v>
                </c:pt>
                <c:pt idx="7">
                  <c:v>0.22</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交通災害共済特別会計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1.79</c:v>
                </c:pt>
                <c:pt idx="2">
                  <c:v>#N/A</c:v>
                </c:pt>
                <c:pt idx="3">
                  <c:v>0.71</c:v>
                </c:pt>
                <c:pt idx="4">
                  <c:v>#N/A</c:v>
                </c:pt>
                <c:pt idx="5">
                  <c:v>0.33</c:v>
                </c:pt>
                <c:pt idx="6">
                  <c:v>#N/A</c:v>
                </c:pt>
                <c:pt idx="7">
                  <c:v>1.02</c:v>
                </c:pt>
                <c:pt idx="8">
                  <c:v>#N/A</c:v>
                </c:pt>
                <c:pt idx="9">
                  <c:v>0.89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c:v>
                </c:pt>
                <c:pt idx="2">
                  <c:v>#N/A</c:v>
                </c:pt>
                <c:pt idx="3">
                  <c:v>0.92</c:v>
                </c:pt>
                <c:pt idx="4">
                  <c:v>#N/A</c:v>
                </c:pt>
                <c:pt idx="5">
                  <c:v>0.51</c:v>
                </c:pt>
                <c:pt idx="6">
                  <c:v>#N/A</c:v>
                </c:pt>
                <c:pt idx="7">
                  <c:v>0.79</c:v>
                </c:pt>
                <c:pt idx="8">
                  <c:v>#N/A</c:v>
                </c:pt>
                <c:pt idx="9">
                  <c:v>1.21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7.48</c:v>
                </c:pt>
                <c:pt idx="2">
                  <c:v>#N/A</c:v>
                </c:pt>
                <c:pt idx="3">
                  <c:v>6.78</c:v>
                </c:pt>
                <c:pt idx="4">
                  <c:v>#N/A</c:v>
                </c:pt>
                <c:pt idx="5">
                  <c:v>6.37</c:v>
                </c:pt>
                <c:pt idx="6">
                  <c:v>#N/A</c:v>
                </c:pt>
                <c:pt idx="7">
                  <c:v>4.75</c:v>
                </c:pt>
                <c:pt idx="8">
                  <c:v>#N/A</c:v>
                </c:pt>
                <c:pt idx="9">
                  <c:v>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8.91</c:v>
                </c:pt>
                <c:pt idx="2">
                  <c:v>#N/A</c:v>
                </c:pt>
                <c:pt idx="3">
                  <c:v>10.48</c:v>
                </c:pt>
                <c:pt idx="4">
                  <c:v>#N/A</c:v>
                </c:pt>
                <c:pt idx="5">
                  <c:v>12.1</c:v>
                </c:pt>
                <c:pt idx="6">
                  <c:v>#N/A</c:v>
                </c:pt>
                <c:pt idx="7">
                  <c:v>13.56</c:v>
                </c:pt>
                <c:pt idx="8">
                  <c:v>#N/A</c:v>
                </c:pt>
                <c:pt idx="9">
                  <c:v>14.68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0695040"/>
        <c:axId val="140696576"/>
      </c:barChart>
      <c:catAx>
        <c:axId val="14069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696576"/>
        <c:crosses val="autoZero"/>
        <c:auto val="1"/>
        <c:lblAlgn val="ctr"/>
        <c:lblOffset val="100"/>
        <c:tickLblSkip val="1"/>
        <c:tickMarkSkip val="1"/>
        <c:noMultiLvlLbl val="0"/>
      </c:catAx>
      <c:valAx>
        <c:axId val="14069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9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839</c:v>
                </c:pt>
                <c:pt idx="5">
                  <c:v>804</c:v>
                </c:pt>
                <c:pt idx="8">
                  <c:v>857</c:v>
                </c:pt>
                <c:pt idx="11">
                  <c:v>819</c:v>
                </c:pt>
                <c:pt idx="14">
                  <c:v>762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10</c:v>
                </c:pt>
                <c:pt idx="6">
                  <c:v>11</c:v>
                </c:pt>
                <c:pt idx="9">
                  <c:v>9</c:v>
                </c:pt>
                <c:pt idx="12">
                  <c:v>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66</c:v>
                </c:pt>
                <c:pt idx="6">
                  <c:v>61</c:v>
                </c:pt>
                <c:pt idx="9">
                  <c:v>60</c:v>
                </c:pt>
                <c:pt idx="12">
                  <c:v>51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c:v>
                </c:pt>
                <c:pt idx="3">
                  <c:v>28</c:v>
                </c:pt>
                <c:pt idx="6">
                  <c:v>36</c:v>
                </c:pt>
                <c:pt idx="9">
                  <c:v>45</c:v>
                </c:pt>
                <c:pt idx="12">
                  <c:v>52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1317</c:v>
                </c:pt>
                <c:pt idx="3">
                  <c:v>1236</c:v>
                </c:pt>
                <c:pt idx="6">
                  <c:v>1152</c:v>
                </c:pt>
                <c:pt idx="9">
                  <c:v>1136</c:v>
                </c:pt>
                <c:pt idx="12">
                  <c:v>1024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3526528"/>
        <c:axId val="14353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571</c:v>
                </c:pt>
                <c:pt idx="2">
                  <c:v>#N/A</c:v>
                </c:pt>
                <c:pt idx="3">
                  <c:v>#N/A</c:v>
                </c:pt>
                <c:pt idx="4">
                  <c:v>536</c:v>
                </c:pt>
                <c:pt idx="5">
                  <c:v>#N/A</c:v>
                </c:pt>
                <c:pt idx="6">
                  <c:v>#N/A</c:v>
                </c:pt>
                <c:pt idx="7">
                  <c:v>403</c:v>
                </c:pt>
                <c:pt idx="8">
                  <c:v>#N/A</c:v>
                </c:pt>
                <c:pt idx="9">
                  <c:v>#N/A</c:v>
                </c:pt>
                <c:pt idx="10">
                  <c:v>431</c:v>
                </c:pt>
                <c:pt idx="11">
                  <c:v>#N/A</c:v>
                </c:pt>
                <c:pt idx="12">
                  <c:v>#N/A</c:v>
                </c:pt>
                <c:pt idx="13">
                  <c:v>373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3526528"/>
        <c:axId val="143536896"/>
      </c:lineChart>
      <c:catAx>
        <c:axId val="1435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536896"/>
        <c:crosses val="autoZero"/>
        <c:auto val="1"/>
        <c:lblAlgn val="ctr"/>
        <c:lblOffset val="100"/>
        <c:tickLblSkip val="1"/>
        <c:tickMarkSkip val="1"/>
        <c:noMultiLvlLbl val="0"/>
      </c:catAx>
      <c:valAx>
        <c:axId val="14353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7016</c:v>
                </c:pt>
                <c:pt idx="5">
                  <c:v>7272</c:v>
                </c:pt>
                <c:pt idx="8">
                  <c:v>7168</c:v>
                </c:pt>
                <c:pt idx="11">
                  <c:v>7311</c:v>
                </c:pt>
                <c:pt idx="14">
                  <c:v>7180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582</c:v>
                </c:pt>
                <c:pt idx="5">
                  <c:v>457</c:v>
                </c:pt>
                <c:pt idx="8">
                  <c:v>460</c:v>
                </c:pt>
                <c:pt idx="11">
                  <c:v>390</c:v>
                </c:pt>
                <c:pt idx="14">
                  <c:v>522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4670</c:v>
                </c:pt>
                <c:pt idx="5">
                  <c:v>5232</c:v>
                </c:pt>
                <c:pt idx="8">
                  <c:v>5595</c:v>
                </c:pt>
                <c:pt idx="11">
                  <c:v>5937</c:v>
                </c:pt>
                <c:pt idx="14">
                  <c:v>6590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109</c:v>
                </c:pt>
                <c:pt idx="3">
                  <c:v>113</c:v>
                </c:pt>
                <c:pt idx="6">
                  <c:v>66</c:v>
                </c:pt>
                <c:pt idx="9">
                  <c:v>19</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2751</c:v>
                </c:pt>
                <c:pt idx="3">
                  <c:v>2456</c:v>
                </c:pt>
                <c:pt idx="6">
                  <c:v>2095</c:v>
                </c:pt>
                <c:pt idx="9">
                  <c:v>1559</c:v>
                </c:pt>
                <c:pt idx="12">
                  <c:v>1473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83</c:v>
                </c:pt>
                <c:pt idx="3">
                  <c:v>71</c:v>
                </c:pt>
                <c:pt idx="6">
                  <c:v>148</c:v>
                </c:pt>
                <c:pt idx="9">
                  <c:v>278</c:v>
                </c:pt>
                <c:pt idx="12">
                  <c:v>250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483</c:v>
                </c:pt>
                <c:pt idx="3">
                  <c:v>817</c:v>
                </c:pt>
                <c:pt idx="6">
                  <c:v>930</c:v>
                </c:pt>
                <c:pt idx="9">
                  <c:v>978</c:v>
                </c:pt>
                <c:pt idx="12">
                  <c:v>1098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9632</c:v>
                </c:pt>
                <c:pt idx="3">
                  <c:v>9796</c:v>
                </c:pt>
                <c:pt idx="6">
                  <c:v>9695</c:v>
                </c:pt>
                <c:pt idx="9">
                  <c:v>9626</c:v>
                </c:pt>
                <c:pt idx="12">
                  <c:v>9568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3587200"/>
        <c:axId val="13513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790</c:v>
                </c:pt>
                <c:pt idx="2">
                  <c:v>#N/A</c:v>
                </c:pt>
                <c:pt idx="3">
                  <c:v>#N/A</c:v>
                </c:pt>
                <c:pt idx="4">
                  <c:v>292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3587200"/>
        <c:axId val="135139328"/>
      </c:lineChart>
      <c:catAx>
        <c:axId val="1435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139328"/>
        <c:crosses val="autoZero"/>
        <c:auto val="1"/>
        <c:lblAlgn val="ctr"/>
        <c:lblOffset val="100"/>
        <c:tickLblSkip val="1"/>
        <c:tickMarkSkip val="1"/>
        <c:noMultiLvlLbl val="0"/>
      </c:catAx>
      <c:valAx>
        <c:axId val="13513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{211851F6-6F70-467E-9868-0C6AE9A98615}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{42D99656-070C-4D3E-AD2C-710BC91C17F7}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{013D4E01-4D22-496B-B7A4-99889D94FE54}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{33907FEE-E746-4E70-B0DC-8B46C63C64CD}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{F6670DDD-A608-40D2-A8D6-156C29D1CC20}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{8B33DE51-D0DE-407E-A9F5-B8338ECD668A}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{BBFA2382-E575-4D8E-813B-D5C0180F3DB4}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{DCDD1153-4A4F-48D0-BECC-7C3F8EF69B6F}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{1B0FB9DD-E42F-438B-80F0-126BED943F79}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{C2B38CE9-BA41-4B17-8C52-FDBCA11AD7D7}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5721216"/>
        <c:axId val="105756160"/>
      </c:scatterChart>
      <c:valAx>
        <c:axId val="105721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56160"/>
        <c:crosses val="autoZero"/>
        <c:crossBetween val="midCat"/>
      </c:valAx>
      <c:valAx>
        <c:axId val="105756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2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{C11C30E5-DB6B-45E4-8D69-9F8435DD34B3}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{80D0BE37-6A3C-4B10-8544-69CBA3F6AFC3}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{A85D4B6D-2B3D-4395-8D0D-7C19B13F5868}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{2BA1DBC8-43E4-4CA8-A317-08257BABCF06}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{2C9A9FCC-261C-48FF-9E35-EFA4E9CC17D9}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10.3</c:v>
                </c:pt>
                <c:pt idx="2">
                  <c:v>8.9</c:v>
                </c:pt>
                <c:pt idx="3">
                  <c:v>8</c:v>
                </c:pt>
                <c:pt idx="4">
                  <c:v>7.1</c:v>
                </c:pt>
              </c:numCache>
            </c:numRef>
          </c:xVal>
          <c:yVal>
            <c:numRef>
              <c:f>公会計指標分析・財政指標組合せ分析表!$K$73:$O$73</c:f>
              <c:numCache>
                <c:formatCode>#,##0.0;"▲ "#,##0.0</c:formatCode>
                <c:ptCount val="5"/>
                <c:pt idx="0">
                  <c:v>14.2</c:v>
                </c:pt>
                <c:pt idx="1">
                  <c:v>5.0999999999999996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{62CF0EB4-5EA2-415B-9FA9-D87E6EE3C4B7}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{EBC897CD-866C-409A-90F4-E33496EFA7E8}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{105BC4C1-B926-4EBD-A79B-EF0E97D24B3A}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{E3D9A395-D6FE-427C-832F-9BC2E1649AC7}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{F49A100C-E43F-4CC1-B4C4-6831C3F6FE0C}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5868672"/>
        <c:axId val="105879040"/>
      </c:scatterChart>
      <c:valAx>
        <c:axId val="105868672"/>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79040"/>
        <c:crosses val="autoZero"/>
        <c:crossBetween val="midCat"/>
      </c:valAx>
      <c:valAx>
        <c:axId val="105879040"/>
        <c:scaling>
          <c:orientation val="minMax"/>
          <c:max val="8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868672"/>
        <c:crosses val="autoZero"/>
        <c:crossBetween val="midCat"/>
        <c:majorUnit val="11.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地方債の発行抑制に努めてきたことから元利償還金が減少しており，また，過疎対策事業債等の交付税</a:t>
          </a:r>
          <a:r>
            <a:rPr kumimoji="1" lang="ja-JP" altLang="en-US" sz="1100">
              <a:solidFill>
                <a:schemeClr val="dk1"/>
              </a:solidFill>
              <a:effectLst/>
              <a:latin typeface="+mn-lt"/>
              <a:ea typeface="+mn-ea"/>
              <a:cs typeface="+mn-cs"/>
            </a:rPr>
            <a:t>算入率</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有利な地方債の活用に努めたことで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算入公債費等も高い割合を占めている。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現在進行中の大規模事業により，後年度における公債費の</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が見込まれることから</a:t>
          </a:r>
          <a:r>
            <a:rPr kumimoji="1" lang="ja-JP" altLang="ja-JP" sz="1100">
              <a:solidFill>
                <a:schemeClr val="dk1"/>
              </a:solidFill>
              <a:effectLst/>
              <a:latin typeface="+mn-lt"/>
              <a:ea typeface="+mn-ea"/>
              <a:cs typeface="+mn-cs"/>
            </a:rPr>
            <a:t>，新規事業・継続事業ともに事業内容の精査・検証を行い，長期的な視点のもと，</a:t>
          </a:r>
          <a:r>
            <a:rPr kumimoji="1" lang="ja-JP" altLang="en-US" sz="1100">
              <a:solidFill>
                <a:schemeClr val="dk1"/>
              </a:solidFill>
              <a:effectLst/>
              <a:latin typeface="+mn-lt"/>
              <a:ea typeface="+mn-ea"/>
              <a:cs typeface="+mn-cs"/>
            </a:rPr>
            <a:t>交付税算入率が高い有利な地方債の活用と</a:t>
          </a:r>
          <a:r>
            <a:rPr kumimoji="1" lang="ja-JP" altLang="ja-JP" sz="1100">
              <a:solidFill>
                <a:schemeClr val="dk1"/>
              </a:solidFill>
              <a:effectLst/>
              <a:latin typeface="+mn-lt"/>
              <a:ea typeface="+mn-ea"/>
              <a:cs typeface="+mn-cs"/>
            </a:rPr>
            <a:t>計画的な発行を行い，健全な財政運営に努める。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地方債現在高は減少傾向にあり，また，支給率引下げ等により退職手当負担見込額も大きく減少したことに加え，充当可能基金が増加しているため，将来負担比率は算定されなかった。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現在進行中の大規模事業により，</a:t>
          </a:r>
          <a:r>
            <a:rPr kumimoji="1" lang="ja-JP" altLang="en-US" sz="1100" baseline="0">
              <a:solidFill>
                <a:schemeClr val="dk1"/>
              </a:solidFill>
              <a:effectLst/>
              <a:latin typeface="+mn-lt"/>
              <a:ea typeface="+mn-ea"/>
              <a:cs typeface="+mn-cs"/>
            </a:rPr>
            <a:t>地方債現在高</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が見込まれることから</a:t>
          </a:r>
          <a:r>
            <a:rPr kumimoji="1" lang="ja-JP" altLang="ja-JP" sz="1100">
              <a:solidFill>
                <a:schemeClr val="dk1"/>
              </a:solidFill>
              <a:effectLst/>
              <a:latin typeface="+mn-lt"/>
              <a:ea typeface="+mn-ea"/>
              <a:cs typeface="+mn-cs"/>
            </a:rPr>
            <a:t>，新規事業・継続事業ともに事業内容の精査・検証を行い，長期的な視点のもと，交付税算入率が高い有利な地方債の活用と計画的な発行を行い，健全な財政運営に努める。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21,533
21,435
134.29
12,139,015
11,525,865
602,208
6,267,169
9,567,940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21,533
21,435
134.29
12,139,015
11,525,865
602,208
6,267,169
9,567,940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21,533
21,435
134.29
12,139,015
11,525,865
602,208
6,267,169
9,567,940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21,533
21,435
134.29
12,139,015
11,525,865
602,208
6,267,169
9,567,940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は地方消費税交付金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基準財政収入額</a:t>
          </a:r>
          <a:r>
            <a:rPr kumimoji="1" lang="ja-JP" altLang="en-US" sz="1100">
              <a:solidFill>
                <a:schemeClr val="dk1"/>
              </a:solidFill>
              <a:effectLst/>
              <a:latin typeface="+mn-lt"/>
              <a:ea typeface="+mn-ea"/>
              <a:cs typeface="+mn-cs"/>
            </a:rPr>
            <a:t>への算入額が増加し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過去の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に活用した地方債（過疎対策事業債等）の償還終了等による公債費の歳出減等により基準財政需要額が減少したため，平成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年度より０．０１ポイント増加した。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しかしながら，以前として</a:t>
          </a:r>
          <a:r>
            <a:rPr kumimoji="1" lang="ja-JP" altLang="ja-JP" sz="1100">
              <a:solidFill>
                <a:schemeClr val="dk1"/>
              </a:solidFill>
              <a:effectLst/>
              <a:latin typeface="+mn-lt"/>
              <a:ea typeface="+mn-ea"/>
              <a:cs typeface="+mn-cs"/>
            </a:rPr>
            <a:t>地方税の減収が続いており，自主財源が乏しく地方交付税や国庫支出金等への依存度が高い財政構造にあり，また，扶助費の増加等により需要額が増加しているため，類似団体内平均値を下回っている。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職員給与減額等を実施し人件費を抑制しているが，今後も行財政改革による歳出の抑制を行うとともに，市税徴収率の向上を図る等歳入確保に努める。</a:t>
          </a:r>
          <a:endParaRPr lang="ja-JP" altLang="ja-JP" sz="1100">
            <a:effectLst/>
          </a:endParaRPr>
        </a:p>
        <a:p>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4" name="直線コネクタ 73"/>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過去に発行した地方債の償還終了等により公債費が減少しているものの，</a:t>
          </a:r>
          <a:r>
            <a:rPr kumimoji="1" lang="ja-JP" altLang="ja-JP" sz="1100">
              <a:solidFill>
                <a:schemeClr val="dk1"/>
              </a:solidFill>
              <a:effectLst/>
              <a:latin typeface="+mn-lt"/>
              <a:ea typeface="+mn-ea"/>
              <a:cs typeface="+mn-cs"/>
            </a:rPr>
            <a:t>扶助費，補助費</a:t>
          </a:r>
          <a:r>
            <a:rPr kumimoji="1" lang="ja-JP" altLang="en-US" sz="1100">
              <a:solidFill>
                <a:schemeClr val="dk1"/>
              </a:solidFill>
              <a:effectLst/>
              <a:latin typeface="+mn-lt"/>
              <a:ea typeface="+mn-ea"/>
              <a:cs typeface="+mn-cs"/>
            </a:rPr>
            <a:t>等が年々</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全国平均，鹿児島県平均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類似団体内平均値のいずれも下回っているが，地方交付税をはじめとする</a:t>
          </a:r>
          <a:r>
            <a:rPr kumimoji="1" lang="ja-JP" altLang="ja-JP" sz="1100">
              <a:solidFill>
                <a:schemeClr val="dk1"/>
              </a:solidFill>
              <a:effectLst/>
              <a:latin typeface="+mn-lt"/>
              <a:ea typeface="+mn-ea"/>
              <a:cs typeface="+mn-cs"/>
            </a:rPr>
            <a:t>経常一般財源が</a:t>
          </a:r>
          <a:r>
            <a:rPr kumimoji="1" lang="ja-JP" altLang="en-US" sz="1100">
              <a:solidFill>
                <a:schemeClr val="dk1"/>
              </a:solidFill>
              <a:effectLst/>
              <a:latin typeface="+mn-lt"/>
              <a:ea typeface="+mn-ea"/>
              <a:cs typeface="+mn-cs"/>
            </a:rPr>
            <a:t>減少傾向であるため</a:t>
          </a:r>
          <a:r>
            <a:rPr kumimoji="1" lang="ja-JP" altLang="ja-JP" sz="1100">
              <a:solidFill>
                <a:schemeClr val="dk1"/>
              </a:solidFill>
              <a:effectLst/>
              <a:latin typeface="+mn-lt"/>
              <a:ea typeface="+mn-ea"/>
              <a:cs typeface="+mn-cs"/>
            </a:rPr>
            <a:t>，引き続き，地方税をはじめとする自主財源の確保を図るとともに，行財政改革による事務事業の見直しを行い，経常経費の節減を図る。</a:t>
          </a:r>
          <a:endParaRPr lang="ja-JP" altLang="ja-JP" sz="1100">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58965</xdr:rowOff>
    </xdr:from>
    <xdr:to>
      <xdr:col>7</xdr:col>
      <xdr:colOff>152400</xdr:colOff>
      <xdr:row>59</xdr:row>
      <xdr:rowOff>158931</xdr:rowOff>
    </xdr:to>
    <xdr:cxnSp macro="">
      <xdr:nvCxnSpPr>
        <xdr:cNvPr id="133" name="直線コネクタ 132"/>
        <xdr:cNvCxnSpPr/>
      </xdr:nvCxnSpPr>
      <xdr:spPr>
        <a:xfrm>
          <a:off x="4114800" y="10174515"/>
          <a:ext cx="8382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58965</xdr:rowOff>
    </xdr:from>
    <xdr:to>
      <xdr:col>6</xdr:col>
      <xdr:colOff>0</xdr:colOff>
      <xdr:row>60</xdr:row>
      <xdr:rowOff>46083</xdr:rowOff>
    </xdr:to>
    <xdr:cxnSp macro="">
      <xdr:nvCxnSpPr>
        <xdr:cNvPr id="136" name="直線コネクタ 135"/>
        <xdr:cNvCxnSpPr/>
      </xdr:nvCxnSpPr>
      <xdr:spPr>
        <a:xfrm flipV="1">
          <a:off x="3225800" y="10174515"/>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46083</xdr:rowOff>
    </xdr:from>
    <xdr:to>
      <xdr:col>4</xdr:col>
      <xdr:colOff>482600</xdr:colOff>
      <xdr:row>60</xdr:row>
      <xdr:rowOff>49530</xdr:rowOff>
    </xdr:to>
    <xdr:cxnSp macro="">
      <xdr:nvCxnSpPr>
        <xdr:cNvPr id="139" name="直線コネクタ 138"/>
        <xdr:cNvCxnSpPr/>
      </xdr:nvCxnSpPr>
      <xdr:spPr>
        <a:xfrm flipV="1">
          <a:off x="2336800" y="103330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84001</xdr:rowOff>
    </xdr:to>
    <xdr:cxnSp macro="">
      <xdr:nvCxnSpPr>
        <xdr:cNvPr id="142" name="直線コネクタ 141"/>
        <xdr:cNvCxnSpPr/>
      </xdr:nvCxnSpPr>
      <xdr:spPr>
        <a:xfrm flipV="1">
          <a:off x="1447800" y="1033653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108131</xdr:rowOff>
    </xdr:from>
    <xdr:to>
      <xdr:col>7</xdr:col>
      <xdr:colOff>203200</xdr:colOff>
      <xdr:row>60</xdr:row>
      <xdr:rowOff>38281</xdr:rowOff>
    </xdr:to>
    <xdr:sp macro="" textlink="">
      <xdr:nvSpPr>
        <xdr:cNvPr id="152" name="円/楕円 151"/>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124658</xdr:rowOff>
    </xdr:from>
    <xdr:ext cx="762000" cy="259045"/>
    <xdr:sp macro="" textlink="">
      <xdr:nvSpPr>
        <xdr:cNvPr id="153"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8165</xdr:rowOff>
    </xdr:from>
    <xdr:to>
      <xdr:col>6</xdr:col>
      <xdr:colOff>50800</xdr:colOff>
      <xdr:row>59</xdr:row>
      <xdr:rowOff>109765</xdr:rowOff>
    </xdr:to>
    <xdr:sp macro="" textlink="">
      <xdr:nvSpPr>
        <xdr:cNvPr id="154" name="円/楕円 153"/>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119942</xdr:rowOff>
    </xdr:from>
    <xdr:ext cx="736600" cy="259045"/>
    <xdr:sp macro="" textlink="">
      <xdr:nvSpPr>
        <xdr:cNvPr id="155" name="テキスト ボックス 154"/>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166733</xdr:rowOff>
    </xdr:from>
    <xdr:to>
      <xdr:col>4</xdr:col>
      <xdr:colOff>533400</xdr:colOff>
      <xdr:row>60</xdr:row>
      <xdr:rowOff>96883</xdr:rowOff>
    </xdr:to>
    <xdr:sp macro="" textlink="">
      <xdr:nvSpPr>
        <xdr:cNvPr id="156" name="円/楕円 155"/>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81660</xdr:rowOff>
    </xdr:from>
    <xdr:ext cx="762000" cy="259045"/>
    <xdr:sp macro="" textlink="">
      <xdr:nvSpPr>
        <xdr:cNvPr id="157" name="テキスト ボックス 156"/>
        <xdr:cNvSpPr txBox="1"/>
      </xdr:nvSpPr>
      <xdr:spPr>
        <a:xfrm>
          <a:off x="2844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8" name="円/楕円 157"/>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85107</xdr:rowOff>
    </xdr:from>
    <xdr:ext cx="762000" cy="259045"/>
    <xdr:sp macro="" textlink="">
      <xdr:nvSpPr>
        <xdr:cNvPr id="159" name="テキスト ボックス 158"/>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33201</xdr:rowOff>
    </xdr:from>
    <xdr:to>
      <xdr:col>2</xdr:col>
      <xdr:colOff>127000</xdr:colOff>
      <xdr:row>60</xdr:row>
      <xdr:rowOff>134801</xdr:rowOff>
    </xdr:to>
    <xdr:sp macro="" textlink="">
      <xdr:nvSpPr>
        <xdr:cNvPr id="160" name="円/楕円 159"/>
        <xdr:cNvSpPr/>
      </xdr:nvSpPr>
      <xdr:spPr>
        <a:xfrm>
          <a:off x="1397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119578</xdr:rowOff>
    </xdr:from>
    <xdr:ext cx="762000" cy="259045"/>
    <xdr:sp macro="" textlink="">
      <xdr:nvSpPr>
        <xdr:cNvPr id="161" name="テキスト ボックス 160"/>
        <xdr:cNvSpPr txBox="1"/>
      </xdr:nvSpPr>
      <xdr:spPr>
        <a:xfrm>
          <a:off x="1066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経常的</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（退職手当組合負担金を除く）は減少している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それを上回る</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料をはじめとする物件費</a:t>
          </a:r>
          <a:r>
            <a:rPr kumimoji="1" lang="ja-JP" altLang="ja-JP" sz="1100">
              <a:solidFill>
                <a:schemeClr val="dk1"/>
              </a:solidFill>
              <a:effectLst/>
              <a:latin typeface="+mn-lt"/>
              <a:ea typeface="+mn-ea"/>
              <a:cs typeface="+mn-cs"/>
            </a:rPr>
            <a:t>の増額</a:t>
          </a:r>
          <a:r>
            <a:rPr kumimoji="1" lang="ja-JP" altLang="en-US" sz="1100">
              <a:solidFill>
                <a:schemeClr val="dk1"/>
              </a:solidFill>
              <a:effectLst/>
              <a:latin typeface="+mn-lt"/>
              <a:ea typeface="+mn-ea"/>
              <a:cs typeface="+mn-cs"/>
            </a:rPr>
            <a:t>が増加していること，また，人口減少の影響により，人口１人当たりの決算額</a:t>
          </a:r>
          <a:r>
            <a:rPr kumimoji="1" lang="ja-JP" altLang="ja-JP" sz="1100">
              <a:solidFill>
                <a:schemeClr val="dk1"/>
              </a:solidFill>
              <a:effectLst/>
              <a:latin typeface="+mn-lt"/>
              <a:ea typeface="+mn-ea"/>
              <a:cs typeface="+mn-cs"/>
            </a:rPr>
            <a:t>が増加している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全国平均を上回っているものの，</a:t>
          </a:r>
          <a:r>
            <a:rPr kumimoji="1" lang="ja-JP" altLang="ja-JP" sz="1100">
              <a:solidFill>
                <a:schemeClr val="dk1"/>
              </a:solidFill>
              <a:effectLst/>
              <a:latin typeface="+mn-lt"/>
              <a:ea typeface="+mn-ea"/>
              <a:cs typeface="+mn-cs"/>
            </a:rPr>
            <a:t>職員給与減額等を実施し経常的人件費を抑制している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，鹿児島県平均，類似団体内平均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を下回っている。</a:t>
          </a:r>
          <a:endParaRPr lang="ja-JP" altLang="ja-JP" sz="1100">
            <a:effectLst/>
          </a:endParaRPr>
        </a:p>
        <a:p>
          <a:r>
            <a:rPr kumimoji="1" lang="ja-JP" altLang="ja-JP" sz="1100">
              <a:solidFill>
                <a:schemeClr val="dk1"/>
              </a:solidFill>
              <a:effectLst/>
              <a:latin typeface="+mn-lt"/>
              <a:ea typeface="+mn-ea"/>
              <a:cs typeface="+mn-cs"/>
            </a:rPr>
            <a:t>　今後も行財政改革の推進により適正な人事管理，コスト低減等歳出の抑制に努める。</a:t>
          </a:r>
          <a:endParaRPr lang="ja-JP" altLang="ja-JP" sz="1100">
            <a:effectLst/>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115426</xdr:rowOff>
    </xdr:from>
    <xdr:to>
      <xdr:col>7</xdr:col>
      <xdr:colOff>152400</xdr:colOff>
      <xdr:row>81</xdr:row>
      <xdr:rowOff>143746</xdr:rowOff>
    </xdr:to>
    <xdr:cxnSp macro="">
      <xdr:nvCxnSpPr>
        <xdr:cNvPr id="196" name="直線コネクタ 195"/>
        <xdr:cNvCxnSpPr/>
      </xdr:nvCxnSpPr>
      <xdr:spPr>
        <a:xfrm>
          <a:off x="4114800" y="14002876"/>
          <a:ext cx="8382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64889</xdr:rowOff>
    </xdr:from>
    <xdr:to>
      <xdr:col>6</xdr:col>
      <xdr:colOff>0</xdr:colOff>
      <xdr:row>81</xdr:row>
      <xdr:rowOff>115426</xdr:rowOff>
    </xdr:to>
    <xdr:cxnSp macro="">
      <xdr:nvCxnSpPr>
        <xdr:cNvPr id="199" name="直線コネクタ 198"/>
        <xdr:cNvCxnSpPr/>
      </xdr:nvCxnSpPr>
      <xdr:spPr>
        <a:xfrm>
          <a:off x="3225800" y="13952339"/>
          <a:ext cx="889000" cy="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1026</xdr:rowOff>
    </xdr:from>
    <xdr:to>
      <xdr:col>4</xdr:col>
      <xdr:colOff>482600</xdr:colOff>
      <xdr:row>81</xdr:row>
      <xdr:rowOff>64889</xdr:rowOff>
    </xdr:to>
    <xdr:cxnSp macro="">
      <xdr:nvCxnSpPr>
        <xdr:cNvPr id="202" name="直線コネクタ 201"/>
        <xdr:cNvCxnSpPr/>
      </xdr:nvCxnSpPr>
      <xdr:spPr>
        <a:xfrm>
          <a:off x="2336800" y="13888476"/>
          <a:ext cx="889000" cy="6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163082</xdr:rowOff>
    </xdr:from>
    <xdr:to>
      <xdr:col>3</xdr:col>
      <xdr:colOff>279400</xdr:colOff>
      <xdr:row>81</xdr:row>
      <xdr:rowOff>1026</xdr:rowOff>
    </xdr:to>
    <xdr:cxnSp macro="">
      <xdr:nvCxnSpPr>
        <xdr:cNvPr id="205" name="直線コネクタ 204"/>
        <xdr:cNvCxnSpPr/>
      </xdr:nvCxnSpPr>
      <xdr:spPr>
        <a:xfrm>
          <a:off x="1447800" y="13879082"/>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92946</xdr:rowOff>
    </xdr:from>
    <xdr:to>
      <xdr:col>7</xdr:col>
      <xdr:colOff>203200</xdr:colOff>
      <xdr:row>82</xdr:row>
      <xdr:rowOff>23096</xdr:rowOff>
    </xdr:to>
    <xdr:sp macro="" textlink="">
      <xdr:nvSpPr>
        <xdr:cNvPr id="215" name="円/楕円 214"/>
        <xdr:cNvSpPr/>
      </xdr:nvSpPr>
      <xdr:spPr>
        <a:xfrm>
          <a:off x="4902200" y="139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109473</xdr:rowOff>
    </xdr:from>
    <xdr:ext cx="762000" cy="259045"/>
    <xdr:sp macro="" textlink="">
      <xdr:nvSpPr>
        <xdr:cNvPr id="216" name="人件費・物件費等の状況該当値テキスト"/>
        <xdr:cNvSpPr txBox="1"/>
      </xdr:nvSpPr>
      <xdr:spPr>
        <a:xfrm>
          <a:off x="5041900" y="138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64626</xdr:rowOff>
    </xdr:from>
    <xdr:to>
      <xdr:col>6</xdr:col>
      <xdr:colOff>50800</xdr:colOff>
      <xdr:row>81</xdr:row>
      <xdr:rowOff>166226</xdr:rowOff>
    </xdr:to>
    <xdr:sp macro="" textlink="">
      <xdr:nvSpPr>
        <xdr:cNvPr id="217" name="円/楕円 216"/>
        <xdr:cNvSpPr/>
      </xdr:nvSpPr>
      <xdr:spPr>
        <a:xfrm>
          <a:off x="4064000" y="139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4953</xdr:rowOff>
    </xdr:from>
    <xdr:ext cx="736600" cy="259045"/>
    <xdr:sp macro="" textlink="">
      <xdr:nvSpPr>
        <xdr:cNvPr id="218" name="テキスト ボックス 217"/>
        <xdr:cNvSpPr txBox="1"/>
      </xdr:nvSpPr>
      <xdr:spPr>
        <a:xfrm>
          <a:off x="3733800" y="1372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14089</xdr:rowOff>
    </xdr:from>
    <xdr:to>
      <xdr:col>4</xdr:col>
      <xdr:colOff>533400</xdr:colOff>
      <xdr:row>81</xdr:row>
      <xdr:rowOff>115689</xdr:rowOff>
    </xdr:to>
    <xdr:sp macro="" textlink="">
      <xdr:nvSpPr>
        <xdr:cNvPr id="219" name="円/楕円 218"/>
        <xdr:cNvSpPr/>
      </xdr:nvSpPr>
      <xdr:spPr>
        <a:xfrm>
          <a:off x="3175000" y="139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125866</xdr:rowOff>
    </xdr:from>
    <xdr:ext cx="762000" cy="259045"/>
    <xdr:sp macro="" textlink="">
      <xdr:nvSpPr>
        <xdr:cNvPr id="220" name="テキスト ボックス 219"/>
        <xdr:cNvSpPr txBox="1"/>
      </xdr:nvSpPr>
      <xdr:spPr>
        <a:xfrm>
          <a:off x="2844800" y="1367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118,857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121676</xdr:rowOff>
    </xdr:from>
    <xdr:to>
      <xdr:col>3</xdr:col>
      <xdr:colOff>330200</xdr:colOff>
      <xdr:row>81</xdr:row>
      <xdr:rowOff>51826</xdr:rowOff>
    </xdr:to>
    <xdr:sp macro="" textlink="">
      <xdr:nvSpPr>
        <xdr:cNvPr id="221" name="円/楕円 220"/>
        <xdr:cNvSpPr/>
      </xdr:nvSpPr>
      <xdr:spPr>
        <a:xfrm>
          <a:off x="2286000" y="138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62003</xdr:rowOff>
    </xdr:from>
    <xdr:ext cx="762000" cy="259045"/>
    <xdr:sp macro="" textlink="">
      <xdr:nvSpPr>
        <xdr:cNvPr id="222" name="テキスト ボックス 221"/>
        <xdr:cNvSpPr txBox="1"/>
      </xdr:nvSpPr>
      <xdr:spPr>
        <a:xfrm>
          <a:off x="1955800" y="1360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112282</xdr:rowOff>
    </xdr:from>
    <xdr:to>
      <xdr:col>2</xdr:col>
      <xdr:colOff>127000</xdr:colOff>
      <xdr:row>81</xdr:row>
      <xdr:rowOff>42432</xdr:rowOff>
    </xdr:to>
    <xdr:sp macro="" textlink="">
      <xdr:nvSpPr>
        <xdr:cNvPr id="223" name="円/楕円 222"/>
        <xdr:cNvSpPr/>
      </xdr:nvSpPr>
      <xdr:spPr>
        <a:xfrm>
          <a:off x="1397000" y="138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52609</xdr:rowOff>
    </xdr:from>
    <xdr:ext cx="762000" cy="259045"/>
    <xdr:sp macro="" textlink="">
      <xdr:nvSpPr>
        <xdr:cNvPr id="224" name="テキスト ボックス 223"/>
        <xdr:cNvSpPr txBox="1"/>
      </xdr:nvSpPr>
      <xdr:spPr>
        <a:xfrm>
          <a:off x="1066800" y="135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職員給与削減率を前年度より</a:t>
          </a:r>
          <a:r>
            <a:rPr kumimoji="1" lang="ja-JP" altLang="en-US" sz="1100">
              <a:solidFill>
                <a:schemeClr val="dk1"/>
              </a:solidFill>
              <a:effectLst/>
              <a:latin typeface="+mn-lt"/>
              <a:ea typeface="+mn-ea"/>
              <a:cs typeface="+mn-cs"/>
            </a:rPr>
            <a:t>低減し実施した</a:t>
          </a:r>
          <a:r>
            <a:rPr kumimoji="1" lang="ja-JP" altLang="ja-JP" sz="1100">
              <a:solidFill>
                <a:schemeClr val="dk1"/>
              </a:solidFill>
              <a:effectLst/>
              <a:latin typeface="+mn-lt"/>
              <a:ea typeface="+mn-ea"/>
              <a:cs typeface="+mn-cs"/>
            </a:rPr>
            <a:t>ことで，指数が０．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，全国市平均，全国町村平均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のいずれも下回っている。</a:t>
          </a:r>
          <a:endParaRPr lang="ja-JP" altLang="ja-JP" sz="1100">
            <a:effectLst/>
          </a:endParaRPr>
        </a:p>
        <a:p>
          <a:r>
            <a:rPr kumimoji="1" lang="ja-JP" altLang="ja-JP" sz="1100">
              <a:solidFill>
                <a:schemeClr val="dk1"/>
              </a:solidFill>
              <a:effectLst/>
              <a:latin typeface="+mn-lt"/>
              <a:ea typeface="+mn-ea"/>
              <a:cs typeface="+mn-cs"/>
            </a:rPr>
            <a:t>　今後も給与制度等の見直しを行いながら，給与水準の適正化に努める。</a:t>
          </a:r>
          <a:endParaRPr lang="ja-JP" altLang="ja-JP" sz="1100">
            <a:effectLst/>
          </a:endParaRP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84</xdr:row>
      <xdr:rowOff>18204</xdr:rowOff>
    </xdr:to>
    <xdr:cxnSp macro="">
      <xdr:nvCxnSpPr>
        <xdr:cNvPr id="258" name="直線コネクタ 257"/>
        <xdr:cNvCxnSpPr/>
      </xdr:nvCxnSpPr>
      <xdr:spPr>
        <a:xfrm>
          <a:off x="16179800" y="1437174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83</xdr:row>
      <xdr:rowOff>149437</xdr:rowOff>
    </xdr:to>
    <xdr:cxnSp macro="">
      <xdr:nvCxnSpPr>
        <xdr:cNvPr id="261" name="直線コネクタ 260"/>
        <xdr:cNvCxnSpPr/>
      </xdr:nvCxnSpPr>
      <xdr:spPr>
        <a:xfrm flipV="1">
          <a:off x="15290800" y="143717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15239</xdr:rowOff>
    </xdr:from>
    <xdr:to>
      <xdr:col>22</xdr:col>
      <xdr:colOff>203200</xdr:colOff>
      <xdr:row>83</xdr:row>
      <xdr:rowOff>149437</xdr:rowOff>
    </xdr:to>
    <xdr:cxnSp macro="">
      <xdr:nvCxnSpPr>
        <xdr:cNvPr id="264" name="直線コネクタ 263"/>
        <xdr:cNvCxnSpPr/>
      </xdr:nvCxnSpPr>
      <xdr:spPr>
        <a:xfrm>
          <a:off x="14401800" y="14074139"/>
          <a:ext cx="889000" cy="3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15239</xdr:rowOff>
    </xdr:from>
    <xdr:to>
      <xdr:col>21</xdr:col>
      <xdr:colOff>0</xdr:colOff>
      <xdr:row>85</xdr:row>
      <xdr:rowOff>112184</xdr:rowOff>
    </xdr:to>
    <xdr:cxnSp macro="">
      <xdr:nvCxnSpPr>
        <xdr:cNvPr id="267" name="直線コネクタ 266"/>
        <xdr:cNvCxnSpPr/>
      </xdr:nvCxnSpPr>
      <xdr:spPr>
        <a:xfrm flipV="1">
          <a:off x="13512800" y="14074139"/>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7" name="円/楕円 276"/>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8"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90593</xdr:rowOff>
    </xdr:from>
    <xdr:to>
      <xdr:col>23</xdr:col>
      <xdr:colOff>457200</xdr:colOff>
      <xdr:row>84</xdr:row>
      <xdr:rowOff>20743</xdr:rowOff>
    </xdr:to>
    <xdr:sp macro="" textlink="">
      <xdr:nvSpPr>
        <xdr:cNvPr id="279" name="円/楕円 278"/>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30920</xdr:rowOff>
    </xdr:from>
    <xdr:ext cx="736600" cy="259045"/>
    <xdr:sp macro="" textlink="">
      <xdr:nvSpPr>
        <xdr:cNvPr id="280" name="テキスト ボックス 279"/>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98637</xdr:rowOff>
    </xdr:from>
    <xdr:to>
      <xdr:col>22</xdr:col>
      <xdr:colOff>254000</xdr:colOff>
      <xdr:row>84</xdr:row>
      <xdr:rowOff>28787</xdr:rowOff>
    </xdr:to>
    <xdr:sp macro="" textlink="">
      <xdr:nvSpPr>
        <xdr:cNvPr id="281" name="円/楕円 280"/>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38964</xdr:rowOff>
    </xdr:from>
    <xdr:ext cx="762000" cy="259045"/>
    <xdr:sp macro="" textlink="">
      <xdr:nvSpPr>
        <xdr:cNvPr id="282" name="テキスト ボックス 281"/>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135889</xdr:rowOff>
    </xdr:from>
    <xdr:to>
      <xdr:col>21</xdr:col>
      <xdr:colOff>50800</xdr:colOff>
      <xdr:row>82</xdr:row>
      <xdr:rowOff>66039</xdr:rowOff>
    </xdr:to>
    <xdr:sp macro="" textlink="">
      <xdr:nvSpPr>
        <xdr:cNvPr id="283" name="円/楕円 282"/>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76216</xdr:rowOff>
    </xdr:from>
    <xdr:ext cx="762000" cy="259045"/>
    <xdr:sp macro="" textlink="">
      <xdr:nvSpPr>
        <xdr:cNvPr id="284" name="テキスト ボックス 283"/>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5" name="円/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6" name="テキスト ボックス 285"/>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年度は５人職員数が増加したことに合わせ，人口減少</a:t>
          </a:r>
          <a:r>
            <a:rPr kumimoji="1" lang="ja-JP" altLang="en-US" sz="1100">
              <a:solidFill>
                <a:schemeClr val="dk1"/>
              </a:solidFill>
              <a:effectLst/>
              <a:latin typeface="+mn-lt"/>
              <a:ea typeface="+mn-ea"/>
              <a:cs typeface="+mn-cs"/>
            </a:rPr>
            <a:t>の影響</a:t>
          </a:r>
          <a:r>
            <a:rPr kumimoji="1" lang="ja-JP" altLang="ja-JP" sz="1100">
              <a:solidFill>
                <a:schemeClr val="dk1"/>
              </a:solidFill>
              <a:effectLst/>
              <a:latin typeface="+mn-lt"/>
              <a:ea typeface="+mn-ea"/>
              <a:cs typeface="+mn-cs"/>
            </a:rPr>
            <a:t>により指数が０．３８人増加して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，鹿児島県平均</a:t>
          </a:r>
          <a:r>
            <a:rPr kumimoji="1" lang="ja-JP" altLang="ja-JP" sz="1100">
              <a:solidFill>
                <a:schemeClr val="dk1"/>
              </a:solidFill>
              <a:effectLst/>
              <a:latin typeface="+mn-lt"/>
              <a:ea typeface="+mn-ea"/>
              <a:cs typeface="+mn-cs"/>
            </a:rPr>
            <a:t>を上回っているが，類似団体内平均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は下回っている。</a:t>
          </a:r>
          <a:endParaRPr lang="ja-JP" altLang="ja-JP" sz="1100">
            <a:effectLst/>
          </a:endParaRPr>
        </a:p>
        <a:p>
          <a:r>
            <a:rPr kumimoji="1" lang="ja-JP" altLang="ja-JP" sz="1100">
              <a:solidFill>
                <a:schemeClr val="dk1"/>
              </a:solidFill>
              <a:effectLst/>
              <a:latin typeface="+mn-lt"/>
              <a:ea typeface="+mn-ea"/>
              <a:cs typeface="+mn-cs"/>
            </a:rPr>
            <a:t>　今後も行政改革大綱等に基づき，住民サービスの低下を招くことのないよう適正な定員管理に努める。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61</xdr:row>
      <xdr:rowOff>138914</xdr:rowOff>
    </xdr:to>
    <xdr:cxnSp macro="">
      <xdr:nvCxnSpPr>
        <xdr:cNvPr id="323" name="直線コネクタ 322"/>
        <xdr:cNvCxnSpPr/>
      </xdr:nvCxnSpPr>
      <xdr:spPr>
        <a:xfrm>
          <a:off x="16179800" y="10553700"/>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59630</xdr:rowOff>
    </xdr:from>
    <xdr:to>
      <xdr:col>23</xdr:col>
      <xdr:colOff>406400</xdr:colOff>
      <xdr:row>61</xdr:row>
      <xdr:rowOff>95250</xdr:rowOff>
    </xdr:to>
    <xdr:cxnSp macro="">
      <xdr:nvCxnSpPr>
        <xdr:cNvPr id="326" name="直線コネクタ 325"/>
        <xdr:cNvCxnSpPr/>
      </xdr:nvCxnSpPr>
      <xdr:spPr>
        <a:xfrm>
          <a:off x="15290800" y="1051808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25158</xdr:rowOff>
    </xdr:from>
    <xdr:to>
      <xdr:col>22</xdr:col>
      <xdr:colOff>203200</xdr:colOff>
      <xdr:row>61</xdr:row>
      <xdr:rowOff>59630</xdr:rowOff>
    </xdr:to>
    <xdr:cxnSp macro="">
      <xdr:nvCxnSpPr>
        <xdr:cNvPr id="329" name="直線コネクタ 328"/>
        <xdr:cNvCxnSpPr/>
      </xdr:nvCxnSpPr>
      <xdr:spPr>
        <a:xfrm>
          <a:off x="14401800" y="1048360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18264</xdr:rowOff>
    </xdr:from>
    <xdr:to>
      <xdr:col>21</xdr:col>
      <xdr:colOff>0</xdr:colOff>
      <xdr:row>61</xdr:row>
      <xdr:rowOff>25158</xdr:rowOff>
    </xdr:to>
    <xdr:cxnSp macro="">
      <xdr:nvCxnSpPr>
        <xdr:cNvPr id="332" name="直線コネクタ 331"/>
        <xdr:cNvCxnSpPr/>
      </xdr:nvCxnSpPr>
      <xdr:spPr>
        <a:xfrm>
          <a:off x="13512800" y="1047671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88114</xdr:rowOff>
    </xdr:from>
    <xdr:to>
      <xdr:col>24</xdr:col>
      <xdr:colOff>609600</xdr:colOff>
      <xdr:row>62</xdr:row>
      <xdr:rowOff>18264</xdr:rowOff>
    </xdr:to>
    <xdr:sp macro="" textlink="">
      <xdr:nvSpPr>
        <xdr:cNvPr id="342" name="円/楕円 341"/>
        <xdr:cNvSpPr/>
      </xdr:nvSpPr>
      <xdr:spPr>
        <a:xfrm>
          <a:off x="169672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104641</xdr:rowOff>
    </xdr:from>
    <xdr:ext cx="762000" cy="259045"/>
    <xdr:sp macro="" textlink="">
      <xdr:nvSpPr>
        <xdr:cNvPr id="343" name="定員管理の状況該当値テキスト"/>
        <xdr:cNvSpPr txBox="1"/>
      </xdr:nvSpPr>
      <xdr:spPr>
        <a:xfrm>
          <a:off x="17106900" y="103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44" name="円/楕円 343"/>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156227</xdr:rowOff>
    </xdr:from>
    <xdr:ext cx="736600" cy="259045"/>
    <xdr:sp macro="" textlink="">
      <xdr:nvSpPr>
        <xdr:cNvPr id="345" name="テキスト ボックス 344"/>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8830</xdr:rowOff>
    </xdr:from>
    <xdr:to>
      <xdr:col>22</xdr:col>
      <xdr:colOff>254000</xdr:colOff>
      <xdr:row>61</xdr:row>
      <xdr:rowOff>110430</xdr:rowOff>
    </xdr:to>
    <xdr:sp macro="" textlink="">
      <xdr:nvSpPr>
        <xdr:cNvPr id="346" name="円/楕円 345"/>
        <xdr:cNvSpPr/>
      </xdr:nvSpPr>
      <xdr:spPr>
        <a:xfrm>
          <a:off x="15240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120607</xdr:rowOff>
    </xdr:from>
    <xdr:ext cx="762000" cy="259045"/>
    <xdr:sp macro="" textlink="">
      <xdr:nvSpPr>
        <xdr:cNvPr id="347" name="テキスト ボックス 346"/>
        <xdr:cNvSpPr txBox="1"/>
      </xdr:nvSpPr>
      <xdr:spPr>
        <a:xfrm>
          <a:off x="14909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145808</xdr:rowOff>
    </xdr:from>
    <xdr:to>
      <xdr:col>21</xdr:col>
      <xdr:colOff>50800</xdr:colOff>
      <xdr:row>61</xdr:row>
      <xdr:rowOff>75958</xdr:rowOff>
    </xdr:to>
    <xdr:sp macro="" textlink="">
      <xdr:nvSpPr>
        <xdr:cNvPr id="348" name="円/楕円 347"/>
        <xdr:cNvSpPr/>
      </xdr:nvSpPr>
      <xdr:spPr>
        <a:xfrm>
          <a:off x="14351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49" name="テキスト ボックス 348"/>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138914</xdr:rowOff>
    </xdr:from>
    <xdr:to>
      <xdr:col>19</xdr:col>
      <xdr:colOff>533400</xdr:colOff>
      <xdr:row>61</xdr:row>
      <xdr:rowOff>69064</xdr:rowOff>
    </xdr:to>
    <xdr:sp macro="" textlink="">
      <xdr:nvSpPr>
        <xdr:cNvPr id="350" name="円/楕円 349"/>
        <xdr:cNvSpPr/>
      </xdr:nvSpPr>
      <xdr:spPr>
        <a:xfrm>
          <a:off x="13462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79241</xdr:rowOff>
    </xdr:from>
    <xdr:ext cx="762000" cy="259045"/>
    <xdr:sp macro="" textlink="">
      <xdr:nvSpPr>
        <xdr:cNvPr id="351" name="テキスト ボックス 350"/>
        <xdr:cNvSpPr txBox="1"/>
      </xdr:nvSpPr>
      <xdr:spPr>
        <a:xfrm>
          <a:off x="13131800" y="101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元利償還金の額が減少したため，実質公債費比率は前年度より０．９ポイント減となっており，年々減少している。</a:t>
          </a:r>
          <a:r>
            <a:rPr kumimoji="1" lang="ja-JP" altLang="en-US" sz="1100" baseline="0">
              <a:solidFill>
                <a:schemeClr val="dk1"/>
              </a:solidFill>
              <a:effectLst/>
              <a:latin typeface="+mn-lt"/>
              <a:ea typeface="+mn-ea"/>
              <a:cs typeface="+mn-cs"/>
            </a:rPr>
            <a:t>全国平均を上回っているもの，</a:t>
          </a:r>
          <a:r>
            <a:rPr kumimoji="1" lang="ja-JP" altLang="ja-JP" sz="1100" baseline="0">
              <a:solidFill>
                <a:schemeClr val="dk1"/>
              </a:solidFill>
              <a:effectLst/>
              <a:latin typeface="+mn-lt"/>
              <a:ea typeface="+mn-ea"/>
              <a:cs typeface="+mn-cs"/>
            </a:rPr>
            <a:t>鹿児島県平均</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類似団体内平均値は下回っている。</a:t>
          </a:r>
          <a:endParaRPr lang="ja-JP" altLang="ja-JP" sz="1100">
            <a:effectLst/>
          </a:endParaRPr>
        </a:p>
        <a:p>
          <a:r>
            <a:rPr kumimoji="1" lang="ja-JP" altLang="ja-JP" sz="1100" baseline="0">
              <a:solidFill>
                <a:schemeClr val="dk1"/>
              </a:solidFill>
              <a:effectLst/>
              <a:latin typeface="+mn-lt"/>
              <a:ea typeface="+mn-ea"/>
              <a:cs typeface="+mn-cs"/>
            </a:rPr>
            <a:t>　現在進行中の大規模事業の事業費と合わせ，新規事業・継続事業ともに事業内容の精査・検証を行い，計画的な地方債発行に努める。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151236</xdr:rowOff>
    </xdr:from>
    <xdr:to>
      <xdr:col>24</xdr:col>
      <xdr:colOff>558800</xdr:colOff>
      <xdr:row>36</xdr:row>
      <xdr:rowOff>169333</xdr:rowOff>
    </xdr:to>
    <xdr:cxnSp macro="">
      <xdr:nvCxnSpPr>
        <xdr:cNvPr id="385" name="直線コネクタ 384"/>
        <xdr:cNvCxnSpPr/>
      </xdr:nvCxnSpPr>
      <xdr:spPr>
        <a:xfrm flipV="1">
          <a:off x="16179800" y="632343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136013</xdr:rowOff>
    </xdr:from>
    <xdr:ext cx="762000" cy="259045"/>
    <xdr:sp macro="" textlink="">
      <xdr:nvSpPr>
        <xdr:cNvPr id="386" name="公債費負担の状況平均値テキスト"/>
        <xdr:cNvSpPr txBox="1"/>
      </xdr:nvSpPr>
      <xdr:spPr>
        <a:xfrm>
          <a:off x="17106900" y="6308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169333</xdr:rowOff>
    </xdr:from>
    <xdr:to>
      <xdr:col>23</xdr:col>
      <xdr:colOff>406400</xdr:colOff>
      <xdr:row>37</xdr:row>
      <xdr:rowOff>15981</xdr:rowOff>
    </xdr:to>
    <xdr:cxnSp macro="">
      <xdr:nvCxnSpPr>
        <xdr:cNvPr id="388" name="直線コネクタ 387"/>
        <xdr:cNvCxnSpPr/>
      </xdr:nvCxnSpPr>
      <xdr:spPr>
        <a:xfrm flipV="1">
          <a:off x="15290800" y="63415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15981</xdr:rowOff>
    </xdr:from>
    <xdr:to>
      <xdr:col>22</xdr:col>
      <xdr:colOff>203200</xdr:colOff>
      <xdr:row>37</xdr:row>
      <xdr:rowOff>44133</xdr:rowOff>
    </xdr:to>
    <xdr:cxnSp macro="">
      <xdr:nvCxnSpPr>
        <xdr:cNvPr id="391" name="直線コネクタ 390"/>
        <xdr:cNvCxnSpPr/>
      </xdr:nvCxnSpPr>
      <xdr:spPr>
        <a:xfrm flipV="1">
          <a:off x="14401800" y="63596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44133</xdr:rowOff>
    </xdr:from>
    <xdr:to>
      <xdr:col>21</xdr:col>
      <xdr:colOff>0</xdr:colOff>
      <xdr:row>37</xdr:row>
      <xdr:rowOff>54187</xdr:rowOff>
    </xdr:to>
    <xdr:cxnSp macro="">
      <xdr:nvCxnSpPr>
        <xdr:cNvPr id="394" name="直線コネクタ 393"/>
        <xdr:cNvCxnSpPr/>
      </xdr:nvCxnSpPr>
      <xdr:spPr>
        <a:xfrm flipV="1">
          <a:off x="13512800" y="638778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100436</xdr:rowOff>
    </xdr:from>
    <xdr:to>
      <xdr:col>24</xdr:col>
      <xdr:colOff>609600</xdr:colOff>
      <xdr:row>37</xdr:row>
      <xdr:rowOff>30586</xdr:rowOff>
    </xdr:to>
    <xdr:sp macro="" textlink="">
      <xdr:nvSpPr>
        <xdr:cNvPr id="404" name="円/楕円 403"/>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21713</xdr:rowOff>
    </xdr:from>
    <xdr:ext cx="762000" cy="259045"/>
    <xdr:sp macro="" textlink="">
      <xdr:nvSpPr>
        <xdr:cNvPr id="405" name="公債費負担の状況該当値テキスト"/>
        <xdr:cNvSpPr txBox="1"/>
      </xdr:nvSpPr>
      <xdr:spPr>
        <a:xfrm>
          <a:off x="17106900" y="61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118533</xdr:rowOff>
    </xdr:from>
    <xdr:to>
      <xdr:col>23</xdr:col>
      <xdr:colOff>457200</xdr:colOff>
      <xdr:row>37</xdr:row>
      <xdr:rowOff>48683</xdr:rowOff>
    </xdr:to>
    <xdr:sp macro="" textlink="">
      <xdr:nvSpPr>
        <xdr:cNvPr id="406" name="円/楕円 405"/>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58860</xdr:rowOff>
    </xdr:from>
    <xdr:ext cx="736600" cy="259045"/>
    <xdr:sp macro="" textlink="">
      <xdr:nvSpPr>
        <xdr:cNvPr id="407" name="テキスト ボックス 406"/>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136631</xdr:rowOff>
    </xdr:from>
    <xdr:to>
      <xdr:col>22</xdr:col>
      <xdr:colOff>254000</xdr:colOff>
      <xdr:row>37</xdr:row>
      <xdr:rowOff>66781</xdr:rowOff>
    </xdr:to>
    <xdr:sp macro="" textlink="">
      <xdr:nvSpPr>
        <xdr:cNvPr id="408" name="円/楕円 407"/>
        <xdr:cNvSpPr/>
      </xdr:nvSpPr>
      <xdr:spPr>
        <a:xfrm>
          <a:off x="15240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76958</xdr:rowOff>
    </xdr:from>
    <xdr:ext cx="762000" cy="259045"/>
    <xdr:sp macro="" textlink="">
      <xdr:nvSpPr>
        <xdr:cNvPr id="409" name="テキスト ボックス 408"/>
        <xdr:cNvSpPr txBox="1"/>
      </xdr:nvSpPr>
      <xdr:spPr>
        <a:xfrm>
          <a:off x="14909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164783</xdr:rowOff>
    </xdr:from>
    <xdr:to>
      <xdr:col>21</xdr:col>
      <xdr:colOff>50800</xdr:colOff>
      <xdr:row>37</xdr:row>
      <xdr:rowOff>94933</xdr:rowOff>
    </xdr:to>
    <xdr:sp macro="" textlink="">
      <xdr:nvSpPr>
        <xdr:cNvPr id="410" name="円/楕円 409"/>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411" name="テキスト ボックス 410"/>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3387</xdr:rowOff>
    </xdr:from>
    <xdr:to>
      <xdr:col>19</xdr:col>
      <xdr:colOff>533400</xdr:colOff>
      <xdr:row>37</xdr:row>
      <xdr:rowOff>104987</xdr:rowOff>
    </xdr:to>
    <xdr:sp macro="" textlink="">
      <xdr:nvSpPr>
        <xdr:cNvPr id="412" name="円/楕円 411"/>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115164</xdr:rowOff>
    </xdr:from>
    <xdr:ext cx="762000" cy="259045"/>
    <xdr:sp macro="" textlink="">
      <xdr:nvSpPr>
        <xdr:cNvPr id="413" name="テキスト ボックス 412"/>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地方債現在高及び退職手当負担見込額の減少に加え，充当可能基金が増加しているため，将来負担額を充当可能財源等が上回り，将来負担比率は算定されなかった。</a:t>
          </a:r>
          <a:endParaRPr lang="ja-JP" altLang="ja-JP" sz="1100">
            <a:effectLst/>
          </a:endParaRPr>
        </a:p>
        <a:p>
          <a:r>
            <a:rPr kumimoji="1" lang="ja-JP" altLang="ja-JP" sz="1100">
              <a:solidFill>
                <a:schemeClr val="dk1"/>
              </a:solidFill>
              <a:effectLst/>
              <a:latin typeface="+mn-lt"/>
              <a:ea typeface="+mn-ea"/>
              <a:cs typeface="+mn-cs"/>
            </a:rPr>
            <a:t>　今後も将来の負担軽減のため，計画的な地方債発行・基金管理を行い，財政の健全化に努める。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63106</xdr:rowOff>
    </xdr:from>
    <xdr:to>
      <xdr:col>21</xdr:col>
      <xdr:colOff>0</xdr:colOff>
      <xdr:row>14</xdr:row>
      <xdr:rowOff>85065</xdr:rowOff>
    </xdr:to>
    <xdr:cxnSp macro="">
      <xdr:nvCxnSpPr>
        <xdr:cNvPr id="445" name="直線コネクタ 444"/>
        <xdr:cNvCxnSpPr/>
      </xdr:nvCxnSpPr>
      <xdr:spPr>
        <a:xfrm flipV="1">
          <a:off x="13512800" y="2463406"/>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8" name="フローチャート : 判断 447"/>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9" name="テキスト ボックス 448"/>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0" name="フローチャート : 判断 449"/>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1" name="テキスト ボックス 450"/>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2" name="フローチャート : 判断 451"/>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3" name="テキスト ボックス 452"/>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4" name="フローチャート : 判断 453"/>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5" name="テキスト ボックス 454"/>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12306</xdr:rowOff>
    </xdr:from>
    <xdr:to>
      <xdr:col>21</xdr:col>
      <xdr:colOff>50800</xdr:colOff>
      <xdr:row>14</xdr:row>
      <xdr:rowOff>113906</xdr:rowOff>
    </xdr:to>
    <xdr:sp macro="" textlink="">
      <xdr:nvSpPr>
        <xdr:cNvPr id="461" name="円/楕円 460"/>
        <xdr:cNvSpPr/>
      </xdr:nvSpPr>
      <xdr:spPr>
        <a:xfrm>
          <a:off x="14351000" y="2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124083</xdr:rowOff>
    </xdr:from>
    <xdr:ext cx="762000" cy="259045"/>
    <xdr:sp macro="" textlink="">
      <xdr:nvSpPr>
        <xdr:cNvPr id="462" name="テキスト ボックス 461"/>
        <xdr:cNvSpPr txBox="1"/>
      </xdr:nvSpPr>
      <xdr:spPr>
        <a:xfrm>
          <a:off x="14020800" y="21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34265</xdr:rowOff>
    </xdr:from>
    <xdr:to>
      <xdr:col>19</xdr:col>
      <xdr:colOff>533400</xdr:colOff>
      <xdr:row>14</xdr:row>
      <xdr:rowOff>135865</xdr:rowOff>
    </xdr:to>
    <xdr:sp macro="" textlink="">
      <xdr:nvSpPr>
        <xdr:cNvPr id="463" name="円/楕円 462"/>
        <xdr:cNvSpPr/>
      </xdr:nvSpPr>
      <xdr:spPr>
        <a:xfrm>
          <a:off x="13462000" y="24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146042</xdr:rowOff>
    </xdr:from>
    <xdr:ext cx="762000" cy="259045"/>
    <xdr:sp macro="" textlink="">
      <xdr:nvSpPr>
        <xdr:cNvPr id="464" name="テキスト ボックス 463"/>
        <xdr:cNvSpPr txBox="1"/>
      </xdr:nvSpPr>
      <xdr:spPr>
        <a:xfrm>
          <a:off x="13131800" y="220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21,533
21,435
134.29
12,139,015
11,525,865
602,208
6,267,169
9,567,940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退職手当組合負担金を含む人件費総額，また，経常的人件費ともに減少したものの，公債費の減少等により経常経費総額に占める人件費の割合が増加したことから，１．２ポイント増となっている。</a:t>
          </a:r>
          <a:endParaRPr lang="ja-JP" altLang="ja-JP" sz="1100">
            <a:effectLst/>
          </a:endParaRPr>
        </a:p>
        <a:p>
          <a:r>
            <a:rPr kumimoji="1" lang="ja-JP" altLang="ja-JP" sz="1100">
              <a:solidFill>
                <a:schemeClr val="dk1"/>
              </a:solidFill>
              <a:effectLst/>
              <a:latin typeface="+mn-lt"/>
              <a:ea typeface="+mn-ea"/>
              <a:cs typeface="+mn-cs"/>
            </a:rPr>
            <a:t>　全国平均，鹿児島県平均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値のいずれも</a:t>
          </a:r>
          <a:r>
            <a:rPr kumimoji="1" lang="ja-JP" altLang="ja-JP" sz="1100">
              <a:solidFill>
                <a:schemeClr val="dk1"/>
              </a:solidFill>
              <a:effectLst/>
              <a:latin typeface="+mn-lt"/>
              <a:ea typeface="+mn-ea"/>
              <a:cs typeface="+mn-cs"/>
            </a:rPr>
            <a:t>下回っており，今後も引き続き適正な定員・給与管理に努める。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35560</xdr:rowOff>
    </xdr:to>
    <xdr:cxnSp macro="">
      <xdr:nvCxnSpPr>
        <xdr:cNvPr id="66" name="直線コネクタ 65"/>
        <xdr:cNvCxnSpPr/>
      </xdr:nvCxnSpPr>
      <xdr:spPr>
        <a:xfrm>
          <a:off x="3987800" y="6116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36</xdr:row>
      <xdr:rowOff>157480</xdr:rowOff>
    </xdr:to>
    <xdr:cxnSp macro="">
      <xdr:nvCxnSpPr>
        <xdr:cNvPr id="69" name="直線コネクタ 68"/>
        <xdr:cNvCxnSpPr/>
      </xdr:nvCxnSpPr>
      <xdr:spPr>
        <a:xfrm flipV="1">
          <a:off x="3098800" y="61163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8890</xdr:rowOff>
    </xdr:to>
    <xdr:cxnSp macro="">
      <xdr:nvCxnSpPr>
        <xdr:cNvPr id="72" name="直線コネクタ 71"/>
        <xdr:cNvCxnSpPr/>
      </xdr:nvCxnSpPr>
      <xdr:spPr>
        <a:xfrm flipV="1">
          <a:off x="2209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16510</xdr:rowOff>
    </xdr:to>
    <xdr:cxnSp macro="">
      <xdr:nvCxnSpPr>
        <xdr:cNvPr id="75" name="直線コネクタ 74"/>
        <xdr:cNvCxnSpPr/>
      </xdr:nvCxnSpPr>
      <xdr:spPr>
        <a:xfrm flipV="1">
          <a:off x="1320800" y="635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備品購入費は減少しているものの，</a:t>
          </a:r>
          <a:r>
            <a:rPr kumimoji="1" lang="ja-JP" altLang="en-US" sz="1100">
              <a:solidFill>
                <a:schemeClr val="dk1"/>
              </a:solidFill>
              <a:effectLst/>
              <a:latin typeface="+mn-lt"/>
              <a:ea typeface="+mn-ea"/>
              <a:cs typeface="+mn-cs"/>
            </a:rPr>
            <a:t>賃金や</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料</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経費が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していることから，</a:t>
          </a:r>
          <a:r>
            <a:rPr kumimoji="1" lang="ja-JP" altLang="ja-JP" sz="1100">
              <a:solidFill>
                <a:schemeClr val="dk1"/>
              </a:solidFill>
              <a:effectLst/>
              <a:latin typeface="+mn-lt"/>
              <a:ea typeface="+mn-ea"/>
              <a:cs typeface="+mn-cs"/>
            </a:rPr>
            <a:t>物件費総額が増となり，前年度</a:t>
          </a:r>
          <a:r>
            <a:rPr kumimoji="1" lang="ja-JP" altLang="en-US" sz="1100">
              <a:solidFill>
                <a:schemeClr val="dk1"/>
              </a:solidFill>
              <a:effectLst/>
              <a:latin typeface="+mn-lt"/>
              <a:ea typeface="+mn-ea"/>
              <a:cs typeface="+mn-cs"/>
            </a:rPr>
            <a:t>より０．４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100">
            <a:effectLst/>
          </a:endParaRPr>
        </a:p>
        <a:p>
          <a:r>
            <a:rPr kumimoji="1" lang="ja-JP" altLang="ja-JP" sz="1100">
              <a:solidFill>
                <a:schemeClr val="dk1"/>
              </a:solidFill>
              <a:effectLst/>
              <a:latin typeface="+mn-lt"/>
              <a:ea typeface="+mn-ea"/>
              <a:cs typeface="+mn-cs"/>
            </a:rPr>
            <a:t>　全国平均は下回っているものの，鹿児島県平均，類似団体内平均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を上回っていることから，今後も事務事業の見直し，維持管理経費の縮減等に努め，更なるコスト節減に努める。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48079</xdr:rowOff>
    </xdr:to>
    <xdr:cxnSp macro="">
      <xdr:nvCxnSpPr>
        <xdr:cNvPr id="129" name="直線コネクタ 128"/>
        <xdr:cNvCxnSpPr/>
      </xdr:nvCxnSpPr>
      <xdr:spPr>
        <a:xfrm>
          <a:off x="15671800" y="2919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4536</xdr:rowOff>
    </xdr:to>
    <xdr:cxnSp macro="">
      <xdr:nvCxnSpPr>
        <xdr:cNvPr id="132" name="直線コネクタ 131"/>
        <xdr:cNvCxnSpPr/>
      </xdr:nvCxnSpPr>
      <xdr:spPr>
        <a:xfrm>
          <a:off x="14782800" y="2919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17</xdr:row>
      <xdr:rowOff>4536</xdr:rowOff>
    </xdr:to>
    <xdr:cxnSp macro="">
      <xdr:nvCxnSpPr>
        <xdr:cNvPr id="135" name="直線コネクタ 134"/>
        <xdr:cNvCxnSpPr/>
      </xdr:nvCxnSpPr>
      <xdr:spPr>
        <a:xfrm>
          <a:off x="13893800" y="2788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78014</xdr:rowOff>
    </xdr:to>
    <xdr:cxnSp macro="">
      <xdr:nvCxnSpPr>
        <xdr:cNvPr id="138" name="直線コネクタ 137"/>
        <xdr:cNvCxnSpPr/>
      </xdr:nvCxnSpPr>
      <xdr:spPr>
        <a:xfrm flipV="1">
          <a:off x="13004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年金生活者等支援臨時福祉給付金事業を含む臨時福祉給付金事業による増加等により</a:t>
          </a:r>
          <a:r>
            <a:rPr kumimoji="1" lang="ja-JP" altLang="ja-JP" sz="1100">
              <a:solidFill>
                <a:schemeClr val="dk1"/>
              </a:solidFill>
              <a:effectLst/>
              <a:latin typeface="+mn-lt"/>
              <a:ea typeface="+mn-ea"/>
              <a:cs typeface="+mn-cs"/>
            </a:rPr>
            <a:t>，前年度より０．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100">
            <a:effectLst/>
          </a:endParaRPr>
        </a:p>
        <a:p>
          <a:r>
            <a:rPr kumimoji="1" lang="ja-JP" altLang="ja-JP" sz="1100">
              <a:solidFill>
                <a:schemeClr val="dk1"/>
              </a:solidFill>
              <a:effectLst/>
              <a:latin typeface="+mn-lt"/>
              <a:ea typeface="+mn-ea"/>
              <a:cs typeface="+mn-cs"/>
            </a:rPr>
            <a:t>　全国平均，鹿児島県平均，類似団体内平均</a:t>
          </a:r>
          <a:r>
            <a:rPr kumimoji="1" lang="ja-JP" altLang="en-US" sz="1100">
              <a:solidFill>
                <a:schemeClr val="dk1"/>
              </a:solidFill>
              <a:effectLst/>
              <a:latin typeface="+mn-lt"/>
              <a:ea typeface="+mn-ea"/>
              <a:cs typeface="+mn-cs"/>
            </a:rPr>
            <a:t>値のいずれも</a:t>
          </a:r>
          <a:r>
            <a:rPr kumimoji="1" lang="ja-JP" altLang="ja-JP" sz="1100">
              <a:solidFill>
                <a:schemeClr val="dk1"/>
              </a:solidFill>
              <a:effectLst/>
              <a:latin typeface="+mn-lt"/>
              <a:ea typeface="+mn-ea"/>
              <a:cs typeface="+mn-cs"/>
            </a:rPr>
            <a:t>上回っており，今後も単独事業の見直しや適正な資格審査，給付事業に努める。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39915</xdr:rowOff>
    </xdr:from>
    <xdr:to>
      <xdr:col>7</xdr:col>
      <xdr:colOff>15875</xdr:colOff>
      <xdr:row>58</xdr:row>
      <xdr:rowOff>137885</xdr:rowOff>
    </xdr:to>
    <xdr:cxnSp macro="">
      <xdr:nvCxnSpPr>
        <xdr:cNvPr id="192" name="直線コネクタ 191"/>
        <xdr:cNvCxnSpPr/>
      </xdr:nvCxnSpPr>
      <xdr:spPr>
        <a:xfrm>
          <a:off x="3987800" y="9984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39915</xdr:rowOff>
    </xdr:from>
    <xdr:to>
      <xdr:col>5</xdr:col>
      <xdr:colOff>549275</xdr:colOff>
      <xdr:row>58</xdr:row>
      <xdr:rowOff>61685</xdr:rowOff>
    </xdr:to>
    <xdr:cxnSp macro="">
      <xdr:nvCxnSpPr>
        <xdr:cNvPr id="195" name="直線コネクタ 194"/>
        <xdr:cNvCxnSpPr/>
      </xdr:nvCxnSpPr>
      <xdr:spPr>
        <a:xfrm flipV="1">
          <a:off x="3098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18143</xdr:rowOff>
    </xdr:from>
    <xdr:to>
      <xdr:col>4</xdr:col>
      <xdr:colOff>346075</xdr:colOff>
      <xdr:row>58</xdr:row>
      <xdr:rowOff>61685</xdr:rowOff>
    </xdr:to>
    <xdr:cxnSp macro="">
      <xdr:nvCxnSpPr>
        <xdr:cNvPr id="198" name="直線コネクタ 197"/>
        <xdr:cNvCxnSpPr/>
      </xdr:nvCxnSpPr>
      <xdr:spPr>
        <a:xfrm>
          <a:off x="2209800" y="9962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7257</xdr:rowOff>
    </xdr:from>
    <xdr:to>
      <xdr:col>3</xdr:col>
      <xdr:colOff>142875</xdr:colOff>
      <xdr:row>58</xdr:row>
      <xdr:rowOff>18143</xdr:rowOff>
    </xdr:to>
    <xdr:cxnSp macro="">
      <xdr:nvCxnSpPr>
        <xdr:cNvPr id="201" name="直線コネクタ 200"/>
        <xdr:cNvCxnSpPr/>
      </xdr:nvCxnSpPr>
      <xdr:spPr>
        <a:xfrm>
          <a:off x="1320800" y="995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87085</xdr:rowOff>
    </xdr:from>
    <xdr:to>
      <xdr:col>7</xdr:col>
      <xdr:colOff>66675</xdr:colOff>
      <xdr:row>59</xdr:row>
      <xdr:rowOff>17235</xdr:rowOff>
    </xdr:to>
    <xdr:sp macro="" textlink="">
      <xdr:nvSpPr>
        <xdr:cNvPr id="211" name="円/楕円 210"/>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59162</xdr:rowOff>
    </xdr:from>
    <xdr:ext cx="762000" cy="259045"/>
    <xdr:sp macro="" textlink="">
      <xdr:nvSpPr>
        <xdr:cNvPr id="212" name="扶助費該当値テキスト"/>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160565</xdr:rowOff>
    </xdr:from>
    <xdr:to>
      <xdr:col>5</xdr:col>
      <xdr:colOff>600075</xdr:colOff>
      <xdr:row>58</xdr:row>
      <xdr:rowOff>90715</xdr:rowOff>
    </xdr:to>
    <xdr:sp macro="" textlink="">
      <xdr:nvSpPr>
        <xdr:cNvPr id="213" name="円/楕円 212"/>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214" name="テキスト ボックス 213"/>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5" name="円/楕円 214"/>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6" name="テキスト ボックス 215"/>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138793</xdr:rowOff>
    </xdr:from>
    <xdr:to>
      <xdr:col>3</xdr:col>
      <xdr:colOff>193675</xdr:colOff>
      <xdr:row>58</xdr:row>
      <xdr:rowOff>68943</xdr:rowOff>
    </xdr:to>
    <xdr:sp macro="" textlink="">
      <xdr:nvSpPr>
        <xdr:cNvPr id="217" name="円/楕円 216"/>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53720</xdr:rowOff>
    </xdr:from>
    <xdr:ext cx="762000" cy="259045"/>
    <xdr:sp macro="" textlink="">
      <xdr:nvSpPr>
        <xdr:cNvPr id="218" name="テキスト ボックス 217"/>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127907</xdr:rowOff>
    </xdr:from>
    <xdr:to>
      <xdr:col>1</xdr:col>
      <xdr:colOff>676275</xdr:colOff>
      <xdr:row>58</xdr:row>
      <xdr:rowOff>58057</xdr:rowOff>
    </xdr:to>
    <xdr:sp macro="" textlink="">
      <xdr:nvSpPr>
        <xdr:cNvPr id="219" name="円/楕円 218"/>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42834</xdr:rowOff>
    </xdr:from>
    <xdr:ext cx="762000" cy="259045"/>
    <xdr:sp macro="" textlink="">
      <xdr:nvSpPr>
        <xdr:cNvPr id="220" name="テキスト ボックス 219"/>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その他経費の総額は減少していますが，公債費の減少等により経常経費総額に占めるその他経費の割合が増加したことから，０．７ポイント増となって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全国平均，鹿児島県平均，類似団体平均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のいずれも上回っている。</a:t>
          </a:r>
          <a:r>
            <a:rPr kumimoji="1" lang="ja-JP" altLang="en-US" sz="1100">
              <a:solidFill>
                <a:schemeClr val="dk1"/>
              </a:solidFill>
              <a:effectLst/>
              <a:latin typeface="+mn-lt"/>
              <a:ea typeface="+mn-ea"/>
              <a:cs typeface="+mn-cs"/>
            </a:rPr>
            <a:t>主な経費の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総額は減少</a:t>
          </a:r>
          <a:r>
            <a:rPr kumimoji="1" lang="ja-JP" altLang="en-US" sz="1100">
              <a:solidFill>
                <a:schemeClr val="dk1"/>
              </a:solidFill>
              <a:effectLst/>
              <a:latin typeface="+mn-lt"/>
              <a:ea typeface="+mn-ea"/>
              <a:cs typeface="+mn-cs"/>
            </a:rPr>
            <a:t>しました</a:t>
          </a:r>
          <a:r>
            <a:rPr kumimoji="1" lang="ja-JP" altLang="ja-JP" sz="1100">
              <a:solidFill>
                <a:schemeClr val="dk1"/>
              </a:solidFill>
              <a:effectLst/>
              <a:latin typeface="+mn-lt"/>
              <a:ea typeface="+mn-ea"/>
              <a:cs typeface="+mn-cs"/>
            </a:rPr>
            <a:t>が，国民健康保険特別会計</a:t>
          </a:r>
          <a:r>
            <a:rPr kumimoji="1" lang="ja-JP" altLang="en-US" sz="1100">
              <a:solidFill>
                <a:schemeClr val="dk1"/>
              </a:solidFill>
              <a:effectLst/>
              <a:latin typeface="+mn-lt"/>
              <a:ea typeface="+mn-ea"/>
              <a:cs typeface="+mn-cs"/>
            </a:rPr>
            <a:t>（事業勘定）への繰出金の減少が主な要因であり，その他の特別</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る。</a:t>
          </a:r>
          <a:endParaRPr lang="ja-JP" altLang="ja-JP" sz="1100">
            <a:effectLst/>
          </a:endParaRPr>
        </a:p>
        <a:p>
          <a:r>
            <a:rPr kumimoji="1" lang="ja-JP" altLang="ja-JP" sz="1100">
              <a:solidFill>
                <a:schemeClr val="dk1"/>
              </a:solidFill>
              <a:effectLst/>
              <a:latin typeface="+mn-lt"/>
              <a:ea typeface="+mn-ea"/>
              <a:cs typeface="+mn-cs"/>
            </a:rPr>
            <a:t>　今後も特別会計への繰出金の増加が見込まれるため，独立採算性の原則を堅持しつつ経営健全化，合理化，効率化に努める。</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69850</xdr:rowOff>
    </xdr:to>
    <xdr:cxnSp macro="">
      <xdr:nvCxnSpPr>
        <xdr:cNvPr id="253" name="直線コネクタ 252"/>
        <xdr:cNvCxnSpPr/>
      </xdr:nvCxnSpPr>
      <xdr:spPr>
        <a:xfrm>
          <a:off x="15671800" y="9446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xdr:rowOff>
    </xdr:from>
    <xdr:to>
      <xdr:col>22</xdr:col>
      <xdr:colOff>565150</xdr:colOff>
      <xdr:row>55</xdr:row>
      <xdr:rowOff>16510</xdr:rowOff>
    </xdr:to>
    <xdr:cxnSp macro="">
      <xdr:nvCxnSpPr>
        <xdr:cNvPr id="256" name="直線コネクタ 255"/>
        <xdr:cNvCxnSpPr/>
      </xdr:nvCxnSpPr>
      <xdr:spPr>
        <a:xfrm>
          <a:off x="14782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8890</xdr:rowOff>
    </xdr:to>
    <xdr:cxnSp macro="">
      <xdr:nvCxnSpPr>
        <xdr:cNvPr id="259" name="直線コネクタ 258"/>
        <xdr:cNvCxnSpPr/>
      </xdr:nvCxnSpPr>
      <xdr:spPr>
        <a:xfrm>
          <a:off x="13893800" y="9438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8890</xdr:rowOff>
    </xdr:to>
    <xdr:cxnSp macro="">
      <xdr:nvCxnSpPr>
        <xdr:cNvPr id="262" name="直線コネクタ 261"/>
        <xdr:cNvCxnSpPr/>
      </xdr:nvCxnSpPr>
      <xdr:spPr>
        <a:xfrm>
          <a:off x="13004800" y="9438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2" name="円/楕円 271"/>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73"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4" name="円/楕円 273"/>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52087</xdr:rowOff>
    </xdr:from>
    <xdr:ext cx="736600" cy="259045"/>
    <xdr:sp macro="" textlink="">
      <xdr:nvSpPr>
        <xdr:cNvPr id="275" name="テキスト ボックス 274"/>
        <xdr:cNvSpPr txBox="1"/>
      </xdr:nvSpPr>
      <xdr:spPr>
        <a:xfrm>
          <a:off x="15290800" y="948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76" name="円/楕円 275"/>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77" name="テキスト ボックス 276"/>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8" name="円/楕円 277"/>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44467</xdr:rowOff>
    </xdr:from>
    <xdr:ext cx="762000" cy="259045"/>
    <xdr:sp macro="" textlink="">
      <xdr:nvSpPr>
        <xdr:cNvPr id="279" name="テキスト ボックス 278"/>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80" name="円/楕円 279"/>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44467</xdr:rowOff>
    </xdr:from>
    <xdr:ext cx="762000" cy="259045"/>
    <xdr:sp macro="" textlink="">
      <xdr:nvSpPr>
        <xdr:cNvPr id="281" name="テキスト ボックス 280"/>
        <xdr:cNvSpPr txBox="1"/>
      </xdr:nvSpPr>
      <xdr:spPr>
        <a:xfrm>
          <a:off x="12623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青年就農給付金</a:t>
          </a:r>
          <a:r>
            <a:rPr kumimoji="1" lang="ja-JP" altLang="en-US" sz="1100">
              <a:solidFill>
                <a:schemeClr val="dk1"/>
              </a:solidFill>
              <a:effectLst/>
              <a:latin typeface="+mn-lt"/>
              <a:ea typeface="+mn-ea"/>
              <a:cs typeface="+mn-cs"/>
            </a:rPr>
            <a:t>や国庫負担金等精算返納金等により補助費等が増加</a:t>
          </a:r>
          <a:r>
            <a:rPr kumimoji="1" lang="ja-JP" altLang="ja-JP" sz="1100">
              <a:solidFill>
                <a:schemeClr val="dk1"/>
              </a:solidFill>
              <a:effectLst/>
              <a:latin typeface="+mn-lt"/>
              <a:ea typeface="+mn-ea"/>
              <a:cs typeface="+mn-cs"/>
            </a:rPr>
            <a:t>したため，</a:t>
          </a: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100">
            <a:effectLst/>
          </a:endParaRPr>
        </a:p>
        <a:p>
          <a:r>
            <a:rPr kumimoji="1" lang="ja-JP" altLang="ja-JP" sz="1100">
              <a:solidFill>
                <a:schemeClr val="dk1"/>
              </a:solidFill>
              <a:effectLst/>
              <a:latin typeface="+mn-lt"/>
              <a:ea typeface="+mn-ea"/>
              <a:cs typeface="+mn-cs"/>
            </a:rPr>
            <a:t>　類似団体内平均</a:t>
          </a:r>
          <a:r>
            <a:rPr kumimoji="1" lang="ja-JP" altLang="en-US" sz="1100">
              <a:solidFill>
                <a:schemeClr val="dk1"/>
              </a:solidFill>
              <a:effectLst/>
              <a:latin typeface="+mn-lt"/>
              <a:ea typeface="+mn-ea"/>
              <a:cs typeface="+mn-cs"/>
            </a:rPr>
            <a:t>値と同率であるが</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鹿児島県平均</a:t>
          </a:r>
          <a:r>
            <a:rPr kumimoji="1" lang="ja-JP" altLang="en-US" sz="1100">
              <a:solidFill>
                <a:schemeClr val="dk1"/>
              </a:solidFill>
              <a:effectLst/>
              <a:latin typeface="+mn-lt"/>
              <a:ea typeface="+mn-ea"/>
              <a:cs typeface="+mn-cs"/>
            </a:rPr>
            <a:t>を上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，今後も補助事業の精査，見直しを行い，更なる抑制を図る。</a:t>
          </a:r>
          <a:endParaRPr kumimoji="1" lang="en-US" altLang="ja-JP" sz="1100">
            <a:solidFill>
              <a:schemeClr val="dk1"/>
            </a:solidFill>
            <a:effectLst/>
            <a:latin typeface="+mn-lt"/>
            <a:ea typeface="+mn-ea"/>
            <a:cs typeface="+mn-cs"/>
          </a:endParaRPr>
        </a:p>
        <a:p>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40132</xdr:rowOff>
    </xdr:to>
    <xdr:cxnSp macro="">
      <xdr:nvCxnSpPr>
        <xdr:cNvPr id="311" name="直線コネクタ 310"/>
        <xdr:cNvCxnSpPr/>
      </xdr:nvCxnSpPr>
      <xdr:spPr>
        <a:xfrm>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53848</xdr:rowOff>
    </xdr:to>
    <xdr:cxnSp macro="">
      <xdr:nvCxnSpPr>
        <xdr:cNvPr id="314" name="直線コネクタ 313"/>
        <xdr:cNvCxnSpPr/>
      </xdr:nvCxnSpPr>
      <xdr:spPr>
        <a:xfrm flipV="1">
          <a:off x="14782800" y="6180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53848</xdr:rowOff>
    </xdr:to>
    <xdr:cxnSp macro="">
      <xdr:nvCxnSpPr>
        <xdr:cNvPr id="317" name="直線コネクタ 316"/>
        <xdr:cNvCxnSpPr/>
      </xdr:nvCxnSpPr>
      <xdr:spPr>
        <a:xfrm>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44704</xdr:rowOff>
    </xdr:to>
    <xdr:cxnSp macro="">
      <xdr:nvCxnSpPr>
        <xdr:cNvPr id="320" name="直線コネクタ 319"/>
        <xdr:cNvCxnSpPr/>
      </xdr:nvCxnSpPr>
      <xdr:spPr>
        <a:xfrm>
          <a:off x="13004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30" name="円/楕円 329"/>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132859</xdr:rowOff>
    </xdr:from>
    <xdr:ext cx="762000" cy="259045"/>
    <xdr:sp macro="" textlink="">
      <xdr:nvSpPr>
        <xdr:cNvPr id="331" name="補助費等該当値テキスト"/>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32" name="円/楕円 331"/>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33" name="テキスト ボックス 332"/>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34" name="円/楕円 333"/>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35" name="テキスト ボックス 33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36" name="円/楕円 335"/>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37" name="テキスト ボックス 336"/>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8" name="円/楕円 33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9" name="テキスト ボックス 33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地方債の発行抑制に努めてきたことから，</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残高及び</a:t>
          </a:r>
          <a:r>
            <a:rPr kumimoji="1" lang="ja-JP" altLang="en-US" sz="1100">
              <a:solidFill>
                <a:schemeClr val="dk1"/>
              </a:solidFill>
              <a:effectLst/>
              <a:latin typeface="+mn-lt"/>
              <a:ea typeface="+mn-ea"/>
              <a:cs typeface="+mn-cs"/>
            </a:rPr>
            <a:t>元利</a:t>
          </a:r>
          <a:r>
            <a:rPr kumimoji="1" lang="ja-JP" altLang="ja-JP" sz="1100">
              <a:solidFill>
                <a:schemeClr val="dk1"/>
              </a:solidFill>
              <a:effectLst/>
              <a:latin typeface="+mn-lt"/>
              <a:ea typeface="+mn-ea"/>
              <a:cs typeface="+mn-cs"/>
            </a:rPr>
            <a:t>償還額が減少しており，全国平均，鹿児島県平均，類似団体内平均値のいずれも下回っている。</a:t>
          </a:r>
          <a:endParaRPr lang="ja-JP" altLang="ja-JP" sz="1100">
            <a:effectLst/>
          </a:endParaRPr>
        </a:p>
        <a:p>
          <a:r>
            <a:rPr kumimoji="1" lang="ja-JP" altLang="ja-JP" sz="1100" baseline="0">
              <a:solidFill>
                <a:schemeClr val="dk1"/>
              </a:solidFill>
              <a:effectLst/>
              <a:latin typeface="+mn-lt"/>
              <a:ea typeface="+mn-ea"/>
              <a:cs typeface="+mn-cs"/>
            </a:rPr>
            <a:t>　今後は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現在進行中の大規模事業</a:t>
          </a:r>
          <a:r>
            <a:rPr kumimoji="1" lang="ja-JP" altLang="en-US" sz="1100" baseline="0">
              <a:solidFill>
                <a:schemeClr val="dk1"/>
              </a:solidFill>
              <a:effectLst/>
              <a:latin typeface="+mn-lt"/>
              <a:ea typeface="+mn-ea"/>
              <a:cs typeface="+mn-cs"/>
            </a:rPr>
            <a:t>等により増加が見込まれるため，</a:t>
          </a:r>
          <a:r>
            <a:rPr kumimoji="1" lang="ja-JP" altLang="ja-JP" sz="1100" baseline="0">
              <a:solidFill>
                <a:schemeClr val="dk1"/>
              </a:solidFill>
              <a:effectLst/>
              <a:latin typeface="+mn-lt"/>
              <a:ea typeface="+mn-ea"/>
              <a:cs typeface="+mn-cs"/>
            </a:rPr>
            <a:t>新規事業・継続事業ともに事業内容の精査・検証を行い，計画的な地方債発行に努める。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117475</xdr:rowOff>
    </xdr:from>
    <xdr:to>
      <xdr:col>7</xdr:col>
      <xdr:colOff>15875</xdr:colOff>
      <xdr:row>74</xdr:row>
      <xdr:rowOff>136525</xdr:rowOff>
    </xdr:to>
    <xdr:cxnSp macro="">
      <xdr:nvCxnSpPr>
        <xdr:cNvPr id="371" name="直線コネクタ 370"/>
        <xdr:cNvCxnSpPr/>
      </xdr:nvCxnSpPr>
      <xdr:spPr>
        <a:xfrm flipV="1">
          <a:off x="3987800" y="128047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136525</xdr:rowOff>
    </xdr:from>
    <xdr:to>
      <xdr:col>5</xdr:col>
      <xdr:colOff>549275</xdr:colOff>
      <xdr:row>74</xdr:row>
      <xdr:rowOff>149860</xdr:rowOff>
    </xdr:to>
    <xdr:cxnSp macro="">
      <xdr:nvCxnSpPr>
        <xdr:cNvPr id="374" name="直線コネクタ 373"/>
        <xdr:cNvCxnSpPr/>
      </xdr:nvCxnSpPr>
      <xdr:spPr>
        <a:xfrm flipV="1">
          <a:off x="3098800" y="128238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75</xdr:row>
      <xdr:rowOff>8890</xdr:rowOff>
    </xdr:to>
    <xdr:cxnSp macro="">
      <xdr:nvCxnSpPr>
        <xdr:cNvPr id="377" name="直線コネクタ 376"/>
        <xdr:cNvCxnSpPr/>
      </xdr:nvCxnSpPr>
      <xdr:spPr>
        <a:xfrm flipV="1">
          <a:off x="2209800" y="12837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29845</xdr:rowOff>
    </xdr:to>
    <xdr:cxnSp macro="">
      <xdr:nvCxnSpPr>
        <xdr:cNvPr id="380" name="直線コネクタ 379"/>
        <xdr:cNvCxnSpPr/>
      </xdr:nvCxnSpPr>
      <xdr:spPr>
        <a:xfrm flipV="1">
          <a:off x="1320800" y="128676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66675</xdr:rowOff>
    </xdr:from>
    <xdr:to>
      <xdr:col>7</xdr:col>
      <xdr:colOff>66675</xdr:colOff>
      <xdr:row>74</xdr:row>
      <xdr:rowOff>168275</xdr:rowOff>
    </xdr:to>
    <xdr:sp macro="" textlink="">
      <xdr:nvSpPr>
        <xdr:cNvPr id="390" name="円/楕円 389"/>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146702</xdr:rowOff>
    </xdr:from>
    <xdr:ext cx="762000" cy="259045"/>
    <xdr:sp macro="" textlink="">
      <xdr:nvSpPr>
        <xdr:cNvPr id="391" name="公債費該当値テキスト"/>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85725</xdr:rowOff>
    </xdr:from>
    <xdr:to>
      <xdr:col>5</xdr:col>
      <xdr:colOff>600075</xdr:colOff>
      <xdr:row>75</xdr:row>
      <xdr:rowOff>15875</xdr:rowOff>
    </xdr:to>
    <xdr:sp macro="" textlink="">
      <xdr:nvSpPr>
        <xdr:cNvPr id="392" name="円/楕円 391"/>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26052</xdr:rowOff>
    </xdr:from>
    <xdr:ext cx="736600" cy="259045"/>
    <xdr:sp macro="" textlink="">
      <xdr:nvSpPr>
        <xdr:cNvPr id="393" name="テキスト ボックス 392"/>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4" name="円/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6" name="円/楕円 395"/>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7" name="テキスト ボックス 396"/>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150495</xdr:rowOff>
    </xdr:from>
    <xdr:to>
      <xdr:col>1</xdr:col>
      <xdr:colOff>676275</xdr:colOff>
      <xdr:row>75</xdr:row>
      <xdr:rowOff>80645</xdr:rowOff>
    </xdr:to>
    <xdr:sp macro="" textlink="">
      <xdr:nvSpPr>
        <xdr:cNvPr id="398" name="円/楕円 397"/>
        <xdr:cNvSpPr/>
      </xdr:nvSpPr>
      <xdr:spPr>
        <a:xfrm>
          <a:off x="1270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90822</xdr:rowOff>
    </xdr:from>
    <xdr:ext cx="762000" cy="259045"/>
    <xdr:sp macro="" textlink="">
      <xdr:nvSpPr>
        <xdr:cNvPr id="399" name="テキスト ボックス 398"/>
        <xdr:cNvSpPr txBox="1"/>
      </xdr:nvSpPr>
      <xdr:spPr>
        <a:xfrm>
          <a:off x="939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経常経費の総額は減少していますが，決算総額に占める経常経費の割合の増加により，</a:t>
          </a:r>
          <a:r>
            <a:rPr kumimoji="1" lang="ja-JP" altLang="ja-JP" sz="1100">
              <a:solidFill>
                <a:schemeClr val="dk1"/>
              </a:solidFill>
              <a:effectLst/>
              <a:latin typeface="+mn-lt"/>
              <a:ea typeface="+mn-ea"/>
              <a:cs typeface="+mn-cs"/>
            </a:rPr>
            <a:t>前年度より３．９ポイント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し，全国平均は下回ったものの，鹿児島県平均，類似団体内平均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a:t>
          </a:r>
          <a:endParaRPr lang="ja-JP" altLang="ja-JP" sz="1100">
            <a:effectLst/>
          </a:endParaRPr>
        </a:p>
        <a:p>
          <a:r>
            <a:rPr kumimoji="1" lang="ja-JP" altLang="ja-JP" sz="1100">
              <a:solidFill>
                <a:schemeClr val="dk1"/>
              </a:solidFill>
              <a:effectLst/>
              <a:latin typeface="+mn-lt"/>
              <a:ea typeface="+mn-ea"/>
              <a:cs typeface="+mn-cs"/>
            </a:rPr>
            <a:t>　今後も増加が見込まれる扶助費，繰出金については事業の見直しや経営健全化等を図り，物件費，補助費等については事務事業の見直しにより更なるコスト</a:t>
          </a:r>
          <a:r>
            <a:rPr kumimoji="1" lang="ja-JP" altLang="en-US" sz="1100">
              <a:solidFill>
                <a:schemeClr val="dk1"/>
              </a:solidFill>
              <a:effectLst/>
              <a:latin typeface="+mn-lt"/>
              <a:ea typeface="+mn-ea"/>
              <a:cs typeface="+mn-cs"/>
            </a:rPr>
            <a:t>節</a:t>
          </a:r>
          <a:r>
            <a:rPr kumimoji="1" lang="ja-JP" altLang="ja-JP" sz="1100">
              <a:solidFill>
                <a:schemeClr val="dk1"/>
              </a:solidFill>
              <a:effectLst/>
              <a:latin typeface="+mn-lt"/>
              <a:ea typeface="+mn-ea"/>
              <a:cs typeface="+mn-cs"/>
            </a:rPr>
            <a:t>減に努める。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88900</xdr:rowOff>
    </xdr:from>
    <xdr:to>
      <xdr:col>24</xdr:col>
      <xdr:colOff>31750</xdr:colOff>
      <xdr:row>78</xdr:row>
      <xdr:rowOff>66039</xdr:rowOff>
    </xdr:to>
    <xdr:cxnSp macro="">
      <xdr:nvCxnSpPr>
        <xdr:cNvPr id="432" name="直線コネクタ 431"/>
        <xdr:cNvCxnSpPr/>
      </xdr:nvCxnSpPr>
      <xdr:spPr>
        <a:xfrm>
          <a:off x="15671800" y="1329055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78</xdr:row>
      <xdr:rowOff>66039</xdr:rowOff>
    </xdr:to>
    <xdr:cxnSp macro="">
      <xdr:nvCxnSpPr>
        <xdr:cNvPr id="435" name="直線コネクタ 434"/>
        <xdr:cNvCxnSpPr/>
      </xdr:nvCxnSpPr>
      <xdr:spPr>
        <a:xfrm flipV="1">
          <a:off x="14782800" y="132905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8889</xdr:rowOff>
    </xdr:from>
    <xdr:to>
      <xdr:col>21</xdr:col>
      <xdr:colOff>361950</xdr:colOff>
      <xdr:row>78</xdr:row>
      <xdr:rowOff>66039</xdr:rowOff>
    </xdr:to>
    <xdr:cxnSp macro="">
      <xdr:nvCxnSpPr>
        <xdr:cNvPr id="438" name="直線コネクタ 437"/>
        <xdr:cNvCxnSpPr/>
      </xdr:nvCxnSpPr>
      <xdr:spPr>
        <a:xfrm>
          <a:off x="13893800" y="133819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78</xdr:row>
      <xdr:rowOff>8889</xdr:rowOff>
    </xdr:to>
    <xdr:cxnSp macro="">
      <xdr:nvCxnSpPr>
        <xdr:cNvPr id="441" name="直線コネクタ 440"/>
        <xdr:cNvCxnSpPr/>
      </xdr:nvCxnSpPr>
      <xdr:spPr>
        <a:xfrm>
          <a:off x="13004800" y="13378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51" name="円/楕円 450"/>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52"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53" name="円/楕円 452"/>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54" name="テキスト ボックス 453"/>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5" name="円/楕円 454"/>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6" name="テキスト ボックス 455"/>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57" name="円/楕円 456"/>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58" name="テキスト ボックス 457"/>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59" name="円/楕円 458"/>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60" name="テキスト ボックス 459"/>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鹿児島県阿久根市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51956</xdr:rowOff>
    </xdr:from>
    <xdr:to>
      <xdr:col>4</xdr:col>
      <xdr:colOff>1117600</xdr:colOff>
      <xdr:row>18</xdr:row>
      <xdr:rowOff>64719</xdr:rowOff>
    </xdr:to>
    <xdr:cxnSp macro="">
      <xdr:nvCxnSpPr>
        <xdr:cNvPr id="50" name="直線コネクタ 49"/>
        <xdr:cNvCxnSpPr/>
      </xdr:nvCxnSpPr>
      <xdr:spPr bwMode="auto">
        <a:xfrm flipV="1">
          <a:off x="5003800" y="3185681"/>
          <a:ext cx="6477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64719</xdr:rowOff>
    </xdr:from>
    <xdr:to>
      <xdr:col>4</xdr:col>
      <xdr:colOff>469900</xdr:colOff>
      <xdr:row>18</xdr:row>
      <xdr:rowOff>112255</xdr:rowOff>
    </xdr:to>
    <xdr:cxnSp macro="">
      <xdr:nvCxnSpPr>
        <xdr:cNvPr id="53" name="直線コネクタ 52"/>
        <xdr:cNvCxnSpPr/>
      </xdr:nvCxnSpPr>
      <xdr:spPr bwMode="auto">
        <a:xfrm flipV="1">
          <a:off x="4305300" y="3198444"/>
          <a:ext cx="698500" cy="4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112255</xdr:rowOff>
    </xdr:from>
    <xdr:to>
      <xdr:col>3</xdr:col>
      <xdr:colOff>904875</xdr:colOff>
      <xdr:row>18</xdr:row>
      <xdr:rowOff>145745</xdr:rowOff>
    </xdr:to>
    <xdr:cxnSp macro="">
      <xdr:nvCxnSpPr>
        <xdr:cNvPr id="56" name="直線コネクタ 55"/>
        <xdr:cNvCxnSpPr/>
      </xdr:nvCxnSpPr>
      <xdr:spPr bwMode="auto">
        <a:xfrm flipV="1">
          <a:off x="3606800" y="3245980"/>
          <a:ext cx="698500" cy="3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129096</xdr:rowOff>
    </xdr:from>
    <xdr:to>
      <xdr:col>3</xdr:col>
      <xdr:colOff>206375</xdr:colOff>
      <xdr:row>18</xdr:row>
      <xdr:rowOff>145745</xdr:rowOff>
    </xdr:to>
    <xdr:cxnSp macro="">
      <xdr:nvCxnSpPr>
        <xdr:cNvPr id="59" name="直線コネクタ 58"/>
        <xdr:cNvCxnSpPr/>
      </xdr:nvCxnSpPr>
      <xdr:spPr bwMode="auto">
        <a:xfrm>
          <a:off x="2908300" y="3262821"/>
          <a:ext cx="698500" cy="1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1156</xdr:rowOff>
    </xdr:from>
    <xdr:to>
      <xdr:col>5</xdr:col>
      <xdr:colOff>34925</xdr:colOff>
      <xdr:row>18</xdr:row>
      <xdr:rowOff>102756</xdr:rowOff>
    </xdr:to>
    <xdr:sp macro="" textlink="">
      <xdr:nvSpPr>
        <xdr:cNvPr id="69" name="円/楕円 68"/>
        <xdr:cNvSpPr/>
      </xdr:nvSpPr>
      <xdr:spPr bwMode="auto">
        <a:xfrm>
          <a:off x="5600700" y="313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144683</xdr:rowOff>
    </xdr:from>
    <xdr:ext cx="762000" cy="259045"/>
    <xdr:sp macro="" textlink="">
      <xdr:nvSpPr>
        <xdr:cNvPr id="70" name="人口1人当たり決算額の推移該当値テキスト130"/>
        <xdr:cNvSpPr txBox="1"/>
      </xdr:nvSpPr>
      <xdr:spPr>
        <a:xfrm>
          <a:off x="5740400" y="310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13919</xdr:rowOff>
    </xdr:from>
    <xdr:to>
      <xdr:col>4</xdr:col>
      <xdr:colOff>520700</xdr:colOff>
      <xdr:row>18</xdr:row>
      <xdr:rowOff>115519</xdr:rowOff>
    </xdr:to>
    <xdr:sp macro="" textlink="">
      <xdr:nvSpPr>
        <xdr:cNvPr id="71" name="円/楕円 70"/>
        <xdr:cNvSpPr/>
      </xdr:nvSpPr>
      <xdr:spPr bwMode="auto">
        <a:xfrm>
          <a:off x="4953000" y="314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100296</xdr:rowOff>
    </xdr:from>
    <xdr:ext cx="736600" cy="259045"/>
    <xdr:sp macro="" textlink="">
      <xdr:nvSpPr>
        <xdr:cNvPr id="72" name="テキスト ボックス 71"/>
        <xdr:cNvSpPr txBox="1"/>
      </xdr:nvSpPr>
      <xdr:spPr>
        <a:xfrm>
          <a:off x="4622800" y="323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88,154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61455</xdr:rowOff>
    </xdr:from>
    <xdr:to>
      <xdr:col>3</xdr:col>
      <xdr:colOff>955675</xdr:colOff>
      <xdr:row>18</xdr:row>
      <xdr:rowOff>163055</xdr:rowOff>
    </xdr:to>
    <xdr:sp macro="" textlink="">
      <xdr:nvSpPr>
        <xdr:cNvPr id="73" name="円/楕円 72"/>
        <xdr:cNvSpPr/>
      </xdr:nvSpPr>
      <xdr:spPr bwMode="auto">
        <a:xfrm>
          <a:off x="4254500" y="319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147832</xdr:rowOff>
    </xdr:from>
    <xdr:ext cx="762000" cy="259045"/>
    <xdr:sp macro="" textlink="">
      <xdr:nvSpPr>
        <xdr:cNvPr id="74" name="テキスト ボックス 73"/>
        <xdr:cNvSpPr txBox="1"/>
      </xdr:nvSpPr>
      <xdr:spPr>
        <a:xfrm>
          <a:off x="3924300" y="32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94945</xdr:rowOff>
    </xdr:from>
    <xdr:to>
      <xdr:col>3</xdr:col>
      <xdr:colOff>257175</xdr:colOff>
      <xdr:row>19</xdr:row>
      <xdr:rowOff>25095</xdr:rowOff>
    </xdr:to>
    <xdr:sp macro="" textlink="">
      <xdr:nvSpPr>
        <xdr:cNvPr id="75" name="円/楕円 74"/>
        <xdr:cNvSpPr/>
      </xdr:nvSpPr>
      <xdr:spPr bwMode="auto">
        <a:xfrm>
          <a:off x="3556000" y="322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9872</xdr:rowOff>
    </xdr:from>
    <xdr:ext cx="762000" cy="259045"/>
    <xdr:sp macro="" textlink="">
      <xdr:nvSpPr>
        <xdr:cNvPr id="76" name="テキスト ボックス 75"/>
        <xdr:cNvSpPr txBox="1"/>
      </xdr:nvSpPr>
      <xdr:spPr>
        <a:xfrm>
          <a:off x="3225800" y="331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78295</xdr:rowOff>
    </xdr:from>
    <xdr:to>
      <xdr:col>2</xdr:col>
      <xdr:colOff>692150</xdr:colOff>
      <xdr:row>19</xdr:row>
      <xdr:rowOff>8445</xdr:rowOff>
    </xdr:to>
    <xdr:sp macro="" textlink="">
      <xdr:nvSpPr>
        <xdr:cNvPr id="77" name="円/楕円 76"/>
        <xdr:cNvSpPr/>
      </xdr:nvSpPr>
      <xdr:spPr bwMode="auto">
        <a:xfrm>
          <a:off x="2857500" y="321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164673</xdr:rowOff>
    </xdr:from>
    <xdr:ext cx="762000" cy="259045"/>
    <xdr:sp macro="" textlink="">
      <xdr:nvSpPr>
        <xdr:cNvPr id="78" name="テキスト ボックス 77"/>
        <xdr:cNvSpPr txBox="1"/>
      </xdr:nvSpPr>
      <xdr:spPr>
        <a:xfrm>
          <a:off x="2527300" y="329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13824</xdr:rowOff>
    </xdr:from>
    <xdr:to>
      <xdr:col>4</xdr:col>
      <xdr:colOff>1117600</xdr:colOff>
      <xdr:row>38</xdr:row>
      <xdr:rowOff>22892</xdr:rowOff>
    </xdr:to>
    <xdr:cxnSp macro="">
      <xdr:nvCxnSpPr>
        <xdr:cNvPr id="112" name="直線コネクタ 111"/>
        <xdr:cNvCxnSpPr/>
      </xdr:nvCxnSpPr>
      <xdr:spPr bwMode="auto">
        <a:xfrm>
          <a:off x="5003800" y="7481424"/>
          <a:ext cx="6477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13824</xdr:rowOff>
    </xdr:from>
    <xdr:to>
      <xdr:col>4</xdr:col>
      <xdr:colOff>469900</xdr:colOff>
      <xdr:row>38</xdr:row>
      <xdr:rowOff>20221</xdr:rowOff>
    </xdr:to>
    <xdr:cxnSp macro="">
      <xdr:nvCxnSpPr>
        <xdr:cNvPr id="115" name="直線コネクタ 114"/>
        <xdr:cNvCxnSpPr/>
      </xdr:nvCxnSpPr>
      <xdr:spPr bwMode="auto">
        <a:xfrm flipV="1">
          <a:off x="4305300" y="7481424"/>
          <a:ext cx="698500" cy="6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341206</xdr:rowOff>
    </xdr:from>
    <xdr:to>
      <xdr:col>3</xdr:col>
      <xdr:colOff>904875</xdr:colOff>
      <xdr:row>38</xdr:row>
      <xdr:rowOff>20221</xdr:rowOff>
    </xdr:to>
    <xdr:cxnSp macro="">
      <xdr:nvCxnSpPr>
        <xdr:cNvPr id="118" name="直線コネクタ 117"/>
        <xdr:cNvCxnSpPr/>
      </xdr:nvCxnSpPr>
      <xdr:spPr bwMode="auto">
        <a:xfrm>
          <a:off x="3606800" y="7465906"/>
          <a:ext cx="698500" cy="2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336474</xdr:rowOff>
    </xdr:from>
    <xdr:to>
      <xdr:col>3</xdr:col>
      <xdr:colOff>206375</xdr:colOff>
      <xdr:row>37</xdr:row>
      <xdr:rowOff>341206</xdr:rowOff>
    </xdr:to>
    <xdr:cxnSp macro="">
      <xdr:nvCxnSpPr>
        <xdr:cNvPr id="121" name="直線コネクタ 120"/>
        <xdr:cNvCxnSpPr/>
      </xdr:nvCxnSpPr>
      <xdr:spPr bwMode="auto">
        <a:xfrm>
          <a:off x="2908300" y="7461174"/>
          <a:ext cx="698500" cy="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314992</xdr:rowOff>
    </xdr:from>
    <xdr:to>
      <xdr:col>5</xdr:col>
      <xdr:colOff>34925</xdr:colOff>
      <xdr:row>38</xdr:row>
      <xdr:rowOff>73692</xdr:rowOff>
    </xdr:to>
    <xdr:sp macro="" textlink="">
      <xdr:nvSpPr>
        <xdr:cNvPr id="131" name="円/楕円 130"/>
        <xdr:cNvSpPr/>
      </xdr:nvSpPr>
      <xdr:spPr bwMode="auto">
        <a:xfrm>
          <a:off x="5600700" y="743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305924</xdr:rowOff>
    </xdr:from>
    <xdr:to>
      <xdr:col>4</xdr:col>
      <xdr:colOff>520700</xdr:colOff>
      <xdr:row>38</xdr:row>
      <xdr:rowOff>64624</xdr:rowOff>
    </xdr:to>
    <xdr:sp macro="" textlink="">
      <xdr:nvSpPr>
        <xdr:cNvPr id="133" name="円/楕円 132"/>
        <xdr:cNvSpPr/>
      </xdr:nvSpPr>
      <xdr:spPr bwMode="auto">
        <a:xfrm>
          <a:off x="4953000" y="743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49401</xdr:rowOff>
    </xdr:from>
    <xdr:ext cx="736600" cy="259045"/>
    <xdr:sp macro="" textlink="">
      <xdr:nvSpPr>
        <xdr:cNvPr id="134" name="テキスト ボックス 133"/>
        <xdr:cNvSpPr txBox="1"/>
      </xdr:nvSpPr>
      <xdr:spPr>
        <a:xfrm>
          <a:off x="4622800" y="751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312321</xdr:rowOff>
    </xdr:from>
    <xdr:to>
      <xdr:col>3</xdr:col>
      <xdr:colOff>955675</xdr:colOff>
      <xdr:row>38</xdr:row>
      <xdr:rowOff>71021</xdr:rowOff>
    </xdr:to>
    <xdr:sp macro="" textlink="">
      <xdr:nvSpPr>
        <xdr:cNvPr id="135" name="円/楕円 134"/>
        <xdr:cNvSpPr/>
      </xdr:nvSpPr>
      <xdr:spPr bwMode="auto">
        <a:xfrm>
          <a:off x="4254500" y="743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55798</xdr:rowOff>
    </xdr:from>
    <xdr:ext cx="762000" cy="259045"/>
    <xdr:sp macro="" textlink="">
      <xdr:nvSpPr>
        <xdr:cNvPr id="136" name="テキスト ボックス 135"/>
        <xdr:cNvSpPr txBox="1"/>
      </xdr:nvSpPr>
      <xdr:spPr>
        <a:xfrm>
          <a:off x="3924300" y="752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290406</xdr:rowOff>
    </xdr:from>
    <xdr:to>
      <xdr:col>3</xdr:col>
      <xdr:colOff>257175</xdr:colOff>
      <xdr:row>38</xdr:row>
      <xdr:rowOff>49106</xdr:rowOff>
    </xdr:to>
    <xdr:sp macro="" textlink="">
      <xdr:nvSpPr>
        <xdr:cNvPr id="137" name="円/楕円 136"/>
        <xdr:cNvSpPr/>
      </xdr:nvSpPr>
      <xdr:spPr bwMode="auto">
        <a:xfrm>
          <a:off x="3556000" y="741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33883</xdr:rowOff>
    </xdr:from>
    <xdr:ext cx="762000" cy="259045"/>
    <xdr:sp macro="" textlink="">
      <xdr:nvSpPr>
        <xdr:cNvPr id="138" name="テキスト ボックス 137"/>
        <xdr:cNvSpPr txBox="1"/>
      </xdr:nvSpPr>
      <xdr:spPr>
        <a:xfrm>
          <a:off x="32258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285674</xdr:rowOff>
    </xdr:from>
    <xdr:to>
      <xdr:col>2</xdr:col>
      <xdr:colOff>692150</xdr:colOff>
      <xdr:row>38</xdr:row>
      <xdr:rowOff>44374</xdr:rowOff>
    </xdr:to>
    <xdr:sp macro="" textlink="">
      <xdr:nvSpPr>
        <xdr:cNvPr id="139" name="円/楕円 138"/>
        <xdr:cNvSpPr/>
      </xdr:nvSpPr>
      <xdr:spPr bwMode="auto">
        <a:xfrm>
          <a:off x="2857500" y="741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29151</xdr:rowOff>
    </xdr:from>
    <xdr:ext cx="762000" cy="259045"/>
    <xdr:sp macro="" textlink="">
      <xdr:nvSpPr>
        <xdr:cNvPr id="140" name="テキスト ボックス 139"/>
        <xdr:cNvSpPr txBox="1"/>
      </xdr:nvSpPr>
      <xdr:spPr>
        <a:xfrm>
          <a:off x="2527300" y="74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21,533
21,435
134.29
12,139,015
11,525,865
602,208
6,267,169
9,567,940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17932</xdr:rowOff>
    </xdr:from>
    <xdr:to>
      <xdr:col>6</xdr:col>
      <xdr:colOff>511175</xdr:colOff>
      <xdr:row>36</xdr:row>
      <xdr:rowOff>49835</xdr:rowOff>
    </xdr:to>
    <xdr:cxnSp macro="">
      <xdr:nvCxnSpPr>
        <xdr:cNvPr id="61" name="直線コネクタ 60"/>
        <xdr:cNvCxnSpPr/>
      </xdr:nvCxnSpPr>
      <xdr:spPr>
        <a:xfrm>
          <a:off x="3797300" y="6018682"/>
          <a:ext cx="838200" cy="20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17932</xdr:rowOff>
    </xdr:from>
    <xdr:to>
      <xdr:col>5</xdr:col>
      <xdr:colOff>358775</xdr:colOff>
      <xdr:row>36</xdr:row>
      <xdr:rowOff>25591</xdr:rowOff>
    </xdr:to>
    <xdr:cxnSp macro="">
      <xdr:nvCxnSpPr>
        <xdr:cNvPr id="64" name="直線コネクタ 63"/>
        <xdr:cNvCxnSpPr/>
      </xdr:nvCxnSpPr>
      <xdr:spPr>
        <a:xfrm flipV="1">
          <a:off x="2908300" y="6018682"/>
          <a:ext cx="889000" cy="17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25591</xdr:rowOff>
    </xdr:from>
    <xdr:to>
      <xdr:col>4</xdr:col>
      <xdr:colOff>155575</xdr:colOff>
      <xdr:row>36</xdr:row>
      <xdr:rowOff>25781</xdr:rowOff>
    </xdr:to>
    <xdr:cxnSp macro="">
      <xdr:nvCxnSpPr>
        <xdr:cNvPr id="67" name="直線コネクタ 66"/>
        <xdr:cNvCxnSpPr/>
      </xdr:nvCxnSpPr>
      <xdr:spPr>
        <a:xfrm flipV="1">
          <a:off x="2019300" y="61977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25781</xdr:rowOff>
    </xdr:from>
    <xdr:to>
      <xdr:col>2</xdr:col>
      <xdr:colOff>638175</xdr:colOff>
      <xdr:row>36</xdr:row>
      <xdr:rowOff>30886</xdr:rowOff>
    </xdr:to>
    <xdr:cxnSp macro="">
      <xdr:nvCxnSpPr>
        <xdr:cNvPr id="70" name="直線コネクタ 69"/>
        <xdr:cNvCxnSpPr/>
      </xdr:nvCxnSpPr>
      <xdr:spPr>
        <a:xfrm flipV="1">
          <a:off x="1130300" y="619798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170485</xdr:rowOff>
    </xdr:from>
    <xdr:to>
      <xdr:col>6</xdr:col>
      <xdr:colOff>561975</xdr:colOff>
      <xdr:row>36</xdr:row>
      <xdr:rowOff>100635</xdr:rowOff>
    </xdr:to>
    <xdr:sp macro="" textlink="">
      <xdr:nvSpPr>
        <xdr:cNvPr id="80" name="円/楕円 79"/>
        <xdr:cNvSpPr/>
      </xdr:nvSpPr>
      <xdr:spPr>
        <a:xfrm>
          <a:off x="4584700" y="61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148912</xdr:rowOff>
    </xdr:from>
    <xdr:ext cx="534377" cy="259045"/>
    <xdr:sp macro="" textlink="">
      <xdr:nvSpPr>
        <xdr:cNvPr id="81" name="人件費該当値テキスト"/>
        <xdr:cNvSpPr txBox="1"/>
      </xdr:nvSpPr>
      <xdr:spPr>
        <a:xfrm>
          <a:off x="4686300" y="614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138582</xdr:rowOff>
    </xdr:from>
    <xdr:to>
      <xdr:col>5</xdr:col>
      <xdr:colOff>409575</xdr:colOff>
      <xdr:row>35</xdr:row>
      <xdr:rowOff>68732</xdr:rowOff>
    </xdr:to>
    <xdr:sp macro="" textlink="">
      <xdr:nvSpPr>
        <xdr:cNvPr id="82" name="円/楕円 81"/>
        <xdr:cNvSpPr/>
      </xdr:nvSpPr>
      <xdr:spPr>
        <a:xfrm>
          <a:off x="3746500" y="59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59859</xdr:rowOff>
    </xdr:from>
    <xdr:ext cx="534377" cy="259045"/>
    <xdr:sp macro="" textlink="">
      <xdr:nvSpPr>
        <xdr:cNvPr id="83" name="テキスト ボックス 82"/>
        <xdr:cNvSpPr txBox="1"/>
      </xdr:nvSpPr>
      <xdr:spPr>
        <a:xfrm>
          <a:off x="3530111" y="606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146241</xdr:rowOff>
    </xdr:from>
    <xdr:to>
      <xdr:col>4</xdr:col>
      <xdr:colOff>206375</xdr:colOff>
      <xdr:row>36</xdr:row>
      <xdr:rowOff>76391</xdr:rowOff>
    </xdr:to>
    <xdr:sp macro="" textlink="">
      <xdr:nvSpPr>
        <xdr:cNvPr id="84" name="円/楕円 83"/>
        <xdr:cNvSpPr/>
      </xdr:nvSpPr>
      <xdr:spPr>
        <a:xfrm>
          <a:off x="2857500" y="61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67518</xdr:rowOff>
    </xdr:from>
    <xdr:ext cx="534377" cy="259045"/>
    <xdr:sp macro="" textlink="">
      <xdr:nvSpPr>
        <xdr:cNvPr id="85" name="テキスト ボックス 84"/>
        <xdr:cNvSpPr txBox="1"/>
      </xdr:nvSpPr>
      <xdr:spPr>
        <a:xfrm>
          <a:off x="2641111" y="62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146431</xdr:rowOff>
    </xdr:from>
    <xdr:to>
      <xdr:col>3</xdr:col>
      <xdr:colOff>3175</xdr:colOff>
      <xdr:row>36</xdr:row>
      <xdr:rowOff>76581</xdr:rowOff>
    </xdr:to>
    <xdr:sp macro="" textlink="">
      <xdr:nvSpPr>
        <xdr:cNvPr id="86" name="円/楕円 85"/>
        <xdr:cNvSpPr/>
      </xdr:nvSpPr>
      <xdr:spPr>
        <a:xfrm>
          <a:off x="1968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67708</xdr:rowOff>
    </xdr:from>
    <xdr:ext cx="534377" cy="259045"/>
    <xdr:sp macro="" textlink="">
      <xdr:nvSpPr>
        <xdr:cNvPr id="87" name="テキスト ボックス 86"/>
        <xdr:cNvSpPr txBox="1"/>
      </xdr:nvSpPr>
      <xdr:spPr>
        <a:xfrm>
          <a:off x="1752111" y="62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151536</xdr:rowOff>
    </xdr:from>
    <xdr:to>
      <xdr:col>1</xdr:col>
      <xdr:colOff>485775</xdr:colOff>
      <xdr:row>36</xdr:row>
      <xdr:rowOff>81686</xdr:rowOff>
    </xdr:to>
    <xdr:sp macro="" textlink="">
      <xdr:nvSpPr>
        <xdr:cNvPr id="88" name="円/楕円 87"/>
        <xdr:cNvSpPr/>
      </xdr:nvSpPr>
      <xdr:spPr>
        <a:xfrm>
          <a:off x="10795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72813</xdr:rowOff>
    </xdr:from>
    <xdr:ext cx="534377" cy="259045"/>
    <xdr:sp macro="" textlink="">
      <xdr:nvSpPr>
        <xdr:cNvPr id="89" name="テキスト ボックス 88"/>
        <xdr:cNvSpPr txBox="1"/>
      </xdr:nvSpPr>
      <xdr:spPr>
        <a:xfrm>
          <a:off x="863111" y="6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18123</xdr:rowOff>
    </xdr:from>
    <xdr:to>
      <xdr:col>6</xdr:col>
      <xdr:colOff>511175</xdr:colOff>
      <xdr:row>57</xdr:row>
      <xdr:rowOff>58166</xdr:rowOff>
    </xdr:to>
    <xdr:cxnSp macro="">
      <xdr:nvCxnSpPr>
        <xdr:cNvPr id="119" name="直線コネクタ 118"/>
        <xdr:cNvCxnSpPr/>
      </xdr:nvCxnSpPr>
      <xdr:spPr>
        <a:xfrm flipV="1">
          <a:off x="3797300" y="9790773"/>
          <a:ext cx="8382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58166</xdr:rowOff>
    </xdr:from>
    <xdr:to>
      <xdr:col>5</xdr:col>
      <xdr:colOff>358775</xdr:colOff>
      <xdr:row>57</xdr:row>
      <xdr:rowOff>90589</xdr:rowOff>
    </xdr:to>
    <xdr:cxnSp macro="">
      <xdr:nvCxnSpPr>
        <xdr:cNvPr id="122" name="直線コネクタ 121"/>
        <xdr:cNvCxnSpPr/>
      </xdr:nvCxnSpPr>
      <xdr:spPr>
        <a:xfrm flipV="1">
          <a:off x="2908300" y="9830816"/>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90589</xdr:rowOff>
    </xdr:from>
    <xdr:to>
      <xdr:col>4</xdr:col>
      <xdr:colOff>155575</xdr:colOff>
      <xdr:row>58</xdr:row>
      <xdr:rowOff>23775</xdr:rowOff>
    </xdr:to>
    <xdr:cxnSp macro="">
      <xdr:nvCxnSpPr>
        <xdr:cNvPr id="125" name="直線コネクタ 124"/>
        <xdr:cNvCxnSpPr/>
      </xdr:nvCxnSpPr>
      <xdr:spPr>
        <a:xfrm flipV="1">
          <a:off x="2019300" y="9863239"/>
          <a:ext cx="889000" cy="10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23775</xdr:rowOff>
    </xdr:from>
    <xdr:to>
      <xdr:col>2</xdr:col>
      <xdr:colOff>638175</xdr:colOff>
      <xdr:row>58</xdr:row>
      <xdr:rowOff>51854</xdr:rowOff>
    </xdr:to>
    <xdr:cxnSp macro="">
      <xdr:nvCxnSpPr>
        <xdr:cNvPr id="128" name="直線コネクタ 127"/>
        <xdr:cNvCxnSpPr/>
      </xdr:nvCxnSpPr>
      <xdr:spPr>
        <a:xfrm flipV="1">
          <a:off x="1130300" y="9967875"/>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138773</xdr:rowOff>
    </xdr:from>
    <xdr:to>
      <xdr:col>6</xdr:col>
      <xdr:colOff>561975</xdr:colOff>
      <xdr:row>57</xdr:row>
      <xdr:rowOff>68923</xdr:rowOff>
    </xdr:to>
    <xdr:sp macro="" textlink="">
      <xdr:nvSpPr>
        <xdr:cNvPr id="138" name="円/楕円 137"/>
        <xdr:cNvSpPr/>
      </xdr:nvSpPr>
      <xdr:spPr>
        <a:xfrm>
          <a:off x="4584700" y="97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117200</xdr:rowOff>
    </xdr:from>
    <xdr:ext cx="534377" cy="259045"/>
    <xdr:sp macro="" textlink="">
      <xdr:nvSpPr>
        <xdr:cNvPr id="139" name="物件費該当値テキスト"/>
        <xdr:cNvSpPr txBox="1"/>
      </xdr:nvSpPr>
      <xdr:spPr>
        <a:xfrm>
          <a:off x="4686300" y="97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7366</xdr:rowOff>
    </xdr:from>
    <xdr:to>
      <xdr:col>5</xdr:col>
      <xdr:colOff>409575</xdr:colOff>
      <xdr:row>57</xdr:row>
      <xdr:rowOff>108966</xdr:rowOff>
    </xdr:to>
    <xdr:sp macro="" textlink="">
      <xdr:nvSpPr>
        <xdr:cNvPr id="140" name="円/楕円 139"/>
        <xdr:cNvSpPr/>
      </xdr:nvSpPr>
      <xdr:spPr>
        <a:xfrm>
          <a:off x="3746500" y="97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100093</xdr:rowOff>
    </xdr:from>
    <xdr:ext cx="534377" cy="259045"/>
    <xdr:sp macro="" textlink="">
      <xdr:nvSpPr>
        <xdr:cNvPr id="141" name="テキスト ボックス 140"/>
        <xdr:cNvSpPr txBox="1"/>
      </xdr:nvSpPr>
      <xdr:spPr>
        <a:xfrm>
          <a:off x="3530111" y="9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39789</xdr:rowOff>
    </xdr:from>
    <xdr:to>
      <xdr:col>4</xdr:col>
      <xdr:colOff>206375</xdr:colOff>
      <xdr:row>57</xdr:row>
      <xdr:rowOff>141389</xdr:rowOff>
    </xdr:to>
    <xdr:sp macro="" textlink="">
      <xdr:nvSpPr>
        <xdr:cNvPr id="142" name="円/楕円 141"/>
        <xdr:cNvSpPr/>
      </xdr:nvSpPr>
      <xdr:spPr>
        <a:xfrm>
          <a:off x="2857500" y="98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132516</xdr:rowOff>
    </xdr:from>
    <xdr:ext cx="534377" cy="259045"/>
    <xdr:sp macro="" textlink="">
      <xdr:nvSpPr>
        <xdr:cNvPr id="143" name="テキスト ボックス 142"/>
        <xdr:cNvSpPr txBox="1"/>
      </xdr:nvSpPr>
      <xdr:spPr>
        <a:xfrm>
          <a:off x="2641111" y="99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144425</xdr:rowOff>
    </xdr:from>
    <xdr:to>
      <xdr:col>3</xdr:col>
      <xdr:colOff>3175</xdr:colOff>
      <xdr:row>58</xdr:row>
      <xdr:rowOff>74575</xdr:rowOff>
    </xdr:to>
    <xdr:sp macro="" textlink="">
      <xdr:nvSpPr>
        <xdr:cNvPr id="144" name="円/楕円 143"/>
        <xdr:cNvSpPr/>
      </xdr:nvSpPr>
      <xdr:spPr>
        <a:xfrm>
          <a:off x="1968500" y="99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65702</xdr:rowOff>
    </xdr:from>
    <xdr:ext cx="534377" cy="259045"/>
    <xdr:sp macro="" textlink="">
      <xdr:nvSpPr>
        <xdr:cNvPr id="145" name="テキスト ボックス 144"/>
        <xdr:cNvSpPr txBox="1"/>
      </xdr:nvSpPr>
      <xdr:spPr>
        <a:xfrm>
          <a:off x="1752111" y="100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1054</xdr:rowOff>
    </xdr:from>
    <xdr:to>
      <xdr:col>1</xdr:col>
      <xdr:colOff>485775</xdr:colOff>
      <xdr:row>58</xdr:row>
      <xdr:rowOff>102654</xdr:rowOff>
    </xdr:to>
    <xdr:sp macro="" textlink="">
      <xdr:nvSpPr>
        <xdr:cNvPr id="146" name="円/楕円 145"/>
        <xdr:cNvSpPr/>
      </xdr:nvSpPr>
      <xdr:spPr>
        <a:xfrm>
          <a:off x="1079500" y="99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93781</xdr:rowOff>
    </xdr:from>
    <xdr:ext cx="534377" cy="259045"/>
    <xdr:sp macro="" textlink="">
      <xdr:nvSpPr>
        <xdr:cNvPr id="147" name="テキスト ボックス 146"/>
        <xdr:cNvSpPr txBox="1"/>
      </xdr:nvSpPr>
      <xdr:spPr>
        <a:xfrm>
          <a:off x="863111" y="100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60311</xdr:rowOff>
    </xdr:from>
    <xdr:to>
      <xdr:col>6</xdr:col>
      <xdr:colOff>511175</xdr:colOff>
      <xdr:row>79</xdr:row>
      <xdr:rowOff>63348</xdr:rowOff>
    </xdr:to>
    <xdr:cxnSp macro="">
      <xdr:nvCxnSpPr>
        <xdr:cNvPr id="178" name="直線コネクタ 177"/>
        <xdr:cNvCxnSpPr/>
      </xdr:nvCxnSpPr>
      <xdr:spPr>
        <a:xfrm>
          <a:off x="3797300" y="13604861"/>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60311</xdr:rowOff>
    </xdr:from>
    <xdr:to>
      <xdr:col>5</xdr:col>
      <xdr:colOff>358775</xdr:colOff>
      <xdr:row>79</xdr:row>
      <xdr:rowOff>68410</xdr:rowOff>
    </xdr:to>
    <xdr:cxnSp macro="">
      <xdr:nvCxnSpPr>
        <xdr:cNvPr id="181" name="直線コネクタ 180"/>
        <xdr:cNvCxnSpPr/>
      </xdr:nvCxnSpPr>
      <xdr:spPr>
        <a:xfrm flipV="1">
          <a:off x="2908300" y="13604861"/>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46006</xdr:rowOff>
    </xdr:from>
    <xdr:to>
      <xdr:col>4</xdr:col>
      <xdr:colOff>155575</xdr:colOff>
      <xdr:row>79</xdr:row>
      <xdr:rowOff>68410</xdr:rowOff>
    </xdr:to>
    <xdr:cxnSp macro="">
      <xdr:nvCxnSpPr>
        <xdr:cNvPr id="184" name="直線コネクタ 183"/>
        <xdr:cNvCxnSpPr/>
      </xdr:nvCxnSpPr>
      <xdr:spPr>
        <a:xfrm>
          <a:off x="2019300" y="13590556"/>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45614</xdr:rowOff>
    </xdr:from>
    <xdr:to>
      <xdr:col>2</xdr:col>
      <xdr:colOff>638175</xdr:colOff>
      <xdr:row>79</xdr:row>
      <xdr:rowOff>46006</xdr:rowOff>
    </xdr:to>
    <xdr:cxnSp macro="">
      <xdr:nvCxnSpPr>
        <xdr:cNvPr id="187" name="直線コネクタ 186"/>
        <xdr:cNvCxnSpPr/>
      </xdr:nvCxnSpPr>
      <xdr:spPr>
        <a:xfrm>
          <a:off x="1130300" y="1359016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12548</xdr:rowOff>
    </xdr:from>
    <xdr:to>
      <xdr:col>6</xdr:col>
      <xdr:colOff>561975</xdr:colOff>
      <xdr:row>79</xdr:row>
      <xdr:rowOff>114148</xdr:rowOff>
    </xdr:to>
    <xdr:sp macro="" textlink="">
      <xdr:nvSpPr>
        <xdr:cNvPr id="197" name="円/楕円 196"/>
        <xdr:cNvSpPr/>
      </xdr:nvSpPr>
      <xdr:spPr>
        <a:xfrm>
          <a:off x="4584700" y="135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98925</xdr:rowOff>
    </xdr:from>
    <xdr:ext cx="469744" cy="259045"/>
    <xdr:sp macro="" textlink="">
      <xdr:nvSpPr>
        <xdr:cNvPr id="198" name="維持補修費該当値テキスト"/>
        <xdr:cNvSpPr txBox="1"/>
      </xdr:nvSpPr>
      <xdr:spPr>
        <a:xfrm>
          <a:off x="4686300" y="134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9511</xdr:rowOff>
    </xdr:from>
    <xdr:to>
      <xdr:col>5</xdr:col>
      <xdr:colOff>409575</xdr:colOff>
      <xdr:row>79</xdr:row>
      <xdr:rowOff>111111</xdr:rowOff>
    </xdr:to>
    <xdr:sp macro="" textlink="">
      <xdr:nvSpPr>
        <xdr:cNvPr id="199" name="円/楕円 198"/>
        <xdr:cNvSpPr/>
      </xdr:nvSpPr>
      <xdr:spPr>
        <a:xfrm>
          <a:off x="3746500" y="135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102238</xdr:rowOff>
    </xdr:from>
    <xdr:ext cx="469744" cy="259045"/>
    <xdr:sp macro="" textlink="">
      <xdr:nvSpPr>
        <xdr:cNvPr id="200" name="テキスト ボックス 199"/>
        <xdr:cNvSpPr txBox="1"/>
      </xdr:nvSpPr>
      <xdr:spPr>
        <a:xfrm>
          <a:off x="3562427" y="1364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17610</xdr:rowOff>
    </xdr:from>
    <xdr:to>
      <xdr:col>4</xdr:col>
      <xdr:colOff>206375</xdr:colOff>
      <xdr:row>79</xdr:row>
      <xdr:rowOff>119210</xdr:rowOff>
    </xdr:to>
    <xdr:sp macro="" textlink="">
      <xdr:nvSpPr>
        <xdr:cNvPr id="201" name="円/楕円 200"/>
        <xdr:cNvSpPr/>
      </xdr:nvSpPr>
      <xdr:spPr>
        <a:xfrm>
          <a:off x="2857500" y="13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110337</xdr:rowOff>
    </xdr:from>
    <xdr:ext cx="378565" cy="259045"/>
    <xdr:sp macro="" textlink="">
      <xdr:nvSpPr>
        <xdr:cNvPr id="202" name="テキスト ボックス 201"/>
        <xdr:cNvSpPr txBox="1"/>
      </xdr:nvSpPr>
      <xdr:spPr>
        <a:xfrm>
          <a:off x="2719017" y="1365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166656</xdr:rowOff>
    </xdr:from>
    <xdr:to>
      <xdr:col>3</xdr:col>
      <xdr:colOff>3175</xdr:colOff>
      <xdr:row>79</xdr:row>
      <xdr:rowOff>96806</xdr:rowOff>
    </xdr:to>
    <xdr:sp macro="" textlink="">
      <xdr:nvSpPr>
        <xdr:cNvPr id="203" name="円/楕円 202"/>
        <xdr:cNvSpPr/>
      </xdr:nvSpPr>
      <xdr:spPr>
        <a:xfrm>
          <a:off x="1968500" y="135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87933</xdr:rowOff>
    </xdr:from>
    <xdr:ext cx="469744" cy="259045"/>
    <xdr:sp macro="" textlink="">
      <xdr:nvSpPr>
        <xdr:cNvPr id="204" name="テキスト ボックス 203"/>
        <xdr:cNvSpPr txBox="1"/>
      </xdr:nvSpPr>
      <xdr:spPr>
        <a:xfrm>
          <a:off x="1784427" y="136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166264</xdr:rowOff>
    </xdr:from>
    <xdr:to>
      <xdr:col>1</xdr:col>
      <xdr:colOff>485775</xdr:colOff>
      <xdr:row>79</xdr:row>
      <xdr:rowOff>96414</xdr:rowOff>
    </xdr:to>
    <xdr:sp macro="" textlink="">
      <xdr:nvSpPr>
        <xdr:cNvPr id="205" name="円/楕円 204"/>
        <xdr:cNvSpPr/>
      </xdr:nvSpPr>
      <xdr:spPr>
        <a:xfrm>
          <a:off x="1079500" y="135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87541</xdr:rowOff>
    </xdr:from>
    <xdr:ext cx="469744" cy="259045"/>
    <xdr:sp macro="" textlink="">
      <xdr:nvSpPr>
        <xdr:cNvPr id="206" name="テキスト ボックス 205"/>
        <xdr:cNvSpPr txBox="1"/>
      </xdr:nvSpPr>
      <xdr:spPr>
        <a:xfrm>
          <a:off x="895427" y="1363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112458</xdr:rowOff>
    </xdr:from>
    <xdr:to>
      <xdr:col>6</xdr:col>
      <xdr:colOff>511175</xdr:colOff>
      <xdr:row>95</xdr:row>
      <xdr:rowOff>51893</xdr:rowOff>
    </xdr:to>
    <xdr:cxnSp macro="">
      <xdr:nvCxnSpPr>
        <xdr:cNvPr id="236" name="直線コネクタ 235"/>
        <xdr:cNvCxnSpPr/>
      </xdr:nvCxnSpPr>
      <xdr:spPr>
        <a:xfrm flipV="1">
          <a:off x="3797300" y="16228758"/>
          <a:ext cx="838200" cy="1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51893</xdr:rowOff>
    </xdr:from>
    <xdr:to>
      <xdr:col>5</xdr:col>
      <xdr:colOff>358775</xdr:colOff>
      <xdr:row>95</xdr:row>
      <xdr:rowOff>100304</xdr:rowOff>
    </xdr:to>
    <xdr:cxnSp macro="">
      <xdr:nvCxnSpPr>
        <xdr:cNvPr id="239" name="直線コネクタ 238"/>
        <xdr:cNvCxnSpPr/>
      </xdr:nvCxnSpPr>
      <xdr:spPr>
        <a:xfrm flipV="1">
          <a:off x="2908300" y="16339643"/>
          <a:ext cx="889000" cy="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100304</xdr:rowOff>
    </xdr:from>
    <xdr:to>
      <xdr:col>4</xdr:col>
      <xdr:colOff>155575</xdr:colOff>
      <xdr:row>96</xdr:row>
      <xdr:rowOff>38722</xdr:rowOff>
    </xdr:to>
    <xdr:cxnSp macro="">
      <xdr:nvCxnSpPr>
        <xdr:cNvPr id="242" name="直線コネクタ 241"/>
        <xdr:cNvCxnSpPr/>
      </xdr:nvCxnSpPr>
      <xdr:spPr>
        <a:xfrm flipV="1">
          <a:off x="2019300" y="16388054"/>
          <a:ext cx="889000" cy="10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38722</xdr:rowOff>
    </xdr:from>
    <xdr:to>
      <xdr:col>2</xdr:col>
      <xdr:colOff>638175</xdr:colOff>
      <xdr:row>96</xdr:row>
      <xdr:rowOff>96634</xdr:rowOff>
    </xdr:to>
    <xdr:cxnSp macro="">
      <xdr:nvCxnSpPr>
        <xdr:cNvPr id="245" name="直線コネクタ 244"/>
        <xdr:cNvCxnSpPr/>
      </xdr:nvCxnSpPr>
      <xdr:spPr>
        <a:xfrm flipV="1">
          <a:off x="1130300" y="164979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61658</xdr:rowOff>
    </xdr:from>
    <xdr:to>
      <xdr:col>6</xdr:col>
      <xdr:colOff>561975</xdr:colOff>
      <xdr:row>94</xdr:row>
      <xdr:rowOff>163258</xdr:rowOff>
    </xdr:to>
    <xdr:sp macro="" textlink="">
      <xdr:nvSpPr>
        <xdr:cNvPr id="255" name="円/楕円 254"/>
        <xdr:cNvSpPr/>
      </xdr:nvSpPr>
      <xdr:spPr>
        <a:xfrm>
          <a:off x="4584700" y="161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84535</xdr:rowOff>
    </xdr:from>
    <xdr:ext cx="599010" cy="259045"/>
    <xdr:sp macro="" textlink="">
      <xdr:nvSpPr>
        <xdr:cNvPr id="256" name="扶助費該当値テキスト"/>
        <xdr:cNvSpPr txBox="1"/>
      </xdr:nvSpPr>
      <xdr:spPr>
        <a:xfrm>
          <a:off x="4686300" y="1602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1093</xdr:rowOff>
    </xdr:from>
    <xdr:to>
      <xdr:col>5</xdr:col>
      <xdr:colOff>409575</xdr:colOff>
      <xdr:row>95</xdr:row>
      <xdr:rowOff>102693</xdr:rowOff>
    </xdr:to>
    <xdr:sp macro="" textlink="">
      <xdr:nvSpPr>
        <xdr:cNvPr id="257" name="円/楕円 256"/>
        <xdr:cNvSpPr/>
      </xdr:nvSpPr>
      <xdr:spPr>
        <a:xfrm>
          <a:off x="3746500" y="162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119220</xdr:rowOff>
    </xdr:from>
    <xdr:ext cx="599010" cy="259045"/>
    <xdr:sp macro="" textlink="">
      <xdr:nvSpPr>
        <xdr:cNvPr id="258" name="テキスト ボックス 257"/>
        <xdr:cNvSpPr txBox="1"/>
      </xdr:nvSpPr>
      <xdr:spPr>
        <a:xfrm>
          <a:off x="3497794" y="1606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49504</xdr:rowOff>
    </xdr:from>
    <xdr:to>
      <xdr:col>4</xdr:col>
      <xdr:colOff>206375</xdr:colOff>
      <xdr:row>95</xdr:row>
      <xdr:rowOff>151104</xdr:rowOff>
    </xdr:to>
    <xdr:sp macro="" textlink="">
      <xdr:nvSpPr>
        <xdr:cNvPr id="259" name="円/楕円 258"/>
        <xdr:cNvSpPr/>
      </xdr:nvSpPr>
      <xdr:spPr>
        <a:xfrm>
          <a:off x="2857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167631</xdr:rowOff>
    </xdr:from>
    <xdr:ext cx="599010" cy="259045"/>
    <xdr:sp macro="" textlink="">
      <xdr:nvSpPr>
        <xdr:cNvPr id="260" name="テキスト ボックス 259"/>
        <xdr:cNvSpPr txBox="1"/>
      </xdr:nvSpPr>
      <xdr:spPr>
        <a:xfrm>
          <a:off x="2608794" y="161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159372</xdr:rowOff>
    </xdr:from>
    <xdr:to>
      <xdr:col>3</xdr:col>
      <xdr:colOff>3175</xdr:colOff>
      <xdr:row>96</xdr:row>
      <xdr:rowOff>89522</xdr:rowOff>
    </xdr:to>
    <xdr:sp macro="" textlink="">
      <xdr:nvSpPr>
        <xdr:cNvPr id="261" name="円/楕円 260"/>
        <xdr:cNvSpPr/>
      </xdr:nvSpPr>
      <xdr:spPr>
        <a:xfrm>
          <a:off x="1968500" y="164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106049</xdr:rowOff>
    </xdr:from>
    <xdr:ext cx="599010" cy="259045"/>
    <xdr:sp macro="" textlink="">
      <xdr:nvSpPr>
        <xdr:cNvPr id="262" name="テキスト ボックス 261"/>
        <xdr:cNvSpPr txBox="1"/>
      </xdr:nvSpPr>
      <xdr:spPr>
        <a:xfrm>
          <a:off x="1719794" y="162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45834</xdr:rowOff>
    </xdr:from>
    <xdr:to>
      <xdr:col>1</xdr:col>
      <xdr:colOff>485775</xdr:colOff>
      <xdr:row>96</xdr:row>
      <xdr:rowOff>147434</xdr:rowOff>
    </xdr:to>
    <xdr:sp macro="" textlink="">
      <xdr:nvSpPr>
        <xdr:cNvPr id="263" name="円/楕円 262"/>
        <xdr:cNvSpPr/>
      </xdr:nvSpPr>
      <xdr:spPr>
        <a:xfrm>
          <a:off x="1079500" y="165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163961</xdr:rowOff>
    </xdr:from>
    <xdr:ext cx="534377" cy="259045"/>
    <xdr:sp macro="" textlink="">
      <xdr:nvSpPr>
        <xdr:cNvPr id="264" name="テキスト ボックス 263"/>
        <xdr:cNvSpPr txBox="1"/>
      </xdr:nvSpPr>
      <xdr:spPr>
        <a:xfrm>
          <a:off x="863111" y="162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45183</xdr:rowOff>
    </xdr:from>
    <xdr:to>
      <xdr:col>15</xdr:col>
      <xdr:colOff>180975</xdr:colOff>
      <xdr:row>37</xdr:row>
      <xdr:rowOff>50355</xdr:rowOff>
    </xdr:to>
    <xdr:cxnSp macro="">
      <xdr:nvCxnSpPr>
        <xdr:cNvPr id="297" name="直線コネクタ 296"/>
        <xdr:cNvCxnSpPr/>
      </xdr:nvCxnSpPr>
      <xdr:spPr>
        <a:xfrm flipV="1">
          <a:off x="9639300" y="6388833"/>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50355</xdr:rowOff>
    </xdr:from>
    <xdr:to>
      <xdr:col>14</xdr:col>
      <xdr:colOff>28575</xdr:colOff>
      <xdr:row>37</xdr:row>
      <xdr:rowOff>51260</xdr:rowOff>
    </xdr:to>
    <xdr:cxnSp macro="">
      <xdr:nvCxnSpPr>
        <xdr:cNvPr id="300" name="直線コネクタ 299"/>
        <xdr:cNvCxnSpPr/>
      </xdr:nvCxnSpPr>
      <xdr:spPr>
        <a:xfrm flipV="1">
          <a:off x="8750300" y="6394005"/>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51260</xdr:rowOff>
    </xdr:from>
    <xdr:to>
      <xdr:col>12</xdr:col>
      <xdr:colOff>511175</xdr:colOff>
      <xdr:row>37</xdr:row>
      <xdr:rowOff>76464</xdr:rowOff>
    </xdr:to>
    <xdr:cxnSp macro="">
      <xdr:nvCxnSpPr>
        <xdr:cNvPr id="303" name="直線コネクタ 302"/>
        <xdr:cNvCxnSpPr/>
      </xdr:nvCxnSpPr>
      <xdr:spPr>
        <a:xfrm flipV="1">
          <a:off x="7861300" y="6394910"/>
          <a:ext cx="889000" cy="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76464</xdr:rowOff>
    </xdr:from>
    <xdr:to>
      <xdr:col>11</xdr:col>
      <xdr:colOff>307975</xdr:colOff>
      <xdr:row>37</xdr:row>
      <xdr:rowOff>129318</xdr:rowOff>
    </xdr:to>
    <xdr:cxnSp macro="">
      <xdr:nvCxnSpPr>
        <xdr:cNvPr id="306" name="直線コネクタ 305"/>
        <xdr:cNvCxnSpPr/>
      </xdr:nvCxnSpPr>
      <xdr:spPr>
        <a:xfrm flipV="1">
          <a:off x="6972300" y="6420114"/>
          <a:ext cx="889000" cy="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165833</xdr:rowOff>
    </xdr:from>
    <xdr:to>
      <xdr:col>15</xdr:col>
      <xdr:colOff>231775</xdr:colOff>
      <xdr:row>37</xdr:row>
      <xdr:rowOff>95983</xdr:rowOff>
    </xdr:to>
    <xdr:sp macro="" textlink="">
      <xdr:nvSpPr>
        <xdr:cNvPr id="316" name="円/楕円 315"/>
        <xdr:cNvSpPr/>
      </xdr:nvSpPr>
      <xdr:spPr>
        <a:xfrm>
          <a:off x="10426700" y="63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144260</xdr:rowOff>
    </xdr:from>
    <xdr:ext cx="534377" cy="259045"/>
    <xdr:sp macro="" textlink="">
      <xdr:nvSpPr>
        <xdr:cNvPr id="317" name="補助費等該当値テキスト"/>
        <xdr:cNvSpPr txBox="1"/>
      </xdr:nvSpPr>
      <xdr:spPr>
        <a:xfrm>
          <a:off x="10528300" y="63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171005</xdr:rowOff>
    </xdr:from>
    <xdr:to>
      <xdr:col>14</xdr:col>
      <xdr:colOff>79375</xdr:colOff>
      <xdr:row>37</xdr:row>
      <xdr:rowOff>101155</xdr:rowOff>
    </xdr:to>
    <xdr:sp macro="" textlink="">
      <xdr:nvSpPr>
        <xdr:cNvPr id="318" name="円/楕円 317"/>
        <xdr:cNvSpPr/>
      </xdr:nvSpPr>
      <xdr:spPr>
        <a:xfrm>
          <a:off x="9588500" y="63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92282</xdr:rowOff>
    </xdr:from>
    <xdr:ext cx="534377" cy="259045"/>
    <xdr:sp macro="" textlink="">
      <xdr:nvSpPr>
        <xdr:cNvPr id="319" name="テキスト ボックス 318"/>
        <xdr:cNvSpPr txBox="1"/>
      </xdr:nvSpPr>
      <xdr:spPr>
        <a:xfrm>
          <a:off x="9372111" y="64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460</xdr:rowOff>
    </xdr:from>
    <xdr:to>
      <xdr:col>12</xdr:col>
      <xdr:colOff>561975</xdr:colOff>
      <xdr:row>37</xdr:row>
      <xdr:rowOff>102060</xdr:rowOff>
    </xdr:to>
    <xdr:sp macro="" textlink="">
      <xdr:nvSpPr>
        <xdr:cNvPr id="320" name="円/楕円 319"/>
        <xdr:cNvSpPr/>
      </xdr:nvSpPr>
      <xdr:spPr>
        <a:xfrm>
          <a:off x="8699500" y="63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93187</xdr:rowOff>
    </xdr:from>
    <xdr:ext cx="534377" cy="259045"/>
    <xdr:sp macro="" textlink="">
      <xdr:nvSpPr>
        <xdr:cNvPr id="321" name="テキスト ボックス 320"/>
        <xdr:cNvSpPr txBox="1"/>
      </xdr:nvSpPr>
      <xdr:spPr>
        <a:xfrm>
          <a:off x="8483111" y="64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25664</xdr:rowOff>
    </xdr:from>
    <xdr:to>
      <xdr:col>11</xdr:col>
      <xdr:colOff>358775</xdr:colOff>
      <xdr:row>37</xdr:row>
      <xdr:rowOff>127264</xdr:rowOff>
    </xdr:to>
    <xdr:sp macro="" textlink="">
      <xdr:nvSpPr>
        <xdr:cNvPr id="322" name="円/楕円 321"/>
        <xdr:cNvSpPr/>
      </xdr:nvSpPr>
      <xdr:spPr>
        <a:xfrm>
          <a:off x="7810500" y="63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118391</xdr:rowOff>
    </xdr:from>
    <xdr:ext cx="534377" cy="259045"/>
    <xdr:sp macro="" textlink="">
      <xdr:nvSpPr>
        <xdr:cNvPr id="323" name="テキスト ボックス 322"/>
        <xdr:cNvSpPr txBox="1"/>
      </xdr:nvSpPr>
      <xdr:spPr>
        <a:xfrm>
          <a:off x="7594111" y="64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78518</xdr:rowOff>
    </xdr:from>
    <xdr:to>
      <xdr:col>10</xdr:col>
      <xdr:colOff>155575</xdr:colOff>
      <xdr:row>38</xdr:row>
      <xdr:rowOff>8668</xdr:rowOff>
    </xdr:to>
    <xdr:sp macro="" textlink="">
      <xdr:nvSpPr>
        <xdr:cNvPr id="324" name="円/楕円 323"/>
        <xdr:cNvSpPr/>
      </xdr:nvSpPr>
      <xdr:spPr>
        <a:xfrm>
          <a:off x="6921500" y="64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171245</xdr:rowOff>
    </xdr:from>
    <xdr:ext cx="534377" cy="259045"/>
    <xdr:sp macro="" textlink="">
      <xdr:nvSpPr>
        <xdr:cNvPr id="325" name="テキスト ボックス 324"/>
        <xdr:cNvSpPr txBox="1"/>
      </xdr:nvSpPr>
      <xdr:spPr>
        <a:xfrm>
          <a:off x="6705111" y="65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123259</xdr:rowOff>
    </xdr:from>
    <xdr:to>
      <xdr:col>15</xdr:col>
      <xdr:colOff>180975</xdr:colOff>
      <xdr:row>57</xdr:row>
      <xdr:rowOff>59613</xdr:rowOff>
    </xdr:to>
    <xdr:cxnSp macro="">
      <xdr:nvCxnSpPr>
        <xdr:cNvPr id="352" name="直線コネクタ 351"/>
        <xdr:cNvCxnSpPr/>
      </xdr:nvCxnSpPr>
      <xdr:spPr>
        <a:xfrm>
          <a:off x="9639300" y="9724459"/>
          <a:ext cx="838200" cy="10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71668</xdr:rowOff>
    </xdr:from>
    <xdr:to>
      <xdr:col>14</xdr:col>
      <xdr:colOff>28575</xdr:colOff>
      <xdr:row>56</xdr:row>
      <xdr:rowOff>123259</xdr:rowOff>
    </xdr:to>
    <xdr:cxnSp macro="">
      <xdr:nvCxnSpPr>
        <xdr:cNvPr id="355" name="直線コネクタ 354"/>
        <xdr:cNvCxnSpPr/>
      </xdr:nvCxnSpPr>
      <xdr:spPr>
        <a:xfrm>
          <a:off x="8750300" y="9672868"/>
          <a:ext cx="889000" cy="5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169583</xdr:rowOff>
    </xdr:from>
    <xdr:to>
      <xdr:col>12</xdr:col>
      <xdr:colOff>511175</xdr:colOff>
      <xdr:row>56</xdr:row>
      <xdr:rowOff>71668</xdr:rowOff>
    </xdr:to>
    <xdr:cxnSp macro="">
      <xdr:nvCxnSpPr>
        <xdr:cNvPr id="358" name="直線コネクタ 357"/>
        <xdr:cNvCxnSpPr/>
      </xdr:nvCxnSpPr>
      <xdr:spPr>
        <a:xfrm>
          <a:off x="7861300" y="9599333"/>
          <a:ext cx="889000" cy="7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169583</xdr:rowOff>
    </xdr:from>
    <xdr:to>
      <xdr:col>11</xdr:col>
      <xdr:colOff>307975</xdr:colOff>
      <xdr:row>57</xdr:row>
      <xdr:rowOff>47574</xdr:rowOff>
    </xdr:to>
    <xdr:cxnSp macro="">
      <xdr:nvCxnSpPr>
        <xdr:cNvPr id="361" name="直線コネクタ 360"/>
        <xdr:cNvCxnSpPr/>
      </xdr:nvCxnSpPr>
      <xdr:spPr>
        <a:xfrm flipV="1">
          <a:off x="6972300" y="9599333"/>
          <a:ext cx="889000" cy="2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8813</xdr:rowOff>
    </xdr:from>
    <xdr:to>
      <xdr:col>15</xdr:col>
      <xdr:colOff>231775</xdr:colOff>
      <xdr:row>57</xdr:row>
      <xdr:rowOff>110413</xdr:rowOff>
    </xdr:to>
    <xdr:sp macro="" textlink="">
      <xdr:nvSpPr>
        <xdr:cNvPr id="371" name="円/楕円 370"/>
        <xdr:cNvSpPr/>
      </xdr:nvSpPr>
      <xdr:spPr>
        <a:xfrm>
          <a:off x="10426700" y="97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158690</xdr:rowOff>
    </xdr:from>
    <xdr:ext cx="534377" cy="259045"/>
    <xdr:sp macro="" textlink="">
      <xdr:nvSpPr>
        <xdr:cNvPr id="372" name="普通建設事業費該当値テキスト"/>
        <xdr:cNvSpPr txBox="1"/>
      </xdr:nvSpPr>
      <xdr:spPr>
        <a:xfrm>
          <a:off x="10528300" y="97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72459</xdr:rowOff>
    </xdr:from>
    <xdr:to>
      <xdr:col>14</xdr:col>
      <xdr:colOff>79375</xdr:colOff>
      <xdr:row>57</xdr:row>
      <xdr:rowOff>2609</xdr:rowOff>
    </xdr:to>
    <xdr:sp macro="" textlink="">
      <xdr:nvSpPr>
        <xdr:cNvPr id="373" name="円/楕円 372"/>
        <xdr:cNvSpPr/>
      </xdr:nvSpPr>
      <xdr:spPr>
        <a:xfrm>
          <a:off x="9588500" y="96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165186</xdr:rowOff>
    </xdr:from>
    <xdr:ext cx="534377" cy="259045"/>
    <xdr:sp macro="" textlink="">
      <xdr:nvSpPr>
        <xdr:cNvPr id="374" name="テキスト ボックス 373"/>
        <xdr:cNvSpPr txBox="1"/>
      </xdr:nvSpPr>
      <xdr:spPr>
        <a:xfrm>
          <a:off x="9372111" y="97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20868</xdr:rowOff>
    </xdr:from>
    <xdr:to>
      <xdr:col>12</xdr:col>
      <xdr:colOff>561975</xdr:colOff>
      <xdr:row>56</xdr:row>
      <xdr:rowOff>122468</xdr:rowOff>
    </xdr:to>
    <xdr:sp macro="" textlink="">
      <xdr:nvSpPr>
        <xdr:cNvPr id="375" name="円/楕円 374"/>
        <xdr:cNvSpPr/>
      </xdr:nvSpPr>
      <xdr:spPr>
        <a:xfrm>
          <a:off x="8699500" y="962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113595</xdr:rowOff>
    </xdr:from>
    <xdr:ext cx="534377" cy="259045"/>
    <xdr:sp macro="" textlink="">
      <xdr:nvSpPr>
        <xdr:cNvPr id="376" name="テキスト ボックス 375"/>
        <xdr:cNvSpPr txBox="1"/>
      </xdr:nvSpPr>
      <xdr:spPr>
        <a:xfrm>
          <a:off x="8483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118783</xdr:rowOff>
    </xdr:from>
    <xdr:to>
      <xdr:col>11</xdr:col>
      <xdr:colOff>358775</xdr:colOff>
      <xdr:row>56</xdr:row>
      <xdr:rowOff>48933</xdr:rowOff>
    </xdr:to>
    <xdr:sp macro="" textlink="">
      <xdr:nvSpPr>
        <xdr:cNvPr id="377" name="円/楕円 376"/>
        <xdr:cNvSpPr/>
      </xdr:nvSpPr>
      <xdr:spPr>
        <a:xfrm>
          <a:off x="7810500" y="9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65460</xdr:rowOff>
    </xdr:from>
    <xdr:ext cx="599010" cy="259045"/>
    <xdr:sp macro="" textlink="">
      <xdr:nvSpPr>
        <xdr:cNvPr id="378" name="テキスト ボックス 377"/>
        <xdr:cNvSpPr txBox="1"/>
      </xdr:nvSpPr>
      <xdr:spPr>
        <a:xfrm>
          <a:off x="7561794" y="932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168224</xdr:rowOff>
    </xdr:from>
    <xdr:to>
      <xdr:col>10</xdr:col>
      <xdr:colOff>155575</xdr:colOff>
      <xdr:row>57</xdr:row>
      <xdr:rowOff>98374</xdr:rowOff>
    </xdr:to>
    <xdr:sp macro="" textlink="">
      <xdr:nvSpPr>
        <xdr:cNvPr id="379" name="円/楕円 378"/>
        <xdr:cNvSpPr/>
      </xdr:nvSpPr>
      <xdr:spPr>
        <a:xfrm>
          <a:off x="6921500" y="97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89501</xdr:rowOff>
    </xdr:from>
    <xdr:ext cx="534377" cy="259045"/>
    <xdr:sp macro="" textlink="">
      <xdr:nvSpPr>
        <xdr:cNvPr id="380" name="テキスト ボックス 379"/>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155901</xdr:rowOff>
    </xdr:from>
    <xdr:to>
      <xdr:col>15</xdr:col>
      <xdr:colOff>180975</xdr:colOff>
      <xdr:row>78</xdr:row>
      <xdr:rowOff>33987</xdr:rowOff>
    </xdr:to>
    <xdr:cxnSp macro="">
      <xdr:nvCxnSpPr>
        <xdr:cNvPr id="409" name="直線コネクタ 408"/>
        <xdr:cNvCxnSpPr/>
      </xdr:nvCxnSpPr>
      <xdr:spPr>
        <a:xfrm>
          <a:off x="9639300" y="13357551"/>
          <a:ext cx="838200" cy="4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128415</xdr:rowOff>
    </xdr:from>
    <xdr:to>
      <xdr:col>14</xdr:col>
      <xdr:colOff>28575</xdr:colOff>
      <xdr:row>77</xdr:row>
      <xdr:rowOff>155901</xdr:rowOff>
    </xdr:to>
    <xdr:cxnSp macro="">
      <xdr:nvCxnSpPr>
        <xdr:cNvPr id="412" name="直線コネクタ 411"/>
        <xdr:cNvCxnSpPr/>
      </xdr:nvCxnSpPr>
      <xdr:spPr>
        <a:xfrm>
          <a:off x="8750300" y="13330065"/>
          <a:ext cx="88900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154637</xdr:rowOff>
    </xdr:from>
    <xdr:to>
      <xdr:col>15</xdr:col>
      <xdr:colOff>231775</xdr:colOff>
      <xdr:row>78</xdr:row>
      <xdr:rowOff>84787</xdr:rowOff>
    </xdr:to>
    <xdr:sp macro="" textlink="">
      <xdr:nvSpPr>
        <xdr:cNvPr id="422" name="円/楕円 421"/>
        <xdr:cNvSpPr/>
      </xdr:nvSpPr>
      <xdr:spPr>
        <a:xfrm>
          <a:off x="10426700" y="133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133064</xdr:rowOff>
    </xdr:from>
    <xdr:ext cx="534377" cy="259045"/>
    <xdr:sp macro="" textlink="">
      <xdr:nvSpPr>
        <xdr:cNvPr id="423" name="普通建設事業費 （ うち新規整備　）該当値テキスト"/>
        <xdr:cNvSpPr txBox="1"/>
      </xdr:nvSpPr>
      <xdr:spPr>
        <a:xfrm>
          <a:off x="10528300" y="133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105101</xdr:rowOff>
    </xdr:from>
    <xdr:to>
      <xdr:col>14</xdr:col>
      <xdr:colOff>79375</xdr:colOff>
      <xdr:row>78</xdr:row>
      <xdr:rowOff>35251</xdr:rowOff>
    </xdr:to>
    <xdr:sp macro="" textlink="">
      <xdr:nvSpPr>
        <xdr:cNvPr id="424" name="円/楕円 423"/>
        <xdr:cNvSpPr/>
      </xdr:nvSpPr>
      <xdr:spPr>
        <a:xfrm>
          <a:off x="9588500" y="133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26378</xdr:rowOff>
    </xdr:from>
    <xdr:ext cx="534377" cy="259045"/>
    <xdr:sp macro="" textlink="">
      <xdr:nvSpPr>
        <xdr:cNvPr id="425" name="テキスト ボックス 424"/>
        <xdr:cNvSpPr txBox="1"/>
      </xdr:nvSpPr>
      <xdr:spPr>
        <a:xfrm>
          <a:off x="9372111" y="133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77615</xdr:rowOff>
    </xdr:from>
    <xdr:to>
      <xdr:col>12</xdr:col>
      <xdr:colOff>561975</xdr:colOff>
      <xdr:row>78</xdr:row>
      <xdr:rowOff>7765</xdr:rowOff>
    </xdr:to>
    <xdr:sp macro="" textlink="">
      <xdr:nvSpPr>
        <xdr:cNvPr id="426" name="円/楕円 425"/>
        <xdr:cNvSpPr/>
      </xdr:nvSpPr>
      <xdr:spPr>
        <a:xfrm>
          <a:off x="8699500" y="132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170342</xdr:rowOff>
    </xdr:from>
    <xdr:ext cx="534377" cy="259045"/>
    <xdr:sp macro="" textlink="">
      <xdr:nvSpPr>
        <xdr:cNvPr id="427" name="テキスト ボックス 426"/>
        <xdr:cNvSpPr txBox="1"/>
      </xdr:nvSpPr>
      <xdr:spPr>
        <a:xfrm>
          <a:off x="8483111" y="1337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74989</xdr:rowOff>
    </xdr:from>
    <xdr:to>
      <xdr:col>15</xdr:col>
      <xdr:colOff>180975</xdr:colOff>
      <xdr:row>97</xdr:row>
      <xdr:rowOff>91036</xdr:rowOff>
    </xdr:to>
    <xdr:cxnSp macro="">
      <xdr:nvCxnSpPr>
        <xdr:cNvPr id="452" name="直線コネクタ 451"/>
        <xdr:cNvCxnSpPr/>
      </xdr:nvCxnSpPr>
      <xdr:spPr>
        <a:xfrm flipV="1">
          <a:off x="9639300" y="16705639"/>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124389</xdr:rowOff>
    </xdr:from>
    <xdr:to>
      <xdr:col>14</xdr:col>
      <xdr:colOff>28575</xdr:colOff>
      <xdr:row>97</xdr:row>
      <xdr:rowOff>91036</xdr:rowOff>
    </xdr:to>
    <xdr:cxnSp macro="">
      <xdr:nvCxnSpPr>
        <xdr:cNvPr id="455" name="直線コネクタ 454"/>
        <xdr:cNvCxnSpPr/>
      </xdr:nvCxnSpPr>
      <xdr:spPr>
        <a:xfrm>
          <a:off x="8750300" y="16583589"/>
          <a:ext cx="889000" cy="13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24189</xdr:rowOff>
    </xdr:from>
    <xdr:to>
      <xdr:col>15</xdr:col>
      <xdr:colOff>231775</xdr:colOff>
      <xdr:row>97</xdr:row>
      <xdr:rowOff>125789</xdr:rowOff>
    </xdr:to>
    <xdr:sp macro="" textlink="">
      <xdr:nvSpPr>
        <xdr:cNvPr id="465" name="円/楕円 464"/>
        <xdr:cNvSpPr/>
      </xdr:nvSpPr>
      <xdr:spPr>
        <a:xfrm>
          <a:off x="10426700" y="166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110566</xdr:rowOff>
    </xdr:from>
    <xdr:ext cx="534377" cy="259045"/>
    <xdr:sp macro="" textlink="">
      <xdr:nvSpPr>
        <xdr:cNvPr id="466" name="普通建設事業費 （ うち更新整備　）該当値テキスト"/>
        <xdr:cNvSpPr txBox="1"/>
      </xdr:nvSpPr>
      <xdr:spPr>
        <a:xfrm>
          <a:off x="10528300" y="165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40236</xdr:rowOff>
    </xdr:from>
    <xdr:to>
      <xdr:col>14</xdr:col>
      <xdr:colOff>79375</xdr:colOff>
      <xdr:row>97</xdr:row>
      <xdr:rowOff>141836</xdr:rowOff>
    </xdr:to>
    <xdr:sp macro="" textlink="">
      <xdr:nvSpPr>
        <xdr:cNvPr id="467" name="円/楕円 466"/>
        <xdr:cNvSpPr/>
      </xdr:nvSpPr>
      <xdr:spPr>
        <a:xfrm>
          <a:off x="9588500" y="166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132963</xdr:rowOff>
    </xdr:from>
    <xdr:ext cx="534377" cy="259045"/>
    <xdr:sp macro="" textlink="">
      <xdr:nvSpPr>
        <xdr:cNvPr id="468" name="テキスト ボックス 467"/>
        <xdr:cNvSpPr txBox="1"/>
      </xdr:nvSpPr>
      <xdr:spPr>
        <a:xfrm>
          <a:off x="9372111" y="167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73589</xdr:rowOff>
    </xdr:from>
    <xdr:to>
      <xdr:col>12</xdr:col>
      <xdr:colOff>561975</xdr:colOff>
      <xdr:row>97</xdr:row>
      <xdr:rowOff>3739</xdr:rowOff>
    </xdr:to>
    <xdr:sp macro="" textlink="">
      <xdr:nvSpPr>
        <xdr:cNvPr id="469" name="円/楕円 468"/>
        <xdr:cNvSpPr/>
      </xdr:nvSpPr>
      <xdr:spPr>
        <a:xfrm>
          <a:off x="8699500" y="16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20266</xdr:rowOff>
    </xdr:from>
    <xdr:ext cx="534377" cy="259045"/>
    <xdr:sp macro="" textlink="">
      <xdr:nvSpPr>
        <xdr:cNvPr id="470" name="テキスト ボックス 469"/>
        <xdr:cNvSpPr txBox="1"/>
      </xdr:nvSpPr>
      <xdr:spPr>
        <a:xfrm>
          <a:off x="8483111" y="163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53770</xdr:rowOff>
    </xdr:from>
    <xdr:to>
      <xdr:col>23</xdr:col>
      <xdr:colOff>517525</xdr:colOff>
      <xdr:row>38</xdr:row>
      <xdr:rowOff>78229</xdr:rowOff>
    </xdr:to>
    <xdr:cxnSp macro="">
      <xdr:nvCxnSpPr>
        <xdr:cNvPr id="497" name="直線コネクタ 496"/>
        <xdr:cNvCxnSpPr/>
      </xdr:nvCxnSpPr>
      <xdr:spPr>
        <a:xfrm flipV="1">
          <a:off x="15481300" y="6568870"/>
          <a:ext cx="8382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78229</xdr:rowOff>
    </xdr:from>
    <xdr:to>
      <xdr:col>22</xdr:col>
      <xdr:colOff>365125</xdr:colOff>
      <xdr:row>38</xdr:row>
      <xdr:rowOff>95352</xdr:rowOff>
    </xdr:to>
    <xdr:cxnSp macro="">
      <xdr:nvCxnSpPr>
        <xdr:cNvPr id="500" name="直線コネクタ 499"/>
        <xdr:cNvCxnSpPr/>
      </xdr:nvCxnSpPr>
      <xdr:spPr>
        <a:xfrm flipV="1">
          <a:off x="14592300" y="6593329"/>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95352</xdr:rowOff>
    </xdr:from>
    <xdr:to>
      <xdr:col>21</xdr:col>
      <xdr:colOff>161925</xdr:colOff>
      <xdr:row>38</xdr:row>
      <xdr:rowOff>133962</xdr:rowOff>
    </xdr:to>
    <xdr:cxnSp macro="">
      <xdr:nvCxnSpPr>
        <xdr:cNvPr id="503" name="直線コネクタ 502"/>
        <xdr:cNvCxnSpPr/>
      </xdr:nvCxnSpPr>
      <xdr:spPr>
        <a:xfrm flipV="1">
          <a:off x="13703300" y="6610452"/>
          <a:ext cx="8890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60833</xdr:rowOff>
    </xdr:from>
    <xdr:to>
      <xdr:col>19</xdr:col>
      <xdr:colOff>644525</xdr:colOff>
      <xdr:row>38</xdr:row>
      <xdr:rowOff>133962</xdr:rowOff>
    </xdr:to>
    <xdr:cxnSp macro="">
      <xdr:nvCxnSpPr>
        <xdr:cNvPr id="506" name="直線コネクタ 505"/>
        <xdr:cNvCxnSpPr/>
      </xdr:nvCxnSpPr>
      <xdr:spPr>
        <a:xfrm>
          <a:off x="12814300" y="6575933"/>
          <a:ext cx="889000" cy="7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2970</xdr:rowOff>
    </xdr:from>
    <xdr:to>
      <xdr:col>23</xdr:col>
      <xdr:colOff>568325</xdr:colOff>
      <xdr:row>38</xdr:row>
      <xdr:rowOff>104570</xdr:rowOff>
    </xdr:to>
    <xdr:sp macro="" textlink="">
      <xdr:nvSpPr>
        <xdr:cNvPr id="516" name="円/楕円 515"/>
        <xdr:cNvSpPr/>
      </xdr:nvSpPr>
      <xdr:spPr>
        <a:xfrm>
          <a:off x="16268700" y="65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27429</xdr:rowOff>
    </xdr:from>
    <xdr:to>
      <xdr:col>22</xdr:col>
      <xdr:colOff>415925</xdr:colOff>
      <xdr:row>38</xdr:row>
      <xdr:rowOff>129029</xdr:rowOff>
    </xdr:to>
    <xdr:sp macro="" textlink="">
      <xdr:nvSpPr>
        <xdr:cNvPr id="518" name="円/楕円 517"/>
        <xdr:cNvSpPr/>
      </xdr:nvSpPr>
      <xdr:spPr>
        <a:xfrm>
          <a:off x="15430500" y="65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120156</xdr:rowOff>
    </xdr:from>
    <xdr:ext cx="469744" cy="259045"/>
    <xdr:sp macro="" textlink="">
      <xdr:nvSpPr>
        <xdr:cNvPr id="519" name="テキスト ボックス 518"/>
        <xdr:cNvSpPr txBox="1"/>
      </xdr:nvSpPr>
      <xdr:spPr>
        <a:xfrm>
          <a:off x="15246427" y="663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44552</xdr:rowOff>
    </xdr:from>
    <xdr:to>
      <xdr:col>21</xdr:col>
      <xdr:colOff>212725</xdr:colOff>
      <xdr:row>38</xdr:row>
      <xdr:rowOff>146152</xdr:rowOff>
    </xdr:to>
    <xdr:sp macro="" textlink="">
      <xdr:nvSpPr>
        <xdr:cNvPr id="520" name="円/楕円 519"/>
        <xdr:cNvSpPr/>
      </xdr:nvSpPr>
      <xdr:spPr>
        <a:xfrm>
          <a:off x="14541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137279</xdr:rowOff>
    </xdr:from>
    <xdr:ext cx="469744" cy="259045"/>
    <xdr:sp macro="" textlink="">
      <xdr:nvSpPr>
        <xdr:cNvPr id="521" name="テキスト ボックス 520"/>
        <xdr:cNvSpPr txBox="1"/>
      </xdr:nvSpPr>
      <xdr:spPr>
        <a:xfrm>
          <a:off x="14357427" y="665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83162</xdr:rowOff>
    </xdr:from>
    <xdr:to>
      <xdr:col>20</xdr:col>
      <xdr:colOff>9525</xdr:colOff>
      <xdr:row>39</xdr:row>
      <xdr:rowOff>13312</xdr:rowOff>
    </xdr:to>
    <xdr:sp macro="" textlink="">
      <xdr:nvSpPr>
        <xdr:cNvPr id="522" name="円/楕円 521"/>
        <xdr:cNvSpPr/>
      </xdr:nvSpPr>
      <xdr:spPr>
        <a:xfrm>
          <a:off x="13652500" y="659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4439</xdr:rowOff>
    </xdr:from>
    <xdr:ext cx="378565" cy="259045"/>
    <xdr:sp macro="" textlink="">
      <xdr:nvSpPr>
        <xdr:cNvPr id="523" name="テキスト ボックス 522"/>
        <xdr:cNvSpPr txBox="1"/>
      </xdr:nvSpPr>
      <xdr:spPr>
        <a:xfrm>
          <a:off x="13514017" y="6690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10033</xdr:rowOff>
    </xdr:from>
    <xdr:to>
      <xdr:col>18</xdr:col>
      <xdr:colOff>492125</xdr:colOff>
      <xdr:row>38</xdr:row>
      <xdr:rowOff>111633</xdr:rowOff>
    </xdr:to>
    <xdr:sp macro="" textlink="">
      <xdr:nvSpPr>
        <xdr:cNvPr id="524" name="円/楕円 523"/>
        <xdr:cNvSpPr/>
      </xdr:nvSpPr>
      <xdr:spPr>
        <a:xfrm>
          <a:off x="12763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102760</xdr:rowOff>
    </xdr:from>
    <xdr:ext cx="469744" cy="259045"/>
    <xdr:sp macro="" textlink="">
      <xdr:nvSpPr>
        <xdr:cNvPr id="525" name="テキスト ボックス 524"/>
        <xdr:cNvSpPr txBox="1"/>
      </xdr:nvSpPr>
      <xdr:spPr>
        <a:xfrm>
          <a:off x="12579427" y="66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18337</xdr:rowOff>
    </xdr:from>
    <xdr:to>
      <xdr:col>23</xdr:col>
      <xdr:colOff>517525</xdr:colOff>
      <xdr:row>78</xdr:row>
      <xdr:rowOff>34632</xdr:rowOff>
    </xdr:to>
    <xdr:cxnSp macro="">
      <xdr:nvCxnSpPr>
        <xdr:cNvPr id="611" name="直線コネクタ 610"/>
        <xdr:cNvCxnSpPr/>
      </xdr:nvCxnSpPr>
      <xdr:spPr>
        <a:xfrm>
          <a:off x="15481300" y="13391437"/>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18337</xdr:rowOff>
    </xdr:from>
    <xdr:to>
      <xdr:col>22</xdr:col>
      <xdr:colOff>365125</xdr:colOff>
      <xdr:row>78</xdr:row>
      <xdr:rowOff>18706</xdr:rowOff>
    </xdr:to>
    <xdr:cxnSp macro="">
      <xdr:nvCxnSpPr>
        <xdr:cNvPr id="614" name="直線コネクタ 613"/>
        <xdr:cNvCxnSpPr/>
      </xdr:nvCxnSpPr>
      <xdr:spPr>
        <a:xfrm flipV="1">
          <a:off x="14592300" y="1339143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7500</xdr:rowOff>
    </xdr:from>
    <xdr:to>
      <xdr:col>21</xdr:col>
      <xdr:colOff>161925</xdr:colOff>
      <xdr:row>78</xdr:row>
      <xdr:rowOff>18706</xdr:rowOff>
    </xdr:to>
    <xdr:cxnSp macro="">
      <xdr:nvCxnSpPr>
        <xdr:cNvPr id="617" name="直線コネクタ 616"/>
        <xdr:cNvCxnSpPr/>
      </xdr:nvCxnSpPr>
      <xdr:spPr>
        <a:xfrm>
          <a:off x="13703300" y="13380600"/>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110568</xdr:rowOff>
    </xdr:from>
    <xdr:to>
      <xdr:col>19</xdr:col>
      <xdr:colOff>644525</xdr:colOff>
      <xdr:row>78</xdr:row>
      <xdr:rowOff>7500</xdr:rowOff>
    </xdr:to>
    <xdr:cxnSp macro="">
      <xdr:nvCxnSpPr>
        <xdr:cNvPr id="620" name="直線コネクタ 619"/>
        <xdr:cNvCxnSpPr/>
      </xdr:nvCxnSpPr>
      <xdr:spPr>
        <a:xfrm>
          <a:off x="12814300" y="13312218"/>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155282</xdr:rowOff>
    </xdr:from>
    <xdr:to>
      <xdr:col>23</xdr:col>
      <xdr:colOff>568325</xdr:colOff>
      <xdr:row>78</xdr:row>
      <xdr:rowOff>85432</xdr:rowOff>
    </xdr:to>
    <xdr:sp macro="" textlink="">
      <xdr:nvSpPr>
        <xdr:cNvPr id="630" name="円/楕円 629"/>
        <xdr:cNvSpPr/>
      </xdr:nvSpPr>
      <xdr:spPr>
        <a:xfrm>
          <a:off x="16268700" y="133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70209</xdr:rowOff>
    </xdr:from>
    <xdr:ext cx="534377" cy="259045"/>
    <xdr:sp macro="" textlink="">
      <xdr:nvSpPr>
        <xdr:cNvPr id="631" name="公債費該当値テキスト"/>
        <xdr:cNvSpPr txBox="1"/>
      </xdr:nvSpPr>
      <xdr:spPr>
        <a:xfrm>
          <a:off x="16370300" y="1327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138987</xdr:rowOff>
    </xdr:from>
    <xdr:to>
      <xdr:col>22</xdr:col>
      <xdr:colOff>415925</xdr:colOff>
      <xdr:row>78</xdr:row>
      <xdr:rowOff>69137</xdr:rowOff>
    </xdr:to>
    <xdr:sp macro="" textlink="">
      <xdr:nvSpPr>
        <xdr:cNvPr id="632" name="円/楕円 631"/>
        <xdr:cNvSpPr/>
      </xdr:nvSpPr>
      <xdr:spPr>
        <a:xfrm>
          <a:off x="15430500" y="133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60264</xdr:rowOff>
    </xdr:from>
    <xdr:ext cx="534377" cy="259045"/>
    <xdr:sp macro="" textlink="">
      <xdr:nvSpPr>
        <xdr:cNvPr id="633" name="テキスト ボックス 632"/>
        <xdr:cNvSpPr txBox="1"/>
      </xdr:nvSpPr>
      <xdr:spPr>
        <a:xfrm>
          <a:off x="15214111" y="134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139356</xdr:rowOff>
    </xdr:from>
    <xdr:to>
      <xdr:col>21</xdr:col>
      <xdr:colOff>212725</xdr:colOff>
      <xdr:row>78</xdr:row>
      <xdr:rowOff>69506</xdr:rowOff>
    </xdr:to>
    <xdr:sp macro="" textlink="">
      <xdr:nvSpPr>
        <xdr:cNvPr id="634" name="円/楕円 633"/>
        <xdr:cNvSpPr/>
      </xdr:nvSpPr>
      <xdr:spPr>
        <a:xfrm>
          <a:off x="14541500" y="133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60633</xdr:rowOff>
    </xdr:from>
    <xdr:ext cx="534377" cy="259045"/>
    <xdr:sp macro="" textlink="">
      <xdr:nvSpPr>
        <xdr:cNvPr id="635" name="テキスト ボックス 634"/>
        <xdr:cNvSpPr txBox="1"/>
      </xdr:nvSpPr>
      <xdr:spPr>
        <a:xfrm>
          <a:off x="14325111" y="134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128150</xdr:rowOff>
    </xdr:from>
    <xdr:to>
      <xdr:col>20</xdr:col>
      <xdr:colOff>9525</xdr:colOff>
      <xdr:row>78</xdr:row>
      <xdr:rowOff>58300</xdr:rowOff>
    </xdr:to>
    <xdr:sp macro="" textlink="">
      <xdr:nvSpPr>
        <xdr:cNvPr id="636" name="円/楕円 635"/>
        <xdr:cNvSpPr/>
      </xdr:nvSpPr>
      <xdr:spPr>
        <a:xfrm>
          <a:off x="13652500" y="13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49427</xdr:rowOff>
    </xdr:from>
    <xdr:ext cx="534377" cy="259045"/>
    <xdr:sp macro="" textlink="">
      <xdr:nvSpPr>
        <xdr:cNvPr id="637" name="テキスト ボックス 636"/>
        <xdr:cNvSpPr txBox="1"/>
      </xdr:nvSpPr>
      <xdr:spPr>
        <a:xfrm>
          <a:off x="13436111" y="134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59768</xdr:rowOff>
    </xdr:from>
    <xdr:to>
      <xdr:col>18</xdr:col>
      <xdr:colOff>492125</xdr:colOff>
      <xdr:row>77</xdr:row>
      <xdr:rowOff>161368</xdr:rowOff>
    </xdr:to>
    <xdr:sp macro="" textlink="">
      <xdr:nvSpPr>
        <xdr:cNvPr id="638" name="円/楕円 637"/>
        <xdr:cNvSpPr/>
      </xdr:nvSpPr>
      <xdr:spPr>
        <a:xfrm>
          <a:off x="12763500" y="132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6445</xdr:rowOff>
    </xdr:from>
    <xdr:ext cx="534377" cy="259045"/>
    <xdr:sp macro="" textlink="">
      <xdr:nvSpPr>
        <xdr:cNvPr id="639" name="テキスト ボックス 638"/>
        <xdr:cNvSpPr txBox="1"/>
      </xdr:nvSpPr>
      <xdr:spPr>
        <a:xfrm>
          <a:off x="12547111" y="130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123912</xdr:rowOff>
    </xdr:from>
    <xdr:to>
      <xdr:col>23</xdr:col>
      <xdr:colOff>517525</xdr:colOff>
      <xdr:row>96</xdr:row>
      <xdr:rowOff>160593</xdr:rowOff>
    </xdr:to>
    <xdr:cxnSp macro="">
      <xdr:nvCxnSpPr>
        <xdr:cNvPr id="668" name="直線コネクタ 667"/>
        <xdr:cNvCxnSpPr/>
      </xdr:nvCxnSpPr>
      <xdr:spPr>
        <a:xfrm flipV="1">
          <a:off x="15481300" y="16583112"/>
          <a:ext cx="838200" cy="3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160593</xdr:rowOff>
    </xdr:from>
    <xdr:to>
      <xdr:col>22</xdr:col>
      <xdr:colOff>365125</xdr:colOff>
      <xdr:row>97</xdr:row>
      <xdr:rowOff>53395</xdr:rowOff>
    </xdr:to>
    <xdr:cxnSp macro="">
      <xdr:nvCxnSpPr>
        <xdr:cNvPr id="671" name="直線コネクタ 670"/>
        <xdr:cNvCxnSpPr/>
      </xdr:nvCxnSpPr>
      <xdr:spPr>
        <a:xfrm flipV="1">
          <a:off x="14592300" y="16619793"/>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121138</xdr:rowOff>
    </xdr:from>
    <xdr:to>
      <xdr:col>21</xdr:col>
      <xdr:colOff>161925</xdr:colOff>
      <xdr:row>97</xdr:row>
      <xdr:rowOff>53395</xdr:rowOff>
    </xdr:to>
    <xdr:cxnSp macro="">
      <xdr:nvCxnSpPr>
        <xdr:cNvPr id="674" name="直線コネクタ 673"/>
        <xdr:cNvCxnSpPr/>
      </xdr:nvCxnSpPr>
      <xdr:spPr>
        <a:xfrm>
          <a:off x="13703300" y="16408888"/>
          <a:ext cx="889000" cy="2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121138</xdr:rowOff>
    </xdr:from>
    <xdr:to>
      <xdr:col>19</xdr:col>
      <xdr:colOff>644525</xdr:colOff>
      <xdr:row>97</xdr:row>
      <xdr:rowOff>68636</xdr:rowOff>
    </xdr:to>
    <xdr:cxnSp macro="">
      <xdr:nvCxnSpPr>
        <xdr:cNvPr id="677" name="直線コネクタ 676"/>
        <xdr:cNvCxnSpPr/>
      </xdr:nvCxnSpPr>
      <xdr:spPr>
        <a:xfrm flipV="1">
          <a:off x="12814300" y="16408888"/>
          <a:ext cx="889000" cy="2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73112</xdr:rowOff>
    </xdr:from>
    <xdr:to>
      <xdr:col>23</xdr:col>
      <xdr:colOff>568325</xdr:colOff>
      <xdr:row>97</xdr:row>
      <xdr:rowOff>3262</xdr:rowOff>
    </xdr:to>
    <xdr:sp macro="" textlink="">
      <xdr:nvSpPr>
        <xdr:cNvPr id="687" name="円/楕円 686"/>
        <xdr:cNvSpPr/>
      </xdr:nvSpPr>
      <xdr:spPr>
        <a:xfrm>
          <a:off x="16268700" y="165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95989</xdr:rowOff>
    </xdr:from>
    <xdr:ext cx="534377" cy="259045"/>
    <xdr:sp macro="" textlink="">
      <xdr:nvSpPr>
        <xdr:cNvPr id="688" name="積立金該当値テキスト"/>
        <xdr:cNvSpPr txBox="1"/>
      </xdr:nvSpPr>
      <xdr:spPr>
        <a:xfrm>
          <a:off x="16370300" y="163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109793</xdr:rowOff>
    </xdr:from>
    <xdr:to>
      <xdr:col>22</xdr:col>
      <xdr:colOff>415925</xdr:colOff>
      <xdr:row>97</xdr:row>
      <xdr:rowOff>39943</xdr:rowOff>
    </xdr:to>
    <xdr:sp macro="" textlink="">
      <xdr:nvSpPr>
        <xdr:cNvPr id="689" name="円/楕円 688"/>
        <xdr:cNvSpPr/>
      </xdr:nvSpPr>
      <xdr:spPr>
        <a:xfrm>
          <a:off x="15430500" y="165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56470</xdr:rowOff>
    </xdr:from>
    <xdr:ext cx="534377" cy="259045"/>
    <xdr:sp macro="" textlink="">
      <xdr:nvSpPr>
        <xdr:cNvPr id="690" name="テキスト ボックス 689"/>
        <xdr:cNvSpPr txBox="1"/>
      </xdr:nvSpPr>
      <xdr:spPr>
        <a:xfrm>
          <a:off x="15214111" y="163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2595</xdr:rowOff>
    </xdr:from>
    <xdr:to>
      <xdr:col>21</xdr:col>
      <xdr:colOff>212725</xdr:colOff>
      <xdr:row>97</xdr:row>
      <xdr:rowOff>104195</xdr:rowOff>
    </xdr:to>
    <xdr:sp macro="" textlink="">
      <xdr:nvSpPr>
        <xdr:cNvPr id="691" name="円/楕円 690"/>
        <xdr:cNvSpPr/>
      </xdr:nvSpPr>
      <xdr:spPr>
        <a:xfrm>
          <a:off x="14541500" y="16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120722</xdr:rowOff>
    </xdr:from>
    <xdr:ext cx="534377" cy="259045"/>
    <xdr:sp macro="" textlink="">
      <xdr:nvSpPr>
        <xdr:cNvPr id="692" name="テキスト ボックス 691"/>
        <xdr:cNvSpPr txBox="1"/>
      </xdr:nvSpPr>
      <xdr:spPr>
        <a:xfrm>
          <a:off x="14325111" y="1640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70338</xdr:rowOff>
    </xdr:from>
    <xdr:to>
      <xdr:col>20</xdr:col>
      <xdr:colOff>9525</xdr:colOff>
      <xdr:row>96</xdr:row>
      <xdr:rowOff>488</xdr:rowOff>
    </xdr:to>
    <xdr:sp macro="" textlink="">
      <xdr:nvSpPr>
        <xdr:cNvPr id="693" name="円/楕円 692"/>
        <xdr:cNvSpPr/>
      </xdr:nvSpPr>
      <xdr:spPr>
        <a:xfrm>
          <a:off x="13652500" y="163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17015</xdr:rowOff>
    </xdr:from>
    <xdr:ext cx="534377" cy="259045"/>
    <xdr:sp macro="" textlink="">
      <xdr:nvSpPr>
        <xdr:cNvPr id="694" name="テキスト ボックス 693"/>
        <xdr:cNvSpPr txBox="1"/>
      </xdr:nvSpPr>
      <xdr:spPr>
        <a:xfrm>
          <a:off x="13436111" y="161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17836</xdr:rowOff>
    </xdr:from>
    <xdr:to>
      <xdr:col>18</xdr:col>
      <xdr:colOff>492125</xdr:colOff>
      <xdr:row>97</xdr:row>
      <xdr:rowOff>119436</xdr:rowOff>
    </xdr:to>
    <xdr:sp macro="" textlink="">
      <xdr:nvSpPr>
        <xdr:cNvPr id="695" name="円/楕円 694"/>
        <xdr:cNvSpPr/>
      </xdr:nvSpPr>
      <xdr:spPr>
        <a:xfrm>
          <a:off x="12763500" y="166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110563</xdr:rowOff>
    </xdr:from>
    <xdr:ext cx="534377" cy="259045"/>
    <xdr:sp macro="" textlink="">
      <xdr:nvSpPr>
        <xdr:cNvPr id="696" name="テキスト ボックス 695"/>
        <xdr:cNvSpPr txBox="1"/>
      </xdr:nvSpPr>
      <xdr:spPr>
        <a:xfrm>
          <a:off x="12547111" y="167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44145</xdr:rowOff>
    </xdr:from>
    <xdr:to>
      <xdr:col>32</xdr:col>
      <xdr:colOff>187325</xdr:colOff>
      <xdr:row>39</xdr:row>
      <xdr:rowOff>44145</xdr:rowOff>
    </xdr:to>
    <xdr:cxnSp macro="">
      <xdr:nvCxnSpPr>
        <xdr:cNvPr id="725" name="直線コネクタ 724"/>
        <xdr:cNvCxnSpPr/>
      </xdr:nvCxnSpPr>
      <xdr:spPr>
        <a:xfrm>
          <a:off x="21323300" y="6730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44107</xdr:rowOff>
    </xdr:from>
    <xdr:to>
      <xdr:col>31</xdr:col>
      <xdr:colOff>34925</xdr:colOff>
      <xdr:row>39</xdr:row>
      <xdr:rowOff>44145</xdr:rowOff>
    </xdr:to>
    <xdr:cxnSp macro="">
      <xdr:nvCxnSpPr>
        <xdr:cNvPr id="728" name="直線コネクタ 727"/>
        <xdr:cNvCxnSpPr/>
      </xdr:nvCxnSpPr>
      <xdr:spPr>
        <a:xfrm>
          <a:off x="20434300" y="67306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44107</xdr:rowOff>
    </xdr:from>
    <xdr:to>
      <xdr:col>29</xdr:col>
      <xdr:colOff>517525</xdr:colOff>
      <xdr:row>39</xdr:row>
      <xdr:rowOff>44107</xdr:rowOff>
    </xdr:to>
    <xdr:cxnSp macro="">
      <xdr:nvCxnSpPr>
        <xdr:cNvPr id="731" name="直線コネクタ 730"/>
        <xdr:cNvCxnSpPr/>
      </xdr:nvCxnSpPr>
      <xdr:spPr>
        <a:xfrm>
          <a:off x="19545300" y="673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44107</xdr:rowOff>
    </xdr:from>
    <xdr:to>
      <xdr:col>28</xdr:col>
      <xdr:colOff>314325</xdr:colOff>
      <xdr:row>39</xdr:row>
      <xdr:rowOff>44107</xdr:rowOff>
    </xdr:to>
    <xdr:cxnSp macro="">
      <xdr:nvCxnSpPr>
        <xdr:cNvPr id="734" name="直線コネクタ 733"/>
        <xdr:cNvCxnSpPr/>
      </xdr:nvCxnSpPr>
      <xdr:spPr>
        <a:xfrm>
          <a:off x="18656300" y="673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164795</xdr:rowOff>
    </xdr:from>
    <xdr:to>
      <xdr:col>32</xdr:col>
      <xdr:colOff>238125</xdr:colOff>
      <xdr:row>39</xdr:row>
      <xdr:rowOff>94945</xdr:rowOff>
    </xdr:to>
    <xdr:sp macro="" textlink="">
      <xdr:nvSpPr>
        <xdr:cNvPr id="744" name="円/楕円 743"/>
        <xdr:cNvSpPr/>
      </xdr:nvSpPr>
      <xdr:spPr>
        <a:xfrm>
          <a:off x="22110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13932" cy="259045"/>
    <xdr:sp macro="" textlink="">
      <xdr:nvSpPr>
        <xdr:cNvPr id="745" name="投資及び出資金該当値テキスト"/>
        <xdr:cNvSpPr txBox="1"/>
      </xdr:nvSpPr>
      <xdr:spPr>
        <a:xfrm>
          <a:off x="22212300" y="662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164795</xdr:rowOff>
    </xdr:from>
    <xdr:to>
      <xdr:col>31</xdr:col>
      <xdr:colOff>85725</xdr:colOff>
      <xdr:row>39</xdr:row>
      <xdr:rowOff>94945</xdr:rowOff>
    </xdr:to>
    <xdr:sp macro="" textlink="">
      <xdr:nvSpPr>
        <xdr:cNvPr id="746" name="円/楕円 745"/>
        <xdr:cNvSpPr/>
      </xdr:nvSpPr>
      <xdr:spPr>
        <a:xfrm>
          <a:off x="2127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86072</xdr:rowOff>
    </xdr:from>
    <xdr:ext cx="313932" cy="259045"/>
    <xdr:sp macro="" textlink="">
      <xdr:nvSpPr>
        <xdr:cNvPr id="747" name="テキスト ボックス 746"/>
        <xdr:cNvSpPr txBox="1"/>
      </xdr:nvSpPr>
      <xdr:spPr>
        <a:xfrm>
          <a:off x="2116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164757</xdr:rowOff>
    </xdr:from>
    <xdr:to>
      <xdr:col>29</xdr:col>
      <xdr:colOff>568325</xdr:colOff>
      <xdr:row>39</xdr:row>
      <xdr:rowOff>94907</xdr:rowOff>
    </xdr:to>
    <xdr:sp macro="" textlink="">
      <xdr:nvSpPr>
        <xdr:cNvPr id="748" name="円/楕円 747"/>
        <xdr:cNvSpPr/>
      </xdr:nvSpPr>
      <xdr:spPr>
        <a:xfrm>
          <a:off x="2038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86034</xdr:rowOff>
    </xdr:from>
    <xdr:ext cx="313932" cy="259045"/>
    <xdr:sp macro="" textlink="">
      <xdr:nvSpPr>
        <xdr:cNvPr id="749" name="テキスト ボックス 748"/>
        <xdr:cNvSpPr txBox="1"/>
      </xdr:nvSpPr>
      <xdr:spPr>
        <a:xfrm>
          <a:off x="20277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164757</xdr:rowOff>
    </xdr:from>
    <xdr:to>
      <xdr:col>28</xdr:col>
      <xdr:colOff>365125</xdr:colOff>
      <xdr:row>39</xdr:row>
      <xdr:rowOff>94907</xdr:rowOff>
    </xdr:to>
    <xdr:sp macro="" textlink="">
      <xdr:nvSpPr>
        <xdr:cNvPr id="750" name="円/楕円 749"/>
        <xdr:cNvSpPr/>
      </xdr:nvSpPr>
      <xdr:spPr>
        <a:xfrm>
          <a:off x="19494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86034</xdr:rowOff>
    </xdr:from>
    <xdr:ext cx="313932" cy="259045"/>
    <xdr:sp macro="" textlink="">
      <xdr:nvSpPr>
        <xdr:cNvPr id="751" name="テキスト ボックス 750"/>
        <xdr:cNvSpPr txBox="1"/>
      </xdr:nvSpPr>
      <xdr:spPr>
        <a:xfrm>
          <a:off x="19388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164757</xdr:rowOff>
    </xdr:from>
    <xdr:to>
      <xdr:col>27</xdr:col>
      <xdr:colOff>161925</xdr:colOff>
      <xdr:row>39</xdr:row>
      <xdr:rowOff>94907</xdr:rowOff>
    </xdr:to>
    <xdr:sp macro="" textlink="">
      <xdr:nvSpPr>
        <xdr:cNvPr id="752" name="円/楕円 751"/>
        <xdr:cNvSpPr/>
      </xdr:nvSpPr>
      <xdr:spPr>
        <a:xfrm>
          <a:off x="18605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86034</xdr:rowOff>
    </xdr:from>
    <xdr:ext cx="313932" cy="259045"/>
    <xdr:sp macro="" textlink="">
      <xdr:nvSpPr>
        <xdr:cNvPr id="753" name="テキスト ボックス 752"/>
        <xdr:cNvSpPr txBox="1"/>
      </xdr:nvSpPr>
      <xdr:spPr>
        <a:xfrm>
          <a:off x="18499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70140</xdr:rowOff>
    </xdr:from>
    <xdr:to>
      <xdr:col>32</xdr:col>
      <xdr:colOff>187325</xdr:colOff>
      <xdr:row>58</xdr:row>
      <xdr:rowOff>73634</xdr:rowOff>
    </xdr:to>
    <xdr:cxnSp macro="">
      <xdr:nvCxnSpPr>
        <xdr:cNvPr id="784" name="直線コネクタ 783"/>
        <xdr:cNvCxnSpPr/>
      </xdr:nvCxnSpPr>
      <xdr:spPr>
        <a:xfrm flipV="1">
          <a:off x="21323300" y="10014240"/>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73634</xdr:rowOff>
    </xdr:from>
    <xdr:to>
      <xdr:col>31</xdr:col>
      <xdr:colOff>34925</xdr:colOff>
      <xdr:row>58</xdr:row>
      <xdr:rowOff>76606</xdr:rowOff>
    </xdr:to>
    <xdr:cxnSp macro="">
      <xdr:nvCxnSpPr>
        <xdr:cNvPr id="787" name="直線コネクタ 786"/>
        <xdr:cNvCxnSpPr/>
      </xdr:nvCxnSpPr>
      <xdr:spPr>
        <a:xfrm flipV="1">
          <a:off x="20434300" y="1001773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76606</xdr:rowOff>
    </xdr:from>
    <xdr:to>
      <xdr:col>29</xdr:col>
      <xdr:colOff>517525</xdr:colOff>
      <xdr:row>58</xdr:row>
      <xdr:rowOff>79513</xdr:rowOff>
    </xdr:to>
    <xdr:cxnSp macro="">
      <xdr:nvCxnSpPr>
        <xdr:cNvPr id="790" name="直線コネクタ 789"/>
        <xdr:cNvCxnSpPr/>
      </xdr:nvCxnSpPr>
      <xdr:spPr>
        <a:xfrm flipV="1">
          <a:off x="19545300" y="10020706"/>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79513</xdr:rowOff>
    </xdr:from>
    <xdr:to>
      <xdr:col>28</xdr:col>
      <xdr:colOff>314325</xdr:colOff>
      <xdr:row>58</xdr:row>
      <xdr:rowOff>80950</xdr:rowOff>
    </xdr:to>
    <xdr:cxnSp macro="">
      <xdr:nvCxnSpPr>
        <xdr:cNvPr id="793" name="直線コネクタ 792"/>
        <xdr:cNvCxnSpPr/>
      </xdr:nvCxnSpPr>
      <xdr:spPr>
        <a:xfrm flipV="1">
          <a:off x="18656300" y="10023613"/>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19340</xdr:rowOff>
    </xdr:from>
    <xdr:to>
      <xdr:col>32</xdr:col>
      <xdr:colOff>238125</xdr:colOff>
      <xdr:row>58</xdr:row>
      <xdr:rowOff>120940</xdr:rowOff>
    </xdr:to>
    <xdr:sp macro="" textlink="">
      <xdr:nvSpPr>
        <xdr:cNvPr id="803" name="円/楕円 802"/>
        <xdr:cNvSpPr/>
      </xdr:nvSpPr>
      <xdr:spPr>
        <a:xfrm>
          <a:off x="22110700" y="99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42217</xdr:rowOff>
    </xdr:from>
    <xdr:ext cx="469744" cy="259045"/>
    <xdr:sp macro="" textlink="">
      <xdr:nvSpPr>
        <xdr:cNvPr id="804" name="貸付金該当値テキスト"/>
        <xdr:cNvSpPr txBox="1"/>
      </xdr:nvSpPr>
      <xdr:spPr>
        <a:xfrm>
          <a:off x="22212300" y="981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22834</xdr:rowOff>
    </xdr:from>
    <xdr:to>
      <xdr:col>31</xdr:col>
      <xdr:colOff>85725</xdr:colOff>
      <xdr:row>58</xdr:row>
      <xdr:rowOff>124434</xdr:rowOff>
    </xdr:to>
    <xdr:sp macro="" textlink="">
      <xdr:nvSpPr>
        <xdr:cNvPr id="805" name="円/楕円 804"/>
        <xdr:cNvSpPr/>
      </xdr:nvSpPr>
      <xdr:spPr>
        <a:xfrm>
          <a:off x="21272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115561</xdr:rowOff>
    </xdr:from>
    <xdr:ext cx="469744" cy="259045"/>
    <xdr:sp macro="" textlink="">
      <xdr:nvSpPr>
        <xdr:cNvPr id="806" name="テキスト ボックス 805"/>
        <xdr:cNvSpPr txBox="1"/>
      </xdr:nvSpPr>
      <xdr:spPr>
        <a:xfrm>
          <a:off x="21088427"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25806</xdr:rowOff>
    </xdr:from>
    <xdr:to>
      <xdr:col>29</xdr:col>
      <xdr:colOff>568325</xdr:colOff>
      <xdr:row>58</xdr:row>
      <xdr:rowOff>127406</xdr:rowOff>
    </xdr:to>
    <xdr:sp macro="" textlink="">
      <xdr:nvSpPr>
        <xdr:cNvPr id="807" name="円/楕円 806"/>
        <xdr:cNvSpPr/>
      </xdr:nvSpPr>
      <xdr:spPr>
        <a:xfrm>
          <a:off x="20383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118533</xdr:rowOff>
    </xdr:from>
    <xdr:ext cx="469744" cy="259045"/>
    <xdr:sp macro="" textlink="">
      <xdr:nvSpPr>
        <xdr:cNvPr id="808" name="テキスト ボックス 807"/>
        <xdr:cNvSpPr txBox="1"/>
      </xdr:nvSpPr>
      <xdr:spPr>
        <a:xfrm>
          <a:off x="20199427"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28713</xdr:rowOff>
    </xdr:from>
    <xdr:to>
      <xdr:col>28</xdr:col>
      <xdr:colOff>365125</xdr:colOff>
      <xdr:row>58</xdr:row>
      <xdr:rowOff>130313</xdr:rowOff>
    </xdr:to>
    <xdr:sp macro="" textlink="">
      <xdr:nvSpPr>
        <xdr:cNvPr id="809" name="円/楕円 808"/>
        <xdr:cNvSpPr/>
      </xdr:nvSpPr>
      <xdr:spPr>
        <a:xfrm>
          <a:off x="19494500" y="99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121440</xdr:rowOff>
    </xdr:from>
    <xdr:ext cx="469744" cy="259045"/>
    <xdr:sp macro="" textlink="">
      <xdr:nvSpPr>
        <xdr:cNvPr id="810" name="テキスト ボックス 809"/>
        <xdr:cNvSpPr txBox="1"/>
      </xdr:nvSpPr>
      <xdr:spPr>
        <a:xfrm>
          <a:off x="19310427" y="100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30150</xdr:rowOff>
    </xdr:from>
    <xdr:to>
      <xdr:col>27</xdr:col>
      <xdr:colOff>161925</xdr:colOff>
      <xdr:row>58</xdr:row>
      <xdr:rowOff>131750</xdr:rowOff>
    </xdr:to>
    <xdr:sp macro="" textlink="">
      <xdr:nvSpPr>
        <xdr:cNvPr id="811" name="円/楕円 810"/>
        <xdr:cNvSpPr/>
      </xdr:nvSpPr>
      <xdr:spPr>
        <a:xfrm>
          <a:off x="18605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122877</xdr:rowOff>
    </xdr:from>
    <xdr:ext cx="469744" cy="259045"/>
    <xdr:sp macro="" textlink="">
      <xdr:nvSpPr>
        <xdr:cNvPr id="812" name="テキスト ボックス 811"/>
        <xdr:cNvSpPr txBox="1"/>
      </xdr:nvSpPr>
      <xdr:spPr>
        <a:xfrm>
          <a:off x="18421427" y="100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151457</xdr:rowOff>
    </xdr:from>
    <xdr:to>
      <xdr:col>32</xdr:col>
      <xdr:colOff>187325</xdr:colOff>
      <xdr:row>75</xdr:row>
      <xdr:rowOff>10868</xdr:rowOff>
    </xdr:to>
    <xdr:cxnSp macro="">
      <xdr:nvCxnSpPr>
        <xdr:cNvPr id="844" name="直線コネクタ 843"/>
        <xdr:cNvCxnSpPr/>
      </xdr:nvCxnSpPr>
      <xdr:spPr>
        <a:xfrm>
          <a:off x="21323300" y="12838757"/>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151457</xdr:rowOff>
    </xdr:from>
    <xdr:to>
      <xdr:col>31</xdr:col>
      <xdr:colOff>34925</xdr:colOff>
      <xdr:row>75</xdr:row>
      <xdr:rowOff>50954</xdr:rowOff>
    </xdr:to>
    <xdr:cxnSp macro="">
      <xdr:nvCxnSpPr>
        <xdr:cNvPr id="847" name="直線コネクタ 846"/>
        <xdr:cNvCxnSpPr/>
      </xdr:nvCxnSpPr>
      <xdr:spPr>
        <a:xfrm flipV="1">
          <a:off x="20434300" y="12838757"/>
          <a:ext cx="889000" cy="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50954</xdr:rowOff>
    </xdr:from>
    <xdr:to>
      <xdr:col>29</xdr:col>
      <xdr:colOff>517525</xdr:colOff>
      <xdr:row>76</xdr:row>
      <xdr:rowOff>336</xdr:rowOff>
    </xdr:to>
    <xdr:cxnSp macro="">
      <xdr:nvCxnSpPr>
        <xdr:cNvPr id="850" name="直線コネクタ 849"/>
        <xdr:cNvCxnSpPr/>
      </xdr:nvCxnSpPr>
      <xdr:spPr>
        <a:xfrm flipV="1">
          <a:off x="19545300" y="1290970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336</xdr:rowOff>
    </xdr:from>
    <xdr:to>
      <xdr:col>28</xdr:col>
      <xdr:colOff>314325</xdr:colOff>
      <xdr:row>76</xdr:row>
      <xdr:rowOff>13709</xdr:rowOff>
    </xdr:to>
    <xdr:cxnSp macro="">
      <xdr:nvCxnSpPr>
        <xdr:cNvPr id="853" name="直線コネクタ 852"/>
        <xdr:cNvCxnSpPr/>
      </xdr:nvCxnSpPr>
      <xdr:spPr>
        <a:xfrm flipV="1">
          <a:off x="18656300" y="13030536"/>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131518</xdr:rowOff>
    </xdr:from>
    <xdr:to>
      <xdr:col>32</xdr:col>
      <xdr:colOff>238125</xdr:colOff>
      <xdr:row>75</xdr:row>
      <xdr:rowOff>61668</xdr:rowOff>
    </xdr:to>
    <xdr:sp macro="" textlink="">
      <xdr:nvSpPr>
        <xdr:cNvPr id="863" name="円/楕円 862"/>
        <xdr:cNvSpPr/>
      </xdr:nvSpPr>
      <xdr:spPr>
        <a:xfrm>
          <a:off x="22110700" y="128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154395</xdr:rowOff>
    </xdr:from>
    <xdr:ext cx="534377" cy="259045"/>
    <xdr:sp macro="" textlink="">
      <xdr:nvSpPr>
        <xdr:cNvPr id="864" name="繰出金該当値テキスト"/>
        <xdr:cNvSpPr txBox="1"/>
      </xdr:nvSpPr>
      <xdr:spPr>
        <a:xfrm>
          <a:off x="22212300" y="126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67,390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100657</xdr:rowOff>
    </xdr:from>
    <xdr:to>
      <xdr:col>31</xdr:col>
      <xdr:colOff>85725</xdr:colOff>
      <xdr:row>75</xdr:row>
      <xdr:rowOff>30807</xdr:rowOff>
    </xdr:to>
    <xdr:sp macro="" textlink="">
      <xdr:nvSpPr>
        <xdr:cNvPr id="865" name="円/楕円 864"/>
        <xdr:cNvSpPr/>
      </xdr:nvSpPr>
      <xdr:spPr>
        <a:xfrm>
          <a:off x="21272500" y="12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47334</xdr:rowOff>
    </xdr:from>
    <xdr:ext cx="534377" cy="259045"/>
    <xdr:sp macro="" textlink="">
      <xdr:nvSpPr>
        <xdr:cNvPr id="866" name="テキスト ボックス 865"/>
        <xdr:cNvSpPr txBox="1"/>
      </xdr:nvSpPr>
      <xdr:spPr>
        <a:xfrm>
          <a:off x="21056111" y="12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154</xdr:rowOff>
    </xdr:from>
    <xdr:to>
      <xdr:col>29</xdr:col>
      <xdr:colOff>568325</xdr:colOff>
      <xdr:row>75</xdr:row>
      <xdr:rowOff>101754</xdr:rowOff>
    </xdr:to>
    <xdr:sp macro="" textlink="">
      <xdr:nvSpPr>
        <xdr:cNvPr id="867" name="円/楕円 866"/>
        <xdr:cNvSpPr/>
      </xdr:nvSpPr>
      <xdr:spPr>
        <a:xfrm>
          <a:off x="20383500" y="128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118281</xdr:rowOff>
    </xdr:from>
    <xdr:ext cx="534377" cy="259045"/>
    <xdr:sp macro="" textlink="">
      <xdr:nvSpPr>
        <xdr:cNvPr id="868" name="テキスト ボックス 867"/>
        <xdr:cNvSpPr txBox="1"/>
      </xdr:nvSpPr>
      <xdr:spPr>
        <a:xfrm>
          <a:off x="20167111" y="126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120986</xdr:rowOff>
    </xdr:from>
    <xdr:to>
      <xdr:col>28</xdr:col>
      <xdr:colOff>365125</xdr:colOff>
      <xdr:row>76</xdr:row>
      <xdr:rowOff>51135</xdr:rowOff>
    </xdr:to>
    <xdr:sp macro="" textlink="">
      <xdr:nvSpPr>
        <xdr:cNvPr id="869" name="円/楕円 868"/>
        <xdr:cNvSpPr/>
      </xdr:nvSpPr>
      <xdr:spPr>
        <a:xfrm>
          <a:off x="19494500" y="12979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42263</xdr:rowOff>
    </xdr:from>
    <xdr:ext cx="534377" cy="259045"/>
    <xdr:sp macro="" textlink="">
      <xdr:nvSpPr>
        <xdr:cNvPr id="870" name="テキスト ボックス 869"/>
        <xdr:cNvSpPr txBox="1"/>
      </xdr:nvSpPr>
      <xdr:spPr>
        <a:xfrm>
          <a:off x="19278111" y="1307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134358</xdr:rowOff>
    </xdr:from>
    <xdr:to>
      <xdr:col>27</xdr:col>
      <xdr:colOff>161925</xdr:colOff>
      <xdr:row>76</xdr:row>
      <xdr:rowOff>64508</xdr:rowOff>
    </xdr:to>
    <xdr:sp macro="" textlink="">
      <xdr:nvSpPr>
        <xdr:cNvPr id="871" name="円/楕円 870"/>
        <xdr:cNvSpPr/>
      </xdr:nvSpPr>
      <xdr:spPr>
        <a:xfrm>
          <a:off x="18605500" y="129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81035</xdr:rowOff>
    </xdr:from>
    <xdr:ext cx="534377" cy="259045"/>
    <xdr:sp macro="" textlink="">
      <xdr:nvSpPr>
        <xdr:cNvPr id="872" name="テキスト ボックス 871"/>
        <xdr:cNvSpPr txBox="1"/>
      </xdr:nvSpPr>
      <xdr:spPr>
        <a:xfrm>
          <a:off x="18389111" y="127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年度決算における人件費の増加は，退職手当組合負担金の精算に伴う一時的な増であり，経常的人件費については減少傾向にある。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物件費</a:t>
          </a:r>
          <a:r>
            <a:rPr kumimoji="1" lang="ja-JP" altLang="en-US" sz="1100" baseline="0">
              <a:solidFill>
                <a:schemeClr val="dk1"/>
              </a:solidFill>
              <a:effectLst/>
              <a:latin typeface="+mn-lt"/>
              <a:ea typeface="+mn-ea"/>
              <a:cs typeface="+mn-cs"/>
            </a:rPr>
            <a:t>や補助費等</a:t>
          </a:r>
          <a:r>
            <a:rPr kumimoji="1" lang="ja-JP" altLang="ja-JP" sz="1100" baseline="0">
              <a:solidFill>
                <a:schemeClr val="dk1"/>
              </a:solidFill>
              <a:effectLst/>
              <a:latin typeface="+mn-lt"/>
              <a:ea typeface="+mn-ea"/>
              <a:cs typeface="+mn-cs"/>
            </a:rPr>
            <a:t>は，類似団体内平均値を下回っているものの増加傾向にあるため，</a:t>
          </a:r>
          <a:r>
            <a:rPr kumimoji="1" lang="ja-JP" altLang="ja-JP" sz="1100">
              <a:solidFill>
                <a:schemeClr val="dk1"/>
              </a:solidFill>
              <a:effectLst/>
              <a:latin typeface="+mn-lt"/>
              <a:ea typeface="+mn-ea"/>
              <a:cs typeface="+mn-cs"/>
            </a:rPr>
            <a:t>今後も事務事業の</a:t>
          </a:r>
          <a:r>
            <a:rPr kumimoji="1" lang="ja-JP" altLang="en-US" sz="1100">
              <a:solidFill>
                <a:schemeClr val="dk1"/>
              </a:solidFill>
              <a:effectLst/>
              <a:latin typeface="+mn-lt"/>
              <a:ea typeface="+mn-ea"/>
              <a:cs typeface="+mn-cs"/>
            </a:rPr>
            <a:t>精査・</a:t>
          </a:r>
          <a:r>
            <a:rPr kumimoji="1" lang="ja-JP" altLang="ja-JP" sz="1100">
              <a:solidFill>
                <a:schemeClr val="dk1"/>
              </a:solidFill>
              <a:effectLst/>
              <a:latin typeface="+mn-lt"/>
              <a:ea typeface="+mn-ea"/>
              <a:cs typeface="+mn-cs"/>
            </a:rPr>
            <a:t>見直し，維持管理経費の縮減等に努め，更なるコスト節減に努める必要がある。</a:t>
          </a:r>
          <a:endParaRPr lang="ja-JP" altLang="ja-JP">
            <a:effectLst/>
          </a:endParaRPr>
        </a:p>
        <a:p>
          <a:r>
            <a:rPr kumimoji="1" lang="ja-JP" altLang="ja-JP" sz="1100" baseline="0">
              <a:solidFill>
                <a:schemeClr val="dk1"/>
              </a:solidFill>
              <a:effectLst/>
              <a:latin typeface="+mn-lt"/>
              <a:ea typeface="+mn-ea"/>
              <a:cs typeface="+mn-cs"/>
            </a:rPr>
            <a:t>　扶助費や繰出金が年々増加傾向にあり，今後も増加が見込まれるため，事業の見直しや経営健全化等を図る必要がある。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また，現在進行中の大規模事業により，普通建設事業費の増及びその後の公債費の増が見込まれることから，大規模事業と合わせ，新規事業・継続事業ともに事業内容の精査・検証・執行管理を行い，計画的な事業遂行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21,533
21,435
134.29
12,139,015
11,525,865
602,208
6,267,169
9,567,940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89217</xdr:rowOff>
    </xdr:from>
    <xdr:to>
      <xdr:col>6</xdr:col>
      <xdr:colOff>511175</xdr:colOff>
      <xdr:row>34</xdr:row>
      <xdr:rowOff>143129</xdr:rowOff>
    </xdr:to>
    <xdr:cxnSp macro="">
      <xdr:nvCxnSpPr>
        <xdr:cNvPr id="61" name="直線コネクタ 60"/>
        <xdr:cNvCxnSpPr/>
      </xdr:nvCxnSpPr>
      <xdr:spPr>
        <a:xfrm>
          <a:off x="3797300" y="5918517"/>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89217</xdr:rowOff>
    </xdr:from>
    <xdr:to>
      <xdr:col>5</xdr:col>
      <xdr:colOff>358775</xdr:colOff>
      <xdr:row>35</xdr:row>
      <xdr:rowOff>33401</xdr:rowOff>
    </xdr:to>
    <xdr:cxnSp macro="">
      <xdr:nvCxnSpPr>
        <xdr:cNvPr id="64" name="直線コネクタ 63"/>
        <xdr:cNvCxnSpPr/>
      </xdr:nvCxnSpPr>
      <xdr:spPr>
        <a:xfrm flipV="1">
          <a:off x="2908300" y="5918517"/>
          <a:ext cx="889000" cy="1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21209</xdr:rowOff>
    </xdr:from>
    <xdr:to>
      <xdr:col>4</xdr:col>
      <xdr:colOff>155575</xdr:colOff>
      <xdr:row>35</xdr:row>
      <xdr:rowOff>33401</xdr:rowOff>
    </xdr:to>
    <xdr:cxnSp macro="">
      <xdr:nvCxnSpPr>
        <xdr:cNvPr id="67" name="直線コネクタ 66"/>
        <xdr:cNvCxnSpPr/>
      </xdr:nvCxnSpPr>
      <xdr:spPr>
        <a:xfrm>
          <a:off x="2019300" y="602195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137604</xdr:rowOff>
    </xdr:from>
    <xdr:to>
      <xdr:col>2</xdr:col>
      <xdr:colOff>638175</xdr:colOff>
      <xdr:row>35</xdr:row>
      <xdr:rowOff>21209</xdr:rowOff>
    </xdr:to>
    <xdr:cxnSp macro="">
      <xdr:nvCxnSpPr>
        <xdr:cNvPr id="70" name="直線コネクタ 69"/>
        <xdr:cNvCxnSpPr/>
      </xdr:nvCxnSpPr>
      <xdr:spPr>
        <a:xfrm>
          <a:off x="1130300" y="5966904"/>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92329</xdr:rowOff>
    </xdr:from>
    <xdr:to>
      <xdr:col>6</xdr:col>
      <xdr:colOff>561975</xdr:colOff>
      <xdr:row>35</xdr:row>
      <xdr:rowOff>22479</xdr:rowOff>
    </xdr:to>
    <xdr:sp macro="" textlink="">
      <xdr:nvSpPr>
        <xdr:cNvPr id="80" name="円/楕円 79"/>
        <xdr:cNvSpPr/>
      </xdr:nvSpPr>
      <xdr:spPr>
        <a:xfrm>
          <a:off x="45847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115206</xdr:rowOff>
    </xdr:from>
    <xdr:ext cx="469744" cy="259045"/>
    <xdr:sp macro="" textlink="">
      <xdr:nvSpPr>
        <xdr:cNvPr id="81" name="議会費該当値テキスト"/>
        <xdr:cNvSpPr txBox="1"/>
      </xdr:nvSpPr>
      <xdr:spPr>
        <a:xfrm>
          <a:off x="4686300" y="577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38417</xdr:rowOff>
    </xdr:from>
    <xdr:to>
      <xdr:col>5</xdr:col>
      <xdr:colOff>409575</xdr:colOff>
      <xdr:row>34</xdr:row>
      <xdr:rowOff>140017</xdr:rowOff>
    </xdr:to>
    <xdr:sp macro="" textlink="">
      <xdr:nvSpPr>
        <xdr:cNvPr id="82" name="円/楕円 81"/>
        <xdr:cNvSpPr/>
      </xdr:nvSpPr>
      <xdr:spPr>
        <a:xfrm>
          <a:off x="3746500" y="58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156544</xdr:rowOff>
    </xdr:from>
    <xdr:ext cx="469744" cy="259045"/>
    <xdr:sp macro="" textlink="">
      <xdr:nvSpPr>
        <xdr:cNvPr id="83" name="テキスト ボックス 82"/>
        <xdr:cNvSpPr txBox="1"/>
      </xdr:nvSpPr>
      <xdr:spPr>
        <a:xfrm>
          <a:off x="3562427" y="564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154051</xdr:rowOff>
    </xdr:from>
    <xdr:to>
      <xdr:col>4</xdr:col>
      <xdr:colOff>206375</xdr:colOff>
      <xdr:row>35</xdr:row>
      <xdr:rowOff>84201</xdr:rowOff>
    </xdr:to>
    <xdr:sp macro="" textlink="">
      <xdr:nvSpPr>
        <xdr:cNvPr id="84" name="円/楕円 83"/>
        <xdr:cNvSpPr/>
      </xdr:nvSpPr>
      <xdr:spPr>
        <a:xfrm>
          <a:off x="2857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100728</xdr:rowOff>
    </xdr:from>
    <xdr:ext cx="469744" cy="259045"/>
    <xdr:sp macro="" textlink="">
      <xdr:nvSpPr>
        <xdr:cNvPr id="85" name="テキスト ボックス 84"/>
        <xdr:cNvSpPr txBox="1"/>
      </xdr:nvSpPr>
      <xdr:spPr>
        <a:xfrm>
          <a:off x="2673427"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141859</xdr:rowOff>
    </xdr:from>
    <xdr:to>
      <xdr:col>3</xdr:col>
      <xdr:colOff>3175</xdr:colOff>
      <xdr:row>35</xdr:row>
      <xdr:rowOff>72009</xdr:rowOff>
    </xdr:to>
    <xdr:sp macro="" textlink="">
      <xdr:nvSpPr>
        <xdr:cNvPr id="86" name="円/楕円 85"/>
        <xdr:cNvSpPr/>
      </xdr:nvSpPr>
      <xdr:spPr>
        <a:xfrm>
          <a:off x="1968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88536</xdr:rowOff>
    </xdr:from>
    <xdr:ext cx="469744" cy="259045"/>
    <xdr:sp macro="" textlink="">
      <xdr:nvSpPr>
        <xdr:cNvPr id="87" name="テキスト ボックス 86"/>
        <xdr:cNvSpPr txBox="1"/>
      </xdr:nvSpPr>
      <xdr:spPr>
        <a:xfrm>
          <a:off x="1784427"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86804</xdr:rowOff>
    </xdr:from>
    <xdr:to>
      <xdr:col>1</xdr:col>
      <xdr:colOff>485775</xdr:colOff>
      <xdr:row>35</xdr:row>
      <xdr:rowOff>16954</xdr:rowOff>
    </xdr:to>
    <xdr:sp macro="" textlink="">
      <xdr:nvSpPr>
        <xdr:cNvPr id="88" name="円/楕円 87"/>
        <xdr:cNvSpPr/>
      </xdr:nvSpPr>
      <xdr:spPr>
        <a:xfrm>
          <a:off x="1079500" y="59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33481</xdr:rowOff>
    </xdr:from>
    <xdr:ext cx="469744" cy="259045"/>
    <xdr:sp macro="" textlink="">
      <xdr:nvSpPr>
        <xdr:cNvPr id="89" name="テキスト ボックス 88"/>
        <xdr:cNvSpPr txBox="1"/>
      </xdr:nvSpPr>
      <xdr:spPr>
        <a:xfrm>
          <a:off x="895427" y="569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112940</xdr:rowOff>
    </xdr:from>
    <xdr:to>
      <xdr:col>6</xdr:col>
      <xdr:colOff>511175</xdr:colOff>
      <xdr:row>55</xdr:row>
      <xdr:rowOff>168846</xdr:rowOff>
    </xdr:to>
    <xdr:cxnSp macro="">
      <xdr:nvCxnSpPr>
        <xdr:cNvPr id="116" name="直線コネクタ 115"/>
        <xdr:cNvCxnSpPr/>
      </xdr:nvCxnSpPr>
      <xdr:spPr>
        <a:xfrm>
          <a:off x="3797300" y="9542690"/>
          <a:ext cx="838200" cy="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112940</xdr:rowOff>
    </xdr:from>
    <xdr:to>
      <xdr:col>5</xdr:col>
      <xdr:colOff>358775</xdr:colOff>
      <xdr:row>56</xdr:row>
      <xdr:rowOff>29538</xdr:rowOff>
    </xdr:to>
    <xdr:cxnSp macro="">
      <xdr:nvCxnSpPr>
        <xdr:cNvPr id="119" name="直線コネクタ 118"/>
        <xdr:cNvCxnSpPr/>
      </xdr:nvCxnSpPr>
      <xdr:spPr>
        <a:xfrm flipV="1">
          <a:off x="2908300" y="9542690"/>
          <a:ext cx="889000" cy="8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156333</xdr:rowOff>
    </xdr:from>
    <xdr:to>
      <xdr:col>4</xdr:col>
      <xdr:colOff>155575</xdr:colOff>
      <xdr:row>56</xdr:row>
      <xdr:rowOff>29538</xdr:rowOff>
    </xdr:to>
    <xdr:cxnSp macro="">
      <xdr:nvCxnSpPr>
        <xdr:cNvPr id="122" name="直線コネクタ 121"/>
        <xdr:cNvCxnSpPr/>
      </xdr:nvCxnSpPr>
      <xdr:spPr>
        <a:xfrm>
          <a:off x="2019300" y="9414633"/>
          <a:ext cx="889000" cy="2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156333</xdr:rowOff>
    </xdr:from>
    <xdr:to>
      <xdr:col>2</xdr:col>
      <xdr:colOff>638175</xdr:colOff>
      <xdr:row>56</xdr:row>
      <xdr:rowOff>42549</xdr:rowOff>
    </xdr:to>
    <xdr:cxnSp macro="">
      <xdr:nvCxnSpPr>
        <xdr:cNvPr id="125" name="直線コネクタ 124"/>
        <xdr:cNvCxnSpPr/>
      </xdr:nvCxnSpPr>
      <xdr:spPr>
        <a:xfrm flipV="1">
          <a:off x="1130300" y="9414633"/>
          <a:ext cx="889000" cy="2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118046</xdr:rowOff>
    </xdr:from>
    <xdr:to>
      <xdr:col>6</xdr:col>
      <xdr:colOff>561975</xdr:colOff>
      <xdr:row>56</xdr:row>
      <xdr:rowOff>48196</xdr:rowOff>
    </xdr:to>
    <xdr:sp macro="" textlink="">
      <xdr:nvSpPr>
        <xdr:cNvPr id="135" name="円/楕円 134"/>
        <xdr:cNvSpPr/>
      </xdr:nvSpPr>
      <xdr:spPr>
        <a:xfrm>
          <a:off x="4584700" y="95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140923</xdr:rowOff>
    </xdr:from>
    <xdr:ext cx="599010" cy="259045"/>
    <xdr:sp macro="" textlink="">
      <xdr:nvSpPr>
        <xdr:cNvPr id="136" name="総務費該当値テキスト"/>
        <xdr:cNvSpPr txBox="1"/>
      </xdr:nvSpPr>
      <xdr:spPr>
        <a:xfrm>
          <a:off x="4686300" y="939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62140</xdr:rowOff>
    </xdr:from>
    <xdr:to>
      <xdr:col>5</xdr:col>
      <xdr:colOff>409575</xdr:colOff>
      <xdr:row>55</xdr:row>
      <xdr:rowOff>163740</xdr:rowOff>
    </xdr:to>
    <xdr:sp macro="" textlink="">
      <xdr:nvSpPr>
        <xdr:cNvPr id="137" name="円/楕円 136"/>
        <xdr:cNvSpPr/>
      </xdr:nvSpPr>
      <xdr:spPr>
        <a:xfrm>
          <a:off x="3746500" y="94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8817</xdr:rowOff>
    </xdr:from>
    <xdr:ext cx="599010" cy="259045"/>
    <xdr:sp macro="" textlink="">
      <xdr:nvSpPr>
        <xdr:cNvPr id="138" name="テキスト ボックス 137"/>
        <xdr:cNvSpPr txBox="1"/>
      </xdr:nvSpPr>
      <xdr:spPr>
        <a:xfrm>
          <a:off x="3497794" y="926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118,353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150188</xdr:rowOff>
    </xdr:from>
    <xdr:to>
      <xdr:col>4</xdr:col>
      <xdr:colOff>206375</xdr:colOff>
      <xdr:row>56</xdr:row>
      <xdr:rowOff>80338</xdr:rowOff>
    </xdr:to>
    <xdr:sp macro="" textlink="">
      <xdr:nvSpPr>
        <xdr:cNvPr id="139" name="円/楕円 138"/>
        <xdr:cNvSpPr/>
      </xdr:nvSpPr>
      <xdr:spPr>
        <a:xfrm>
          <a:off x="2857500" y="95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96865</xdr:rowOff>
    </xdr:from>
    <xdr:ext cx="534377" cy="259045"/>
    <xdr:sp macro="" textlink="">
      <xdr:nvSpPr>
        <xdr:cNvPr id="140" name="テキスト ボックス 139"/>
        <xdr:cNvSpPr txBox="1"/>
      </xdr:nvSpPr>
      <xdr:spPr>
        <a:xfrm>
          <a:off x="2641111" y="93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105533</xdr:rowOff>
    </xdr:from>
    <xdr:to>
      <xdr:col>3</xdr:col>
      <xdr:colOff>3175</xdr:colOff>
      <xdr:row>55</xdr:row>
      <xdr:rowOff>35683</xdr:rowOff>
    </xdr:to>
    <xdr:sp macro="" textlink="">
      <xdr:nvSpPr>
        <xdr:cNvPr id="141" name="円/楕円 140"/>
        <xdr:cNvSpPr/>
      </xdr:nvSpPr>
      <xdr:spPr>
        <a:xfrm>
          <a:off x="1968500" y="93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52210</xdr:rowOff>
    </xdr:from>
    <xdr:ext cx="599010" cy="259045"/>
    <xdr:sp macro="" textlink="">
      <xdr:nvSpPr>
        <xdr:cNvPr id="142" name="テキスト ボックス 141"/>
        <xdr:cNvSpPr txBox="1"/>
      </xdr:nvSpPr>
      <xdr:spPr>
        <a:xfrm>
          <a:off x="1719794" y="913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163199</xdr:rowOff>
    </xdr:from>
    <xdr:to>
      <xdr:col>1</xdr:col>
      <xdr:colOff>485775</xdr:colOff>
      <xdr:row>56</xdr:row>
      <xdr:rowOff>93349</xdr:rowOff>
    </xdr:to>
    <xdr:sp macro="" textlink="">
      <xdr:nvSpPr>
        <xdr:cNvPr id="143" name="円/楕円 142"/>
        <xdr:cNvSpPr/>
      </xdr:nvSpPr>
      <xdr:spPr>
        <a:xfrm>
          <a:off x="1079500" y="95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84476</xdr:rowOff>
    </xdr:from>
    <xdr:ext cx="534377" cy="259045"/>
    <xdr:sp macro="" textlink="">
      <xdr:nvSpPr>
        <xdr:cNvPr id="144" name="テキスト ボックス 143"/>
        <xdr:cNvSpPr txBox="1"/>
      </xdr:nvSpPr>
      <xdr:spPr>
        <a:xfrm>
          <a:off x="863111" y="968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146659</xdr:rowOff>
    </xdr:from>
    <xdr:to>
      <xdr:col>6</xdr:col>
      <xdr:colOff>511175</xdr:colOff>
      <xdr:row>75</xdr:row>
      <xdr:rowOff>166743</xdr:rowOff>
    </xdr:to>
    <xdr:cxnSp macro="">
      <xdr:nvCxnSpPr>
        <xdr:cNvPr id="172" name="直線コネクタ 171"/>
        <xdr:cNvCxnSpPr/>
      </xdr:nvCxnSpPr>
      <xdr:spPr>
        <a:xfrm>
          <a:off x="3797300" y="13005409"/>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146659</xdr:rowOff>
    </xdr:from>
    <xdr:to>
      <xdr:col>5</xdr:col>
      <xdr:colOff>358775</xdr:colOff>
      <xdr:row>76</xdr:row>
      <xdr:rowOff>44968</xdr:rowOff>
    </xdr:to>
    <xdr:cxnSp macro="">
      <xdr:nvCxnSpPr>
        <xdr:cNvPr id="175" name="直線コネクタ 174"/>
        <xdr:cNvCxnSpPr/>
      </xdr:nvCxnSpPr>
      <xdr:spPr>
        <a:xfrm flipV="1">
          <a:off x="2908300" y="13005409"/>
          <a:ext cx="889000" cy="6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44968</xdr:rowOff>
    </xdr:from>
    <xdr:to>
      <xdr:col>4</xdr:col>
      <xdr:colOff>155575</xdr:colOff>
      <xdr:row>76</xdr:row>
      <xdr:rowOff>113150</xdr:rowOff>
    </xdr:to>
    <xdr:cxnSp macro="">
      <xdr:nvCxnSpPr>
        <xdr:cNvPr id="178" name="直線コネクタ 177"/>
        <xdr:cNvCxnSpPr/>
      </xdr:nvCxnSpPr>
      <xdr:spPr>
        <a:xfrm flipV="1">
          <a:off x="2019300" y="13075168"/>
          <a:ext cx="8890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113150</xdr:rowOff>
    </xdr:from>
    <xdr:to>
      <xdr:col>2</xdr:col>
      <xdr:colOff>638175</xdr:colOff>
      <xdr:row>76</xdr:row>
      <xdr:rowOff>157750</xdr:rowOff>
    </xdr:to>
    <xdr:cxnSp macro="">
      <xdr:nvCxnSpPr>
        <xdr:cNvPr id="181" name="直線コネクタ 180"/>
        <xdr:cNvCxnSpPr/>
      </xdr:nvCxnSpPr>
      <xdr:spPr>
        <a:xfrm flipV="1">
          <a:off x="1130300" y="13143350"/>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115943</xdr:rowOff>
    </xdr:from>
    <xdr:to>
      <xdr:col>6</xdr:col>
      <xdr:colOff>561975</xdr:colOff>
      <xdr:row>76</xdr:row>
      <xdr:rowOff>46093</xdr:rowOff>
    </xdr:to>
    <xdr:sp macro="" textlink="">
      <xdr:nvSpPr>
        <xdr:cNvPr id="191" name="円/楕円 190"/>
        <xdr:cNvSpPr/>
      </xdr:nvSpPr>
      <xdr:spPr>
        <a:xfrm>
          <a:off x="4584700" y="129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138820</xdr:rowOff>
    </xdr:from>
    <xdr:ext cx="599010" cy="259045"/>
    <xdr:sp macro="" textlink="">
      <xdr:nvSpPr>
        <xdr:cNvPr id="192" name="民生費該当値テキスト"/>
        <xdr:cNvSpPr txBox="1"/>
      </xdr:nvSpPr>
      <xdr:spPr>
        <a:xfrm>
          <a:off x="4686300" y="1282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206,585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95858</xdr:rowOff>
    </xdr:from>
    <xdr:to>
      <xdr:col>5</xdr:col>
      <xdr:colOff>409575</xdr:colOff>
      <xdr:row>76</xdr:row>
      <xdr:rowOff>26008</xdr:rowOff>
    </xdr:to>
    <xdr:sp macro="" textlink="">
      <xdr:nvSpPr>
        <xdr:cNvPr id="193" name="円/楕円 192"/>
        <xdr:cNvSpPr/>
      </xdr:nvSpPr>
      <xdr:spPr>
        <a:xfrm>
          <a:off x="3746500" y="129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42535</xdr:rowOff>
    </xdr:from>
    <xdr:ext cx="599010" cy="259045"/>
    <xdr:sp macro="" textlink="">
      <xdr:nvSpPr>
        <xdr:cNvPr id="194" name="テキスト ボックス 193"/>
        <xdr:cNvSpPr txBox="1"/>
      </xdr:nvSpPr>
      <xdr:spPr>
        <a:xfrm>
          <a:off x="3497794" y="1272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210,978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165618</xdr:rowOff>
    </xdr:from>
    <xdr:to>
      <xdr:col>4</xdr:col>
      <xdr:colOff>206375</xdr:colOff>
      <xdr:row>76</xdr:row>
      <xdr:rowOff>95768</xdr:rowOff>
    </xdr:to>
    <xdr:sp macro="" textlink="">
      <xdr:nvSpPr>
        <xdr:cNvPr id="195" name="円/楕円 194"/>
        <xdr:cNvSpPr/>
      </xdr:nvSpPr>
      <xdr:spPr>
        <a:xfrm>
          <a:off x="2857500" y="130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112295</xdr:rowOff>
    </xdr:from>
    <xdr:ext cx="599010" cy="259045"/>
    <xdr:sp macro="" textlink="">
      <xdr:nvSpPr>
        <xdr:cNvPr id="196" name="テキスト ボックス 195"/>
        <xdr:cNvSpPr txBox="1"/>
      </xdr:nvSpPr>
      <xdr:spPr>
        <a:xfrm>
          <a:off x="2608794" y="1279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62350</xdr:rowOff>
    </xdr:from>
    <xdr:to>
      <xdr:col>3</xdr:col>
      <xdr:colOff>3175</xdr:colOff>
      <xdr:row>76</xdr:row>
      <xdr:rowOff>163950</xdr:rowOff>
    </xdr:to>
    <xdr:sp macro="" textlink="">
      <xdr:nvSpPr>
        <xdr:cNvPr id="197" name="円/楕円 196"/>
        <xdr:cNvSpPr/>
      </xdr:nvSpPr>
      <xdr:spPr>
        <a:xfrm>
          <a:off x="1968500" y="130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9027</xdr:rowOff>
    </xdr:from>
    <xdr:ext cx="599010" cy="259045"/>
    <xdr:sp macro="" textlink="">
      <xdr:nvSpPr>
        <xdr:cNvPr id="198" name="テキスト ボックス 197"/>
        <xdr:cNvSpPr txBox="1"/>
      </xdr:nvSpPr>
      <xdr:spPr>
        <a:xfrm>
          <a:off x="1719794" y="1286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180,807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106950</xdr:rowOff>
    </xdr:from>
    <xdr:to>
      <xdr:col>1</xdr:col>
      <xdr:colOff>485775</xdr:colOff>
      <xdr:row>77</xdr:row>
      <xdr:rowOff>37100</xdr:rowOff>
    </xdr:to>
    <xdr:sp macro="" textlink="">
      <xdr:nvSpPr>
        <xdr:cNvPr id="199" name="円/楕円 198"/>
        <xdr:cNvSpPr/>
      </xdr:nvSpPr>
      <xdr:spPr>
        <a:xfrm>
          <a:off x="1079500" y="131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53627</xdr:rowOff>
    </xdr:from>
    <xdr:ext cx="599010" cy="259045"/>
    <xdr:sp macro="" textlink="">
      <xdr:nvSpPr>
        <xdr:cNvPr id="200" name="テキスト ボックス 199"/>
        <xdr:cNvSpPr txBox="1"/>
      </xdr:nvSpPr>
      <xdr:spPr>
        <a:xfrm>
          <a:off x="830794" y="1291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4780</xdr:rowOff>
    </xdr:from>
    <xdr:to>
      <xdr:col>6</xdr:col>
      <xdr:colOff>511175</xdr:colOff>
      <xdr:row>97</xdr:row>
      <xdr:rowOff>28829</xdr:rowOff>
    </xdr:to>
    <xdr:cxnSp macro="">
      <xdr:nvCxnSpPr>
        <xdr:cNvPr id="225" name="直線コネクタ 224"/>
        <xdr:cNvCxnSpPr/>
      </xdr:nvCxnSpPr>
      <xdr:spPr>
        <a:xfrm flipV="1">
          <a:off x="3797300" y="16635430"/>
          <a:ext cx="8382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17480</xdr:rowOff>
    </xdr:from>
    <xdr:to>
      <xdr:col>5</xdr:col>
      <xdr:colOff>358775</xdr:colOff>
      <xdr:row>97</xdr:row>
      <xdr:rowOff>28829</xdr:rowOff>
    </xdr:to>
    <xdr:cxnSp macro="">
      <xdr:nvCxnSpPr>
        <xdr:cNvPr id="228" name="直線コネクタ 227"/>
        <xdr:cNvCxnSpPr/>
      </xdr:nvCxnSpPr>
      <xdr:spPr>
        <a:xfrm>
          <a:off x="2908300" y="16648130"/>
          <a:ext cx="889000" cy="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17480</xdr:rowOff>
    </xdr:from>
    <xdr:to>
      <xdr:col>4</xdr:col>
      <xdr:colOff>155575</xdr:colOff>
      <xdr:row>97</xdr:row>
      <xdr:rowOff>45500</xdr:rowOff>
    </xdr:to>
    <xdr:cxnSp macro="">
      <xdr:nvCxnSpPr>
        <xdr:cNvPr id="231" name="直線コネクタ 230"/>
        <xdr:cNvCxnSpPr/>
      </xdr:nvCxnSpPr>
      <xdr:spPr>
        <a:xfrm flipV="1">
          <a:off x="2019300" y="1664813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45500</xdr:rowOff>
    </xdr:from>
    <xdr:to>
      <xdr:col>2</xdr:col>
      <xdr:colOff>638175</xdr:colOff>
      <xdr:row>97</xdr:row>
      <xdr:rowOff>51152</xdr:rowOff>
    </xdr:to>
    <xdr:cxnSp macro="">
      <xdr:nvCxnSpPr>
        <xdr:cNvPr id="234" name="直線コネクタ 233"/>
        <xdr:cNvCxnSpPr/>
      </xdr:nvCxnSpPr>
      <xdr:spPr>
        <a:xfrm flipV="1">
          <a:off x="1130300" y="16676150"/>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125430</xdr:rowOff>
    </xdr:from>
    <xdr:to>
      <xdr:col>6</xdr:col>
      <xdr:colOff>561975</xdr:colOff>
      <xdr:row>97</xdr:row>
      <xdr:rowOff>55580</xdr:rowOff>
    </xdr:to>
    <xdr:sp macro="" textlink="">
      <xdr:nvSpPr>
        <xdr:cNvPr id="244" name="円/楕円 243"/>
        <xdr:cNvSpPr/>
      </xdr:nvSpPr>
      <xdr:spPr>
        <a:xfrm>
          <a:off x="4584700" y="165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40357</xdr:rowOff>
    </xdr:from>
    <xdr:ext cx="534377" cy="259045"/>
    <xdr:sp macro="" textlink="">
      <xdr:nvSpPr>
        <xdr:cNvPr id="245" name="衛生費該当値テキスト"/>
        <xdr:cNvSpPr txBox="1"/>
      </xdr:nvSpPr>
      <xdr:spPr>
        <a:xfrm>
          <a:off x="4686300" y="1649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149479</xdr:rowOff>
    </xdr:from>
    <xdr:to>
      <xdr:col>5</xdr:col>
      <xdr:colOff>409575</xdr:colOff>
      <xdr:row>97</xdr:row>
      <xdr:rowOff>79629</xdr:rowOff>
    </xdr:to>
    <xdr:sp macro="" textlink="">
      <xdr:nvSpPr>
        <xdr:cNvPr id="246" name="円/楕円 245"/>
        <xdr:cNvSpPr/>
      </xdr:nvSpPr>
      <xdr:spPr>
        <a:xfrm>
          <a:off x="3746500" y="166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70756</xdr:rowOff>
    </xdr:from>
    <xdr:ext cx="534377" cy="259045"/>
    <xdr:sp macro="" textlink="">
      <xdr:nvSpPr>
        <xdr:cNvPr id="247" name="テキスト ボックス 246"/>
        <xdr:cNvSpPr txBox="1"/>
      </xdr:nvSpPr>
      <xdr:spPr>
        <a:xfrm>
          <a:off x="3530111" y="1670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138130</xdr:rowOff>
    </xdr:from>
    <xdr:to>
      <xdr:col>4</xdr:col>
      <xdr:colOff>206375</xdr:colOff>
      <xdr:row>97</xdr:row>
      <xdr:rowOff>68280</xdr:rowOff>
    </xdr:to>
    <xdr:sp macro="" textlink="">
      <xdr:nvSpPr>
        <xdr:cNvPr id="248" name="円/楕円 247"/>
        <xdr:cNvSpPr/>
      </xdr:nvSpPr>
      <xdr:spPr>
        <a:xfrm>
          <a:off x="2857500" y="165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59407</xdr:rowOff>
    </xdr:from>
    <xdr:ext cx="534377" cy="259045"/>
    <xdr:sp macro="" textlink="">
      <xdr:nvSpPr>
        <xdr:cNvPr id="249" name="テキスト ボックス 248"/>
        <xdr:cNvSpPr txBox="1"/>
      </xdr:nvSpPr>
      <xdr:spPr>
        <a:xfrm>
          <a:off x="2641111" y="1669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166150</xdr:rowOff>
    </xdr:from>
    <xdr:to>
      <xdr:col>3</xdr:col>
      <xdr:colOff>3175</xdr:colOff>
      <xdr:row>97</xdr:row>
      <xdr:rowOff>96300</xdr:rowOff>
    </xdr:to>
    <xdr:sp macro="" textlink="">
      <xdr:nvSpPr>
        <xdr:cNvPr id="250" name="円/楕円 249"/>
        <xdr:cNvSpPr/>
      </xdr:nvSpPr>
      <xdr:spPr>
        <a:xfrm>
          <a:off x="1968500" y="166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87427</xdr:rowOff>
    </xdr:from>
    <xdr:ext cx="534377" cy="259045"/>
    <xdr:sp macro="" textlink="">
      <xdr:nvSpPr>
        <xdr:cNvPr id="251" name="テキスト ボックス 250"/>
        <xdr:cNvSpPr txBox="1"/>
      </xdr:nvSpPr>
      <xdr:spPr>
        <a:xfrm>
          <a:off x="1752111" y="167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352</xdr:rowOff>
    </xdr:from>
    <xdr:to>
      <xdr:col>1</xdr:col>
      <xdr:colOff>485775</xdr:colOff>
      <xdr:row>97</xdr:row>
      <xdr:rowOff>101952</xdr:rowOff>
    </xdr:to>
    <xdr:sp macro="" textlink="">
      <xdr:nvSpPr>
        <xdr:cNvPr id="252" name="円/楕円 251"/>
        <xdr:cNvSpPr/>
      </xdr:nvSpPr>
      <xdr:spPr>
        <a:xfrm>
          <a:off x="1079500" y="166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93079</xdr:rowOff>
    </xdr:from>
    <xdr:ext cx="534377" cy="259045"/>
    <xdr:sp macro="" textlink="">
      <xdr:nvSpPr>
        <xdr:cNvPr id="253" name="テキスト ボックス 252"/>
        <xdr:cNvSpPr txBox="1"/>
      </xdr:nvSpPr>
      <xdr:spPr>
        <a:xfrm>
          <a:off x="863111" y="167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30625</xdr:rowOff>
    </xdr:from>
    <xdr:to>
      <xdr:col>15</xdr:col>
      <xdr:colOff>180975</xdr:colOff>
      <xdr:row>38</xdr:row>
      <xdr:rowOff>35197</xdr:rowOff>
    </xdr:to>
    <xdr:cxnSp macro="">
      <xdr:nvCxnSpPr>
        <xdr:cNvPr id="284" name="直線コネクタ 283"/>
        <xdr:cNvCxnSpPr/>
      </xdr:nvCxnSpPr>
      <xdr:spPr>
        <a:xfrm flipV="1">
          <a:off x="9639300" y="654572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81244</xdr:rowOff>
    </xdr:from>
    <xdr:to>
      <xdr:col>14</xdr:col>
      <xdr:colOff>28575</xdr:colOff>
      <xdr:row>38</xdr:row>
      <xdr:rowOff>35197</xdr:rowOff>
    </xdr:to>
    <xdr:cxnSp macro="">
      <xdr:nvCxnSpPr>
        <xdr:cNvPr id="287" name="直線コネクタ 286"/>
        <xdr:cNvCxnSpPr/>
      </xdr:nvCxnSpPr>
      <xdr:spPr>
        <a:xfrm>
          <a:off x="8750300" y="6253444"/>
          <a:ext cx="889000" cy="29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44668</xdr:rowOff>
    </xdr:from>
    <xdr:to>
      <xdr:col>12</xdr:col>
      <xdr:colOff>511175</xdr:colOff>
      <xdr:row>36</xdr:row>
      <xdr:rowOff>81244</xdr:rowOff>
    </xdr:to>
    <xdr:cxnSp macro="">
      <xdr:nvCxnSpPr>
        <xdr:cNvPr id="290" name="直線コネクタ 289"/>
        <xdr:cNvCxnSpPr/>
      </xdr:nvCxnSpPr>
      <xdr:spPr>
        <a:xfrm>
          <a:off x="7861300" y="5873968"/>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44668</xdr:rowOff>
    </xdr:from>
    <xdr:to>
      <xdr:col>11</xdr:col>
      <xdr:colOff>307975</xdr:colOff>
      <xdr:row>35</xdr:row>
      <xdr:rowOff>104430</xdr:rowOff>
    </xdr:to>
    <xdr:cxnSp macro="">
      <xdr:nvCxnSpPr>
        <xdr:cNvPr id="293" name="直線コネクタ 292"/>
        <xdr:cNvCxnSpPr/>
      </xdr:nvCxnSpPr>
      <xdr:spPr>
        <a:xfrm flipV="1">
          <a:off x="6972300" y="5873968"/>
          <a:ext cx="889000" cy="2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151275</xdr:rowOff>
    </xdr:from>
    <xdr:to>
      <xdr:col>15</xdr:col>
      <xdr:colOff>231775</xdr:colOff>
      <xdr:row>38</xdr:row>
      <xdr:rowOff>81425</xdr:rowOff>
    </xdr:to>
    <xdr:sp macro="" textlink="">
      <xdr:nvSpPr>
        <xdr:cNvPr id="303" name="円/楕円 302"/>
        <xdr:cNvSpPr/>
      </xdr:nvSpPr>
      <xdr:spPr>
        <a:xfrm>
          <a:off x="10426700" y="64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129702</xdr:rowOff>
    </xdr:from>
    <xdr:ext cx="378565" cy="259045"/>
    <xdr:sp macro="" textlink="">
      <xdr:nvSpPr>
        <xdr:cNvPr id="304" name="労働費該当値テキスト"/>
        <xdr:cNvSpPr txBox="1"/>
      </xdr:nvSpPr>
      <xdr:spPr>
        <a:xfrm>
          <a:off x="10528300" y="647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155847</xdr:rowOff>
    </xdr:from>
    <xdr:to>
      <xdr:col>14</xdr:col>
      <xdr:colOff>79375</xdr:colOff>
      <xdr:row>38</xdr:row>
      <xdr:rowOff>85997</xdr:rowOff>
    </xdr:to>
    <xdr:sp macro="" textlink="">
      <xdr:nvSpPr>
        <xdr:cNvPr id="305" name="円/楕円 304"/>
        <xdr:cNvSpPr/>
      </xdr:nvSpPr>
      <xdr:spPr>
        <a:xfrm>
          <a:off x="9588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77124</xdr:rowOff>
    </xdr:from>
    <xdr:ext cx="378565" cy="259045"/>
    <xdr:sp macro="" textlink="">
      <xdr:nvSpPr>
        <xdr:cNvPr id="306" name="テキスト ボックス 305"/>
        <xdr:cNvSpPr txBox="1"/>
      </xdr:nvSpPr>
      <xdr:spPr>
        <a:xfrm>
          <a:off x="9450017" y="659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30444</xdr:rowOff>
    </xdr:from>
    <xdr:to>
      <xdr:col>12</xdr:col>
      <xdr:colOff>561975</xdr:colOff>
      <xdr:row>36</xdr:row>
      <xdr:rowOff>132044</xdr:rowOff>
    </xdr:to>
    <xdr:sp macro="" textlink="">
      <xdr:nvSpPr>
        <xdr:cNvPr id="307" name="円/楕円 306"/>
        <xdr:cNvSpPr/>
      </xdr:nvSpPr>
      <xdr:spPr>
        <a:xfrm>
          <a:off x="8699500" y="62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123171</xdr:rowOff>
    </xdr:from>
    <xdr:ext cx="469744" cy="259045"/>
    <xdr:sp macro="" textlink="">
      <xdr:nvSpPr>
        <xdr:cNvPr id="308" name="テキスト ボックス 307"/>
        <xdr:cNvSpPr txBox="1"/>
      </xdr:nvSpPr>
      <xdr:spPr>
        <a:xfrm>
          <a:off x="8515427" y="629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165318</xdr:rowOff>
    </xdr:from>
    <xdr:to>
      <xdr:col>11</xdr:col>
      <xdr:colOff>358775</xdr:colOff>
      <xdr:row>34</xdr:row>
      <xdr:rowOff>95468</xdr:rowOff>
    </xdr:to>
    <xdr:sp macro="" textlink="">
      <xdr:nvSpPr>
        <xdr:cNvPr id="309" name="円/楕円 308"/>
        <xdr:cNvSpPr/>
      </xdr:nvSpPr>
      <xdr:spPr>
        <a:xfrm>
          <a:off x="7810500" y="58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111995</xdr:rowOff>
    </xdr:from>
    <xdr:ext cx="469744" cy="259045"/>
    <xdr:sp macro="" textlink="">
      <xdr:nvSpPr>
        <xdr:cNvPr id="310" name="テキスト ボックス 309"/>
        <xdr:cNvSpPr txBox="1"/>
      </xdr:nvSpPr>
      <xdr:spPr>
        <a:xfrm>
          <a:off x="7626427" y="559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53630</xdr:rowOff>
    </xdr:from>
    <xdr:to>
      <xdr:col>10</xdr:col>
      <xdr:colOff>155575</xdr:colOff>
      <xdr:row>35</xdr:row>
      <xdr:rowOff>155230</xdr:rowOff>
    </xdr:to>
    <xdr:sp macro="" textlink="">
      <xdr:nvSpPr>
        <xdr:cNvPr id="311" name="円/楕円 310"/>
        <xdr:cNvSpPr/>
      </xdr:nvSpPr>
      <xdr:spPr>
        <a:xfrm>
          <a:off x="6921500" y="60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146357</xdr:rowOff>
    </xdr:from>
    <xdr:ext cx="469744" cy="259045"/>
    <xdr:sp macro="" textlink="">
      <xdr:nvSpPr>
        <xdr:cNvPr id="312" name="テキスト ボックス 311"/>
        <xdr:cNvSpPr txBox="1"/>
      </xdr:nvSpPr>
      <xdr:spPr>
        <a:xfrm>
          <a:off x="6737427" y="61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114998</xdr:rowOff>
    </xdr:from>
    <xdr:to>
      <xdr:col>15</xdr:col>
      <xdr:colOff>180975</xdr:colOff>
      <xdr:row>57</xdr:row>
      <xdr:rowOff>7277</xdr:rowOff>
    </xdr:to>
    <xdr:cxnSp macro="">
      <xdr:nvCxnSpPr>
        <xdr:cNvPr id="341" name="直線コネクタ 340"/>
        <xdr:cNvCxnSpPr/>
      </xdr:nvCxnSpPr>
      <xdr:spPr>
        <a:xfrm>
          <a:off x="9639300" y="9544748"/>
          <a:ext cx="838200" cy="2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114998</xdr:rowOff>
    </xdr:from>
    <xdr:to>
      <xdr:col>14</xdr:col>
      <xdr:colOff>28575</xdr:colOff>
      <xdr:row>56</xdr:row>
      <xdr:rowOff>164211</xdr:rowOff>
    </xdr:to>
    <xdr:cxnSp macro="">
      <xdr:nvCxnSpPr>
        <xdr:cNvPr id="344" name="直線コネクタ 343"/>
        <xdr:cNvCxnSpPr/>
      </xdr:nvCxnSpPr>
      <xdr:spPr>
        <a:xfrm flipV="1">
          <a:off x="8750300" y="9544748"/>
          <a:ext cx="889000" cy="2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148361</xdr:rowOff>
    </xdr:from>
    <xdr:to>
      <xdr:col>12</xdr:col>
      <xdr:colOff>511175</xdr:colOff>
      <xdr:row>56</xdr:row>
      <xdr:rowOff>164211</xdr:rowOff>
    </xdr:to>
    <xdr:cxnSp macro="">
      <xdr:nvCxnSpPr>
        <xdr:cNvPr id="347" name="直線コネクタ 346"/>
        <xdr:cNvCxnSpPr/>
      </xdr:nvCxnSpPr>
      <xdr:spPr>
        <a:xfrm>
          <a:off x="7861300" y="974956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148361</xdr:rowOff>
    </xdr:from>
    <xdr:to>
      <xdr:col>11</xdr:col>
      <xdr:colOff>307975</xdr:colOff>
      <xdr:row>57</xdr:row>
      <xdr:rowOff>59589</xdr:rowOff>
    </xdr:to>
    <xdr:cxnSp macro="">
      <xdr:nvCxnSpPr>
        <xdr:cNvPr id="350" name="直線コネクタ 349"/>
        <xdr:cNvCxnSpPr/>
      </xdr:nvCxnSpPr>
      <xdr:spPr>
        <a:xfrm flipV="1">
          <a:off x="6972300" y="9749561"/>
          <a:ext cx="889000" cy="8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127927</xdr:rowOff>
    </xdr:from>
    <xdr:to>
      <xdr:col>15</xdr:col>
      <xdr:colOff>231775</xdr:colOff>
      <xdr:row>57</xdr:row>
      <xdr:rowOff>58077</xdr:rowOff>
    </xdr:to>
    <xdr:sp macro="" textlink="">
      <xdr:nvSpPr>
        <xdr:cNvPr id="360" name="円/楕円 359"/>
        <xdr:cNvSpPr/>
      </xdr:nvSpPr>
      <xdr:spPr>
        <a:xfrm>
          <a:off x="10426700" y="97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106354</xdr:rowOff>
    </xdr:from>
    <xdr:ext cx="534377" cy="259045"/>
    <xdr:sp macro="" textlink="">
      <xdr:nvSpPr>
        <xdr:cNvPr id="361" name="農林水産業費該当値テキスト"/>
        <xdr:cNvSpPr txBox="1"/>
      </xdr:nvSpPr>
      <xdr:spPr>
        <a:xfrm>
          <a:off x="10528300" y="97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64198</xdr:rowOff>
    </xdr:from>
    <xdr:to>
      <xdr:col>14</xdr:col>
      <xdr:colOff>79375</xdr:colOff>
      <xdr:row>55</xdr:row>
      <xdr:rowOff>165798</xdr:rowOff>
    </xdr:to>
    <xdr:sp macro="" textlink="">
      <xdr:nvSpPr>
        <xdr:cNvPr id="362" name="円/楕円 361"/>
        <xdr:cNvSpPr/>
      </xdr:nvSpPr>
      <xdr:spPr>
        <a:xfrm>
          <a:off x="9588500" y="94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10875</xdr:rowOff>
    </xdr:from>
    <xdr:ext cx="534377" cy="259045"/>
    <xdr:sp macro="" textlink="">
      <xdr:nvSpPr>
        <xdr:cNvPr id="363" name="テキスト ボックス 362"/>
        <xdr:cNvSpPr txBox="1"/>
      </xdr:nvSpPr>
      <xdr:spPr>
        <a:xfrm>
          <a:off x="9372111" y="92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113411</xdr:rowOff>
    </xdr:from>
    <xdr:to>
      <xdr:col>12</xdr:col>
      <xdr:colOff>561975</xdr:colOff>
      <xdr:row>57</xdr:row>
      <xdr:rowOff>43561</xdr:rowOff>
    </xdr:to>
    <xdr:sp macro="" textlink="">
      <xdr:nvSpPr>
        <xdr:cNvPr id="364" name="円/楕円 363"/>
        <xdr:cNvSpPr/>
      </xdr:nvSpPr>
      <xdr:spPr>
        <a:xfrm>
          <a:off x="8699500" y="97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60088</xdr:rowOff>
    </xdr:from>
    <xdr:ext cx="534377" cy="259045"/>
    <xdr:sp macro="" textlink="">
      <xdr:nvSpPr>
        <xdr:cNvPr id="365" name="テキスト ボックス 364"/>
        <xdr:cNvSpPr txBox="1"/>
      </xdr:nvSpPr>
      <xdr:spPr>
        <a:xfrm>
          <a:off x="8483111" y="94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97561</xdr:rowOff>
    </xdr:from>
    <xdr:to>
      <xdr:col>11</xdr:col>
      <xdr:colOff>358775</xdr:colOff>
      <xdr:row>57</xdr:row>
      <xdr:rowOff>27711</xdr:rowOff>
    </xdr:to>
    <xdr:sp macro="" textlink="">
      <xdr:nvSpPr>
        <xdr:cNvPr id="366" name="円/楕円 365"/>
        <xdr:cNvSpPr/>
      </xdr:nvSpPr>
      <xdr:spPr>
        <a:xfrm>
          <a:off x="7810500" y="9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44238</xdr:rowOff>
    </xdr:from>
    <xdr:ext cx="534377" cy="259045"/>
    <xdr:sp macro="" textlink="">
      <xdr:nvSpPr>
        <xdr:cNvPr id="367" name="テキスト ボックス 366"/>
        <xdr:cNvSpPr txBox="1"/>
      </xdr:nvSpPr>
      <xdr:spPr>
        <a:xfrm>
          <a:off x="7594111" y="94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8789</xdr:rowOff>
    </xdr:from>
    <xdr:to>
      <xdr:col>10</xdr:col>
      <xdr:colOff>155575</xdr:colOff>
      <xdr:row>57</xdr:row>
      <xdr:rowOff>110389</xdr:rowOff>
    </xdr:to>
    <xdr:sp macro="" textlink="">
      <xdr:nvSpPr>
        <xdr:cNvPr id="368" name="円/楕円 367"/>
        <xdr:cNvSpPr/>
      </xdr:nvSpPr>
      <xdr:spPr>
        <a:xfrm>
          <a:off x="6921500" y="97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101516</xdr:rowOff>
    </xdr:from>
    <xdr:ext cx="534377" cy="259045"/>
    <xdr:sp macro="" textlink="">
      <xdr:nvSpPr>
        <xdr:cNvPr id="369" name="テキスト ボックス 368"/>
        <xdr:cNvSpPr txBox="1"/>
      </xdr:nvSpPr>
      <xdr:spPr>
        <a:xfrm>
          <a:off x="6705111" y="98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58395</xdr:rowOff>
    </xdr:from>
    <xdr:to>
      <xdr:col>15</xdr:col>
      <xdr:colOff>180975</xdr:colOff>
      <xdr:row>78</xdr:row>
      <xdr:rowOff>73927</xdr:rowOff>
    </xdr:to>
    <xdr:cxnSp macro="">
      <xdr:nvCxnSpPr>
        <xdr:cNvPr id="398" name="直線コネクタ 397"/>
        <xdr:cNvCxnSpPr/>
      </xdr:nvCxnSpPr>
      <xdr:spPr>
        <a:xfrm>
          <a:off x="9639300" y="13431495"/>
          <a:ext cx="8382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58395</xdr:rowOff>
    </xdr:from>
    <xdr:to>
      <xdr:col>14</xdr:col>
      <xdr:colOff>28575</xdr:colOff>
      <xdr:row>78</xdr:row>
      <xdr:rowOff>117475</xdr:rowOff>
    </xdr:to>
    <xdr:cxnSp macro="">
      <xdr:nvCxnSpPr>
        <xdr:cNvPr id="401" name="直線コネクタ 400"/>
        <xdr:cNvCxnSpPr/>
      </xdr:nvCxnSpPr>
      <xdr:spPr>
        <a:xfrm flipV="1">
          <a:off x="8750300" y="13431495"/>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117475</xdr:rowOff>
    </xdr:from>
    <xdr:to>
      <xdr:col>12</xdr:col>
      <xdr:colOff>511175</xdr:colOff>
      <xdr:row>78</xdr:row>
      <xdr:rowOff>122543</xdr:rowOff>
    </xdr:to>
    <xdr:cxnSp macro="">
      <xdr:nvCxnSpPr>
        <xdr:cNvPr id="404" name="直線コネクタ 403"/>
        <xdr:cNvCxnSpPr/>
      </xdr:nvCxnSpPr>
      <xdr:spPr>
        <a:xfrm flipV="1">
          <a:off x="7861300" y="13490575"/>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122543</xdr:rowOff>
    </xdr:from>
    <xdr:to>
      <xdr:col>11</xdr:col>
      <xdr:colOff>307975</xdr:colOff>
      <xdr:row>78</xdr:row>
      <xdr:rowOff>133083</xdr:rowOff>
    </xdr:to>
    <xdr:cxnSp macro="">
      <xdr:nvCxnSpPr>
        <xdr:cNvPr id="407" name="直線コネクタ 406"/>
        <xdr:cNvCxnSpPr/>
      </xdr:nvCxnSpPr>
      <xdr:spPr>
        <a:xfrm flipV="1">
          <a:off x="6972300" y="13495643"/>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23127</xdr:rowOff>
    </xdr:from>
    <xdr:to>
      <xdr:col>15</xdr:col>
      <xdr:colOff>231775</xdr:colOff>
      <xdr:row>78</xdr:row>
      <xdr:rowOff>124727</xdr:rowOff>
    </xdr:to>
    <xdr:sp macro="" textlink="">
      <xdr:nvSpPr>
        <xdr:cNvPr id="417" name="円/楕円 416"/>
        <xdr:cNvSpPr/>
      </xdr:nvSpPr>
      <xdr:spPr>
        <a:xfrm>
          <a:off x="10426700" y="133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109504</xdr:rowOff>
    </xdr:from>
    <xdr:ext cx="534377" cy="259045"/>
    <xdr:sp macro="" textlink="">
      <xdr:nvSpPr>
        <xdr:cNvPr id="418" name="商工費該当値テキスト"/>
        <xdr:cNvSpPr txBox="1"/>
      </xdr:nvSpPr>
      <xdr:spPr>
        <a:xfrm>
          <a:off x="10528300"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7595</xdr:rowOff>
    </xdr:from>
    <xdr:to>
      <xdr:col>14</xdr:col>
      <xdr:colOff>79375</xdr:colOff>
      <xdr:row>78</xdr:row>
      <xdr:rowOff>109195</xdr:rowOff>
    </xdr:to>
    <xdr:sp macro="" textlink="">
      <xdr:nvSpPr>
        <xdr:cNvPr id="419" name="円/楕円 418"/>
        <xdr:cNvSpPr/>
      </xdr:nvSpPr>
      <xdr:spPr>
        <a:xfrm>
          <a:off x="9588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100322</xdr:rowOff>
    </xdr:from>
    <xdr:ext cx="534377" cy="259045"/>
    <xdr:sp macro="" textlink="">
      <xdr:nvSpPr>
        <xdr:cNvPr id="420" name="テキスト ボックス 419"/>
        <xdr:cNvSpPr txBox="1"/>
      </xdr:nvSpPr>
      <xdr:spPr>
        <a:xfrm>
          <a:off x="9372111"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66675</xdr:rowOff>
    </xdr:from>
    <xdr:to>
      <xdr:col>12</xdr:col>
      <xdr:colOff>561975</xdr:colOff>
      <xdr:row>78</xdr:row>
      <xdr:rowOff>168275</xdr:rowOff>
    </xdr:to>
    <xdr:sp macro="" textlink="">
      <xdr:nvSpPr>
        <xdr:cNvPr id="421" name="円/楕円 420"/>
        <xdr:cNvSpPr/>
      </xdr:nvSpPr>
      <xdr:spPr>
        <a:xfrm>
          <a:off x="8699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159402</xdr:rowOff>
    </xdr:from>
    <xdr:ext cx="469744" cy="259045"/>
    <xdr:sp macro="" textlink="">
      <xdr:nvSpPr>
        <xdr:cNvPr id="422" name="テキスト ボックス 421"/>
        <xdr:cNvSpPr txBox="1"/>
      </xdr:nvSpPr>
      <xdr:spPr>
        <a:xfrm>
          <a:off x="8515427" y="1353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71743</xdr:rowOff>
    </xdr:from>
    <xdr:to>
      <xdr:col>11</xdr:col>
      <xdr:colOff>358775</xdr:colOff>
      <xdr:row>79</xdr:row>
      <xdr:rowOff>1893</xdr:rowOff>
    </xdr:to>
    <xdr:sp macro="" textlink="">
      <xdr:nvSpPr>
        <xdr:cNvPr id="423" name="円/楕円 422"/>
        <xdr:cNvSpPr/>
      </xdr:nvSpPr>
      <xdr:spPr>
        <a:xfrm>
          <a:off x="7810500" y="13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164470</xdr:rowOff>
    </xdr:from>
    <xdr:ext cx="469744" cy="259045"/>
    <xdr:sp macro="" textlink="">
      <xdr:nvSpPr>
        <xdr:cNvPr id="424" name="テキスト ボックス 423"/>
        <xdr:cNvSpPr txBox="1"/>
      </xdr:nvSpPr>
      <xdr:spPr>
        <a:xfrm>
          <a:off x="7626427" y="135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82283</xdr:rowOff>
    </xdr:from>
    <xdr:to>
      <xdr:col>10</xdr:col>
      <xdr:colOff>155575</xdr:colOff>
      <xdr:row>79</xdr:row>
      <xdr:rowOff>12433</xdr:rowOff>
    </xdr:to>
    <xdr:sp macro="" textlink="">
      <xdr:nvSpPr>
        <xdr:cNvPr id="425" name="円/楕円 424"/>
        <xdr:cNvSpPr/>
      </xdr:nvSpPr>
      <xdr:spPr>
        <a:xfrm>
          <a:off x="6921500" y="134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3560</xdr:rowOff>
    </xdr:from>
    <xdr:ext cx="469744" cy="259045"/>
    <xdr:sp macro="" textlink="">
      <xdr:nvSpPr>
        <xdr:cNvPr id="426" name="テキスト ボックス 425"/>
        <xdr:cNvSpPr txBox="1"/>
      </xdr:nvSpPr>
      <xdr:spPr>
        <a:xfrm>
          <a:off x="6737427" y="1354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104800</xdr:rowOff>
    </xdr:from>
    <xdr:to>
      <xdr:col>15</xdr:col>
      <xdr:colOff>180975</xdr:colOff>
      <xdr:row>97</xdr:row>
      <xdr:rowOff>167999</xdr:rowOff>
    </xdr:to>
    <xdr:cxnSp macro="">
      <xdr:nvCxnSpPr>
        <xdr:cNvPr id="459" name="直線コネクタ 458"/>
        <xdr:cNvCxnSpPr/>
      </xdr:nvCxnSpPr>
      <xdr:spPr>
        <a:xfrm flipV="1">
          <a:off x="9639300" y="16735450"/>
          <a:ext cx="8382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152540</xdr:rowOff>
    </xdr:from>
    <xdr:to>
      <xdr:col>14</xdr:col>
      <xdr:colOff>28575</xdr:colOff>
      <xdr:row>97</xdr:row>
      <xdr:rowOff>167999</xdr:rowOff>
    </xdr:to>
    <xdr:cxnSp macro="">
      <xdr:nvCxnSpPr>
        <xdr:cNvPr id="462" name="直線コネクタ 461"/>
        <xdr:cNvCxnSpPr/>
      </xdr:nvCxnSpPr>
      <xdr:spPr>
        <a:xfrm>
          <a:off x="8750300" y="16611740"/>
          <a:ext cx="889000" cy="1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128556</xdr:rowOff>
    </xdr:from>
    <xdr:to>
      <xdr:col>12</xdr:col>
      <xdr:colOff>511175</xdr:colOff>
      <xdr:row>96</xdr:row>
      <xdr:rowOff>152540</xdr:rowOff>
    </xdr:to>
    <xdr:cxnSp macro="">
      <xdr:nvCxnSpPr>
        <xdr:cNvPr id="465" name="直線コネクタ 464"/>
        <xdr:cNvCxnSpPr/>
      </xdr:nvCxnSpPr>
      <xdr:spPr>
        <a:xfrm>
          <a:off x="7861300" y="16587756"/>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128556</xdr:rowOff>
    </xdr:from>
    <xdr:to>
      <xdr:col>11</xdr:col>
      <xdr:colOff>307975</xdr:colOff>
      <xdr:row>98</xdr:row>
      <xdr:rowOff>69472</xdr:rowOff>
    </xdr:to>
    <xdr:cxnSp macro="">
      <xdr:nvCxnSpPr>
        <xdr:cNvPr id="468" name="直線コネクタ 467"/>
        <xdr:cNvCxnSpPr/>
      </xdr:nvCxnSpPr>
      <xdr:spPr>
        <a:xfrm flipV="1">
          <a:off x="6972300" y="16587756"/>
          <a:ext cx="889000" cy="28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54000</xdr:rowOff>
    </xdr:from>
    <xdr:to>
      <xdr:col>15</xdr:col>
      <xdr:colOff>231775</xdr:colOff>
      <xdr:row>97</xdr:row>
      <xdr:rowOff>155600</xdr:rowOff>
    </xdr:to>
    <xdr:sp macro="" textlink="">
      <xdr:nvSpPr>
        <xdr:cNvPr id="478" name="円/楕円 477"/>
        <xdr:cNvSpPr/>
      </xdr:nvSpPr>
      <xdr:spPr>
        <a:xfrm>
          <a:off x="10426700" y="166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32427</xdr:rowOff>
    </xdr:from>
    <xdr:ext cx="534377" cy="259045"/>
    <xdr:sp macro="" textlink="">
      <xdr:nvSpPr>
        <xdr:cNvPr id="479" name="土木費該当値テキスト"/>
        <xdr:cNvSpPr txBox="1"/>
      </xdr:nvSpPr>
      <xdr:spPr>
        <a:xfrm>
          <a:off x="10528300" y="166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117199</xdr:rowOff>
    </xdr:from>
    <xdr:to>
      <xdr:col>14</xdr:col>
      <xdr:colOff>79375</xdr:colOff>
      <xdr:row>98</xdr:row>
      <xdr:rowOff>47349</xdr:rowOff>
    </xdr:to>
    <xdr:sp macro="" textlink="">
      <xdr:nvSpPr>
        <xdr:cNvPr id="480" name="円/楕円 479"/>
        <xdr:cNvSpPr/>
      </xdr:nvSpPr>
      <xdr:spPr>
        <a:xfrm>
          <a:off x="9588500" y="167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38476</xdr:rowOff>
    </xdr:from>
    <xdr:ext cx="534377" cy="259045"/>
    <xdr:sp macro="" textlink="">
      <xdr:nvSpPr>
        <xdr:cNvPr id="481" name="テキスト ボックス 480"/>
        <xdr:cNvSpPr txBox="1"/>
      </xdr:nvSpPr>
      <xdr:spPr>
        <a:xfrm>
          <a:off x="9372111" y="168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101740</xdr:rowOff>
    </xdr:from>
    <xdr:to>
      <xdr:col>12</xdr:col>
      <xdr:colOff>561975</xdr:colOff>
      <xdr:row>97</xdr:row>
      <xdr:rowOff>31890</xdr:rowOff>
    </xdr:to>
    <xdr:sp macro="" textlink="">
      <xdr:nvSpPr>
        <xdr:cNvPr id="482" name="円/楕円 481"/>
        <xdr:cNvSpPr/>
      </xdr:nvSpPr>
      <xdr:spPr>
        <a:xfrm>
          <a:off x="8699500" y="165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23017</xdr:rowOff>
    </xdr:from>
    <xdr:ext cx="534377" cy="259045"/>
    <xdr:sp macro="" textlink="">
      <xdr:nvSpPr>
        <xdr:cNvPr id="483" name="テキスト ボックス 482"/>
        <xdr:cNvSpPr txBox="1"/>
      </xdr:nvSpPr>
      <xdr:spPr>
        <a:xfrm>
          <a:off x="8483111" y="166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77756</xdr:rowOff>
    </xdr:from>
    <xdr:to>
      <xdr:col>11</xdr:col>
      <xdr:colOff>358775</xdr:colOff>
      <xdr:row>97</xdr:row>
      <xdr:rowOff>7906</xdr:rowOff>
    </xdr:to>
    <xdr:sp macro="" textlink="">
      <xdr:nvSpPr>
        <xdr:cNvPr id="484" name="円/楕円 483"/>
        <xdr:cNvSpPr/>
      </xdr:nvSpPr>
      <xdr:spPr>
        <a:xfrm>
          <a:off x="7810500" y="165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170483</xdr:rowOff>
    </xdr:from>
    <xdr:ext cx="534377" cy="259045"/>
    <xdr:sp macro="" textlink="">
      <xdr:nvSpPr>
        <xdr:cNvPr id="485" name="テキスト ボックス 484"/>
        <xdr:cNvSpPr txBox="1"/>
      </xdr:nvSpPr>
      <xdr:spPr>
        <a:xfrm>
          <a:off x="7594111" y="166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18672</xdr:rowOff>
    </xdr:from>
    <xdr:to>
      <xdr:col>10</xdr:col>
      <xdr:colOff>155575</xdr:colOff>
      <xdr:row>98</xdr:row>
      <xdr:rowOff>120272</xdr:rowOff>
    </xdr:to>
    <xdr:sp macro="" textlink="">
      <xdr:nvSpPr>
        <xdr:cNvPr id="486" name="円/楕円 485"/>
        <xdr:cNvSpPr/>
      </xdr:nvSpPr>
      <xdr:spPr>
        <a:xfrm>
          <a:off x="6921500" y="1682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111399</xdr:rowOff>
    </xdr:from>
    <xdr:ext cx="534377" cy="259045"/>
    <xdr:sp macro="" textlink="">
      <xdr:nvSpPr>
        <xdr:cNvPr id="487" name="テキスト ボックス 486"/>
        <xdr:cNvSpPr txBox="1"/>
      </xdr:nvSpPr>
      <xdr:spPr>
        <a:xfrm>
          <a:off x="6705111" y="169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77363</xdr:rowOff>
    </xdr:from>
    <xdr:to>
      <xdr:col>23</xdr:col>
      <xdr:colOff>517525</xdr:colOff>
      <xdr:row>38</xdr:row>
      <xdr:rowOff>95352</xdr:rowOff>
    </xdr:to>
    <xdr:cxnSp macro="">
      <xdr:nvCxnSpPr>
        <xdr:cNvPr id="520" name="直線コネクタ 519"/>
        <xdr:cNvCxnSpPr/>
      </xdr:nvCxnSpPr>
      <xdr:spPr>
        <a:xfrm flipV="1">
          <a:off x="15481300" y="6592463"/>
          <a:ext cx="838200" cy="1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44745</xdr:rowOff>
    </xdr:from>
    <xdr:to>
      <xdr:col>22</xdr:col>
      <xdr:colOff>365125</xdr:colOff>
      <xdr:row>38</xdr:row>
      <xdr:rowOff>95352</xdr:rowOff>
    </xdr:to>
    <xdr:cxnSp macro="">
      <xdr:nvCxnSpPr>
        <xdr:cNvPr id="523" name="直線コネクタ 522"/>
        <xdr:cNvCxnSpPr/>
      </xdr:nvCxnSpPr>
      <xdr:spPr>
        <a:xfrm>
          <a:off x="14592300" y="6559845"/>
          <a:ext cx="889000" cy="5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27815</xdr:rowOff>
    </xdr:from>
    <xdr:to>
      <xdr:col>21</xdr:col>
      <xdr:colOff>161925</xdr:colOff>
      <xdr:row>38</xdr:row>
      <xdr:rowOff>44745</xdr:rowOff>
    </xdr:to>
    <xdr:cxnSp macro="">
      <xdr:nvCxnSpPr>
        <xdr:cNvPr id="526" name="直線コネクタ 525"/>
        <xdr:cNvCxnSpPr/>
      </xdr:nvCxnSpPr>
      <xdr:spPr>
        <a:xfrm>
          <a:off x="13703300" y="6542915"/>
          <a:ext cx="8890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27815</xdr:rowOff>
    </xdr:from>
    <xdr:to>
      <xdr:col>19</xdr:col>
      <xdr:colOff>644525</xdr:colOff>
      <xdr:row>38</xdr:row>
      <xdr:rowOff>112454</xdr:rowOff>
    </xdr:to>
    <xdr:cxnSp macro="">
      <xdr:nvCxnSpPr>
        <xdr:cNvPr id="529" name="直線コネクタ 528"/>
        <xdr:cNvCxnSpPr/>
      </xdr:nvCxnSpPr>
      <xdr:spPr>
        <a:xfrm flipV="1">
          <a:off x="12814300" y="6542915"/>
          <a:ext cx="889000" cy="8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26563</xdr:rowOff>
    </xdr:from>
    <xdr:to>
      <xdr:col>23</xdr:col>
      <xdr:colOff>568325</xdr:colOff>
      <xdr:row>38</xdr:row>
      <xdr:rowOff>128163</xdr:rowOff>
    </xdr:to>
    <xdr:sp macro="" textlink="">
      <xdr:nvSpPr>
        <xdr:cNvPr id="539" name="円/楕円 538"/>
        <xdr:cNvSpPr/>
      </xdr:nvSpPr>
      <xdr:spPr>
        <a:xfrm>
          <a:off x="16268700" y="65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112940</xdr:rowOff>
    </xdr:from>
    <xdr:ext cx="534377" cy="259045"/>
    <xdr:sp macro="" textlink="">
      <xdr:nvSpPr>
        <xdr:cNvPr id="540" name="消防費該当値テキスト"/>
        <xdr:cNvSpPr txBox="1"/>
      </xdr:nvSpPr>
      <xdr:spPr>
        <a:xfrm>
          <a:off x="16370300" y="64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44552</xdr:rowOff>
    </xdr:from>
    <xdr:to>
      <xdr:col>22</xdr:col>
      <xdr:colOff>415925</xdr:colOff>
      <xdr:row>38</xdr:row>
      <xdr:rowOff>146152</xdr:rowOff>
    </xdr:to>
    <xdr:sp macro="" textlink="">
      <xdr:nvSpPr>
        <xdr:cNvPr id="541" name="円/楕円 540"/>
        <xdr:cNvSpPr/>
      </xdr:nvSpPr>
      <xdr:spPr>
        <a:xfrm>
          <a:off x="15430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137279</xdr:rowOff>
    </xdr:from>
    <xdr:ext cx="534377" cy="259045"/>
    <xdr:sp macro="" textlink="">
      <xdr:nvSpPr>
        <xdr:cNvPr id="542" name="テキスト ボックス 541"/>
        <xdr:cNvSpPr txBox="1"/>
      </xdr:nvSpPr>
      <xdr:spPr>
        <a:xfrm>
          <a:off x="15214111" y="66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165395</xdr:rowOff>
    </xdr:from>
    <xdr:to>
      <xdr:col>21</xdr:col>
      <xdr:colOff>212725</xdr:colOff>
      <xdr:row>38</xdr:row>
      <xdr:rowOff>95545</xdr:rowOff>
    </xdr:to>
    <xdr:sp macro="" textlink="">
      <xdr:nvSpPr>
        <xdr:cNvPr id="543" name="円/楕円 542"/>
        <xdr:cNvSpPr/>
      </xdr:nvSpPr>
      <xdr:spPr>
        <a:xfrm>
          <a:off x="14541500" y="65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86672</xdr:rowOff>
    </xdr:from>
    <xdr:ext cx="534377" cy="259045"/>
    <xdr:sp macro="" textlink="">
      <xdr:nvSpPr>
        <xdr:cNvPr id="544" name="テキスト ボックス 543"/>
        <xdr:cNvSpPr txBox="1"/>
      </xdr:nvSpPr>
      <xdr:spPr>
        <a:xfrm>
          <a:off x="14325111" y="66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148465</xdr:rowOff>
    </xdr:from>
    <xdr:to>
      <xdr:col>20</xdr:col>
      <xdr:colOff>9525</xdr:colOff>
      <xdr:row>38</xdr:row>
      <xdr:rowOff>78615</xdr:rowOff>
    </xdr:to>
    <xdr:sp macro="" textlink="">
      <xdr:nvSpPr>
        <xdr:cNvPr id="545" name="円/楕円 544"/>
        <xdr:cNvSpPr/>
      </xdr:nvSpPr>
      <xdr:spPr>
        <a:xfrm>
          <a:off x="13652500" y="64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69742</xdr:rowOff>
    </xdr:from>
    <xdr:ext cx="534377" cy="259045"/>
    <xdr:sp macro="" textlink="">
      <xdr:nvSpPr>
        <xdr:cNvPr id="546" name="テキスト ボックス 545"/>
        <xdr:cNvSpPr txBox="1"/>
      </xdr:nvSpPr>
      <xdr:spPr>
        <a:xfrm>
          <a:off x="13436111" y="65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61654</xdr:rowOff>
    </xdr:from>
    <xdr:to>
      <xdr:col>18</xdr:col>
      <xdr:colOff>492125</xdr:colOff>
      <xdr:row>38</xdr:row>
      <xdr:rowOff>163254</xdr:rowOff>
    </xdr:to>
    <xdr:sp macro="" textlink="">
      <xdr:nvSpPr>
        <xdr:cNvPr id="547" name="円/楕円 546"/>
        <xdr:cNvSpPr/>
      </xdr:nvSpPr>
      <xdr:spPr>
        <a:xfrm>
          <a:off x="12763500" y="65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154381</xdr:rowOff>
    </xdr:from>
    <xdr:ext cx="534377" cy="259045"/>
    <xdr:sp macro="" textlink="">
      <xdr:nvSpPr>
        <xdr:cNvPr id="548" name="テキスト ボックス 547"/>
        <xdr:cNvSpPr txBox="1"/>
      </xdr:nvSpPr>
      <xdr:spPr>
        <a:xfrm>
          <a:off x="12547111" y="66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130084</xdr:rowOff>
    </xdr:from>
    <xdr:to>
      <xdr:col>23</xdr:col>
      <xdr:colOff>517525</xdr:colOff>
      <xdr:row>57</xdr:row>
      <xdr:rowOff>132369</xdr:rowOff>
    </xdr:to>
    <xdr:cxnSp macro="">
      <xdr:nvCxnSpPr>
        <xdr:cNvPr id="577" name="直線コネクタ 576"/>
        <xdr:cNvCxnSpPr/>
      </xdr:nvCxnSpPr>
      <xdr:spPr>
        <a:xfrm flipV="1">
          <a:off x="15481300" y="990273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66114</xdr:rowOff>
    </xdr:from>
    <xdr:to>
      <xdr:col>22</xdr:col>
      <xdr:colOff>365125</xdr:colOff>
      <xdr:row>57</xdr:row>
      <xdr:rowOff>132369</xdr:rowOff>
    </xdr:to>
    <xdr:cxnSp macro="">
      <xdr:nvCxnSpPr>
        <xdr:cNvPr id="580" name="直線コネクタ 579"/>
        <xdr:cNvCxnSpPr/>
      </xdr:nvCxnSpPr>
      <xdr:spPr>
        <a:xfrm>
          <a:off x="14592300" y="9838764"/>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66114</xdr:rowOff>
    </xdr:from>
    <xdr:to>
      <xdr:col>21</xdr:col>
      <xdr:colOff>161925</xdr:colOff>
      <xdr:row>57</xdr:row>
      <xdr:rowOff>122418</xdr:rowOff>
    </xdr:to>
    <xdr:cxnSp macro="">
      <xdr:nvCxnSpPr>
        <xdr:cNvPr id="583" name="直線コネクタ 582"/>
        <xdr:cNvCxnSpPr/>
      </xdr:nvCxnSpPr>
      <xdr:spPr>
        <a:xfrm flipV="1">
          <a:off x="13703300" y="983876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89340</xdr:rowOff>
    </xdr:from>
    <xdr:to>
      <xdr:col>19</xdr:col>
      <xdr:colOff>644525</xdr:colOff>
      <xdr:row>57</xdr:row>
      <xdr:rowOff>122418</xdr:rowOff>
    </xdr:to>
    <xdr:cxnSp macro="">
      <xdr:nvCxnSpPr>
        <xdr:cNvPr id="586" name="直線コネクタ 585"/>
        <xdr:cNvCxnSpPr/>
      </xdr:nvCxnSpPr>
      <xdr:spPr>
        <a:xfrm>
          <a:off x="12814300" y="9861990"/>
          <a:ext cx="8890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79284</xdr:rowOff>
    </xdr:from>
    <xdr:to>
      <xdr:col>23</xdr:col>
      <xdr:colOff>568325</xdr:colOff>
      <xdr:row>58</xdr:row>
      <xdr:rowOff>9434</xdr:rowOff>
    </xdr:to>
    <xdr:sp macro="" textlink="">
      <xdr:nvSpPr>
        <xdr:cNvPr id="596" name="円/楕円 595"/>
        <xdr:cNvSpPr/>
      </xdr:nvSpPr>
      <xdr:spPr>
        <a:xfrm>
          <a:off x="16268700" y="98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57711</xdr:rowOff>
    </xdr:from>
    <xdr:ext cx="534377" cy="259045"/>
    <xdr:sp macro="" textlink="">
      <xdr:nvSpPr>
        <xdr:cNvPr id="597" name="教育費該当値テキスト"/>
        <xdr:cNvSpPr txBox="1"/>
      </xdr:nvSpPr>
      <xdr:spPr>
        <a:xfrm>
          <a:off x="16370300" y="98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81569</xdr:rowOff>
    </xdr:from>
    <xdr:to>
      <xdr:col>22</xdr:col>
      <xdr:colOff>415925</xdr:colOff>
      <xdr:row>58</xdr:row>
      <xdr:rowOff>11719</xdr:rowOff>
    </xdr:to>
    <xdr:sp macro="" textlink="">
      <xdr:nvSpPr>
        <xdr:cNvPr id="598" name="円/楕円 597"/>
        <xdr:cNvSpPr/>
      </xdr:nvSpPr>
      <xdr:spPr>
        <a:xfrm>
          <a:off x="15430500" y="98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2846</xdr:rowOff>
    </xdr:from>
    <xdr:ext cx="534377" cy="259045"/>
    <xdr:sp macro="" textlink="">
      <xdr:nvSpPr>
        <xdr:cNvPr id="599" name="テキスト ボックス 598"/>
        <xdr:cNvSpPr txBox="1"/>
      </xdr:nvSpPr>
      <xdr:spPr>
        <a:xfrm>
          <a:off x="15214111" y="99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15314</xdr:rowOff>
    </xdr:from>
    <xdr:to>
      <xdr:col>21</xdr:col>
      <xdr:colOff>212725</xdr:colOff>
      <xdr:row>57</xdr:row>
      <xdr:rowOff>116914</xdr:rowOff>
    </xdr:to>
    <xdr:sp macro="" textlink="">
      <xdr:nvSpPr>
        <xdr:cNvPr id="600" name="円/楕円 599"/>
        <xdr:cNvSpPr/>
      </xdr:nvSpPr>
      <xdr:spPr>
        <a:xfrm>
          <a:off x="14541500" y="9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108041</xdr:rowOff>
    </xdr:from>
    <xdr:ext cx="534377" cy="259045"/>
    <xdr:sp macro="" textlink="">
      <xdr:nvSpPr>
        <xdr:cNvPr id="601" name="テキスト ボックス 600"/>
        <xdr:cNvSpPr txBox="1"/>
      </xdr:nvSpPr>
      <xdr:spPr>
        <a:xfrm>
          <a:off x="14325111" y="988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71618</xdr:rowOff>
    </xdr:from>
    <xdr:to>
      <xdr:col>20</xdr:col>
      <xdr:colOff>9525</xdr:colOff>
      <xdr:row>58</xdr:row>
      <xdr:rowOff>1768</xdr:rowOff>
    </xdr:to>
    <xdr:sp macro="" textlink="">
      <xdr:nvSpPr>
        <xdr:cNvPr id="602" name="円/楕円 601"/>
        <xdr:cNvSpPr/>
      </xdr:nvSpPr>
      <xdr:spPr>
        <a:xfrm>
          <a:off x="136525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164345</xdr:rowOff>
    </xdr:from>
    <xdr:ext cx="534377" cy="259045"/>
    <xdr:sp macro="" textlink="">
      <xdr:nvSpPr>
        <xdr:cNvPr id="603" name="テキスト ボックス 602"/>
        <xdr:cNvSpPr txBox="1"/>
      </xdr:nvSpPr>
      <xdr:spPr>
        <a:xfrm>
          <a:off x="13436111" y="99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38540</xdr:rowOff>
    </xdr:from>
    <xdr:to>
      <xdr:col>18</xdr:col>
      <xdr:colOff>492125</xdr:colOff>
      <xdr:row>57</xdr:row>
      <xdr:rowOff>140140</xdr:rowOff>
    </xdr:to>
    <xdr:sp macro="" textlink="">
      <xdr:nvSpPr>
        <xdr:cNvPr id="604" name="円/楕円 603"/>
        <xdr:cNvSpPr/>
      </xdr:nvSpPr>
      <xdr:spPr>
        <a:xfrm>
          <a:off x="12763500" y="98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131267</xdr:rowOff>
    </xdr:from>
    <xdr:ext cx="534377" cy="259045"/>
    <xdr:sp macro="" textlink="">
      <xdr:nvSpPr>
        <xdr:cNvPr id="605" name="テキスト ボックス 604"/>
        <xdr:cNvSpPr txBox="1"/>
      </xdr:nvSpPr>
      <xdr:spPr>
        <a:xfrm>
          <a:off x="12547111" y="99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53769</xdr:rowOff>
    </xdr:from>
    <xdr:to>
      <xdr:col>23</xdr:col>
      <xdr:colOff>517525</xdr:colOff>
      <xdr:row>78</xdr:row>
      <xdr:rowOff>78229</xdr:rowOff>
    </xdr:to>
    <xdr:cxnSp macro="">
      <xdr:nvCxnSpPr>
        <xdr:cNvPr id="632" name="直線コネクタ 631"/>
        <xdr:cNvCxnSpPr/>
      </xdr:nvCxnSpPr>
      <xdr:spPr>
        <a:xfrm flipV="1">
          <a:off x="15481300" y="13426869"/>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78229</xdr:rowOff>
    </xdr:from>
    <xdr:to>
      <xdr:col>22</xdr:col>
      <xdr:colOff>365125</xdr:colOff>
      <xdr:row>78</xdr:row>
      <xdr:rowOff>95352</xdr:rowOff>
    </xdr:to>
    <xdr:cxnSp macro="">
      <xdr:nvCxnSpPr>
        <xdr:cNvPr id="635" name="直線コネクタ 634"/>
        <xdr:cNvCxnSpPr/>
      </xdr:nvCxnSpPr>
      <xdr:spPr>
        <a:xfrm flipV="1">
          <a:off x="14592300" y="13451329"/>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95352</xdr:rowOff>
    </xdr:from>
    <xdr:to>
      <xdr:col>21</xdr:col>
      <xdr:colOff>161925</xdr:colOff>
      <xdr:row>78</xdr:row>
      <xdr:rowOff>133962</xdr:rowOff>
    </xdr:to>
    <xdr:cxnSp macro="">
      <xdr:nvCxnSpPr>
        <xdr:cNvPr id="638" name="直線コネクタ 637"/>
        <xdr:cNvCxnSpPr/>
      </xdr:nvCxnSpPr>
      <xdr:spPr>
        <a:xfrm flipV="1">
          <a:off x="13703300" y="13468452"/>
          <a:ext cx="8890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60833</xdr:rowOff>
    </xdr:from>
    <xdr:to>
      <xdr:col>19</xdr:col>
      <xdr:colOff>644525</xdr:colOff>
      <xdr:row>78</xdr:row>
      <xdr:rowOff>133962</xdr:rowOff>
    </xdr:to>
    <xdr:cxnSp macro="">
      <xdr:nvCxnSpPr>
        <xdr:cNvPr id="641" name="直線コネクタ 640"/>
        <xdr:cNvCxnSpPr/>
      </xdr:nvCxnSpPr>
      <xdr:spPr>
        <a:xfrm>
          <a:off x="12814300" y="13433933"/>
          <a:ext cx="889000" cy="7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2969</xdr:rowOff>
    </xdr:from>
    <xdr:to>
      <xdr:col>23</xdr:col>
      <xdr:colOff>568325</xdr:colOff>
      <xdr:row>78</xdr:row>
      <xdr:rowOff>104569</xdr:rowOff>
    </xdr:to>
    <xdr:sp macro="" textlink="">
      <xdr:nvSpPr>
        <xdr:cNvPr id="651" name="円/楕円 650"/>
        <xdr:cNvSpPr/>
      </xdr:nvSpPr>
      <xdr:spPr>
        <a:xfrm>
          <a:off x="16268700" y="133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27429</xdr:rowOff>
    </xdr:from>
    <xdr:to>
      <xdr:col>22</xdr:col>
      <xdr:colOff>415925</xdr:colOff>
      <xdr:row>78</xdr:row>
      <xdr:rowOff>129029</xdr:rowOff>
    </xdr:to>
    <xdr:sp macro="" textlink="">
      <xdr:nvSpPr>
        <xdr:cNvPr id="653" name="円/楕円 652"/>
        <xdr:cNvSpPr/>
      </xdr:nvSpPr>
      <xdr:spPr>
        <a:xfrm>
          <a:off x="15430500" y="134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120156</xdr:rowOff>
    </xdr:from>
    <xdr:ext cx="469744" cy="259045"/>
    <xdr:sp macro="" textlink="">
      <xdr:nvSpPr>
        <xdr:cNvPr id="654" name="テキスト ボックス 653"/>
        <xdr:cNvSpPr txBox="1"/>
      </xdr:nvSpPr>
      <xdr:spPr>
        <a:xfrm>
          <a:off x="15246427" y="134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44552</xdr:rowOff>
    </xdr:from>
    <xdr:to>
      <xdr:col>21</xdr:col>
      <xdr:colOff>212725</xdr:colOff>
      <xdr:row>78</xdr:row>
      <xdr:rowOff>146152</xdr:rowOff>
    </xdr:to>
    <xdr:sp macro="" textlink="">
      <xdr:nvSpPr>
        <xdr:cNvPr id="655" name="円/楕円 654"/>
        <xdr:cNvSpPr/>
      </xdr:nvSpPr>
      <xdr:spPr>
        <a:xfrm>
          <a:off x="14541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137279</xdr:rowOff>
    </xdr:from>
    <xdr:ext cx="469744" cy="259045"/>
    <xdr:sp macro="" textlink="">
      <xdr:nvSpPr>
        <xdr:cNvPr id="656" name="テキスト ボックス 655"/>
        <xdr:cNvSpPr txBox="1"/>
      </xdr:nvSpPr>
      <xdr:spPr>
        <a:xfrm>
          <a:off x="14357427" y="1351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83162</xdr:rowOff>
    </xdr:from>
    <xdr:to>
      <xdr:col>20</xdr:col>
      <xdr:colOff>9525</xdr:colOff>
      <xdr:row>79</xdr:row>
      <xdr:rowOff>13312</xdr:rowOff>
    </xdr:to>
    <xdr:sp macro="" textlink="">
      <xdr:nvSpPr>
        <xdr:cNvPr id="657" name="円/楕円 656"/>
        <xdr:cNvSpPr/>
      </xdr:nvSpPr>
      <xdr:spPr>
        <a:xfrm>
          <a:off x="13652500" y="134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4439</xdr:rowOff>
    </xdr:from>
    <xdr:ext cx="378565" cy="259045"/>
    <xdr:sp macro="" textlink="">
      <xdr:nvSpPr>
        <xdr:cNvPr id="658" name="テキスト ボックス 657"/>
        <xdr:cNvSpPr txBox="1"/>
      </xdr:nvSpPr>
      <xdr:spPr>
        <a:xfrm>
          <a:off x="13514017" y="13548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10033</xdr:rowOff>
    </xdr:from>
    <xdr:to>
      <xdr:col>18</xdr:col>
      <xdr:colOff>492125</xdr:colOff>
      <xdr:row>78</xdr:row>
      <xdr:rowOff>111633</xdr:rowOff>
    </xdr:to>
    <xdr:sp macro="" textlink="">
      <xdr:nvSpPr>
        <xdr:cNvPr id="659" name="円/楕円 658"/>
        <xdr:cNvSpPr/>
      </xdr:nvSpPr>
      <xdr:spPr>
        <a:xfrm>
          <a:off x="12763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102760</xdr:rowOff>
    </xdr:from>
    <xdr:ext cx="469744" cy="259045"/>
    <xdr:sp macro="" textlink="">
      <xdr:nvSpPr>
        <xdr:cNvPr id="660" name="テキスト ボックス 659"/>
        <xdr:cNvSpPr txBox="1"/>
      </xdr:nvSpPr>
      <xdr:spPr>
        <a:xfrm>
          <a:off x="12579427" y="1347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18337</xdr:rowOff>
    </xdr:from>
    <xdr:to>
      <xdr:col>23</xdr:col>
      <xdr:colOff>517525</xdr:colOff>
      <xdr:row>98</xdr:row>
      <xdr:rowOff>34632</xdr:rowOff>
    </xdr:to>
    <xdr:cxnSp macro="">
      <xdr:nvCxnSpPr>
        <xdr:cNvPr id="689" name="直線コネクタ 688"/>
        <xdr:cNvCxnSpPr/>
      </xdr:nvCxnSpPr>
      <xdr:spPr>
        <a:xfrm>
          <a:off x="15481300" y="16820437"/>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18337</xdr:rowOff>
    </xdr:from>
    <xdr:to>
      <xdr:col>22</xdr:col>
      <xdr:colOff>365125</xdr:colOff>
      <xdr:row>98</xdr:row>
      <xdr:rowOff>18706</xdr:rowOff>
    </xdr:to>
    <xdr:cxnSp macro="">
      <xdr:nvCxnSpPr>
        <xdr:cNvPr id="692" name="直線コネクタ 691"/>
        <xdr:cNvCxnSpPr/>
      </xdr:nvCxnSpPr>
      <xdr:spPr>
        <a:xfrm flipV="1">
          <a:off x="14592300" y="1682043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7500</xdr:rowOff>
    </xdr:from>
    <xdr:to>
      <xdr:col>21</xdr:col>
      <xdr:colOff>161925</xdr:colOff>
      <xdr:row>98</xdr:row>
      <xdr:rowOff>18706</xdr:rowOff>
    </xdr:to>
    <xdr:cxnSp macro="">
      <xdr:nvCxnSpPr>
        <xdr:cNvPr id="695" name="直線コネクタ 694"/>
        <xdr:cNvCxnSpPr/>
      </xdr:nvCxnSpPr>
      <xdr:spPr>
        <a:xfrm>
          <a:off x="13703300" y="16809600"/>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110568</xdr:rowOff>
    </xdr:from>
    <xdr:to>
      <xdr:col>19</xdr:col>
      <xdr:colOff>644525</xdr:colOff>
      <xdr:row>98</xdr:row>
      <xdr:rowOff>7500</xdr:rowOff>
    </xdr:to>
    <xdr:cxnSp macro="">
      <xdr:nvCxnSpPr>
        <xdr:cNvPr id="698" name="直線コネクタ 697"/>
        <xdr:cNvCxnSpPr/>
      </xdr:nvCxnSpPr>
      <xdr:spPr>
        <a:xfrm>
          <a:off x="12814300" y="16741218"/>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155282</xdr:rowOff>
    </xdr:from>
    <xdr:to>
      <xdr:col>23</xdr:col>
      <xdr:colOff>568325</xdr:colOff>
      <xdr:row>98</xdr:row>
      <xdr:rowOff>85432</xdr:rowOff>
    </xdr:to>
    <xdr:sp macro="" textlink="">
      <xdr:nvSpPr>
        <xdr:cNvPr id="708" name="円/楕円 707"/>
        <xdr:cNvSpPr/>
      </xdr:nvSpPr>
      <xdr:spPr>
        <a:xfrm>
          <a:off x="16268700" y="167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70209</xdr:rowOff>
    </xdr:from>
    <xdr:ext cx="534377" cy="259045"/>
    <xdr:sp macro="" textlink="">
      <xdr:nvSpPr>
        <xdr:cNvPr id="709" name="公債費該当値テキスト"/>
        <xdr:cNvSpPr txBox="1"/>
      </xdr:nvSpPr>
      <xdr:spPr>
        <a:xfrm>
          <a:off x="16370300" y="167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138987</xdr:rowOff>
    </xdr:from>
    <xdr:to>
      <xdr:col>22</xdr:col>
      <xdr:colOff>415925</xdr:colOff>
      <xdr:row>98</xdr:row>
      <xdr:rowOff>69137</xdr:rowOff>
    </xdr:to>
    <xdr:sp macro="" textlink="">
      <xdr:nvSpPr>
        <xdr:cNvPr id="710" name="円/楕円 709"/>
        <xdr:cNvSpPr/>
      </xdr:nvSpPr>
      <xdr:spPr>
        <a:xfrm>
          <a:off x="15430500" y="167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60264</xdr:rowOff>
    </xdr:from>
    <xdr:ext cx="534377" cy="259045"/>
    <xdr:sp macro="" textlink="">
      <xdr:nvSpPr>
        <xdr:cNvPr id="711" name="テキスト ボックス 710"/>
        <xdr:cNvSpPr txBox="1"/>
      </xdr:nvSpPr>
      <xdr:spPr>
        <a:xfrm>
          <a:off x="15214111" y="168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139356</xdr:rowOff>
    </xdr:from>
    <xdr:to>
      <xdr:col>21</xdr:col>
      <xdr:colOff>212725</xdr:colOff>
      <xdr:row>98</xdr:row>
      <xdr:rowOff>69506</xdr:rowOff>
    </xdr:to>
    <xdr:sp macro="" textlink="">
      <xdr:nvSpPr>
        <xdr:cNvPr id="712" name="円/楕円 711"/>
        <xdr:cNvSpPr/>
      </xdr:nvSpPr>
      <xdr:spPr>
        <a:xfrm>
          <a:off x="14541500" y="167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60633</xdr:rowOff>
    </xdr:from>
    <xdr:ext cx="534377" cy="259045"/>
    <xdr:sp macro="" textlink="">
      <xdr:nvSpPr>
        <xdr:cNvPr id="713" name="テキスト ボックス 712"/>
        <xdr:cNvSpPr txBox="1"/>
      </xdr:nvSpPr>
      <xdr:spPr>
        <a:xfrm>
          <a:off x="14325111" y="168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128150</xdr:rowOff>
    </xdr:from>
    <xdr:to>
      <xdr:col>20</xdr:col>
      <xdr:colOff>9525</xdr:colOff>
      <xdr:row>98</xdr:row>
      <xdr:rowOff>58300</xdr:rowOff>
    </xdr:to>
    <xdr:sp macro="" textlink="">
      <xdr:nvSpPr>
        <xdr:cNvPr id="714" name="円/楕円 713"/>
        <xdr:cNvSpPr/>
      </xdr:nvSpPr>
      <xdr:spPr>
        <a:xfrm>
          <a:off x="13652500" y="167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49427</xdr:rowOff>
    </xdr:from>
    <xdr:ext cx="534377" cy="259045"/>
    <xdr:sp macro="" textlink="">
      <xdr:nvSpPr>
        <xdr:cNvPr id="715" name="テキスト ボックス 714"/>
        <xdr:cNvSpPr txBox="1"/>
      </xdr:nvSpPr>
      <xdr:spPr>
        <a:xfrm>
          <a:off x="13436111" y="168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59768</xdr:rowOff>
    </xdr:from>
    <xdr:to>
      <xdr:col>18</xdr:col>
      <xdr:colOff>492125</xdr:colOff>
      <xdr:row>97</xdr:row>
      <xdr:rowOff>161368</xdr:rowOff>
    </xdr:to>
    <xdr:sp macro="" textlink="">
      <xdr:nvSpPr>
        <xdr:cNvPr id="716" name="円/楕円 715"/>
        <xdr:cNvSpPr/>
      </xdr:nvSpPr>
      <xdr:spPr>
        <a:xfrm>
          <a:off x="12763500" y="166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6445</xdr:rowOff>
    </xdr:from>
    <xdr:ext cx="534377" cy="259045"/>
    <xdr:sp macro="" textlink="">
      <xdr:nvSpPr>
        <xdr:cNvPr id="717" name="テキスト ボックス 716"/>
        <xdr:cNvSpPr txBox="1"/>
      </xdr:nvSpPr>
      <xdr:spPr>
        <a:xfrm>
          <a:off x="12547111" y="164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介護給付事業等の</a:t>
          </a:r>
          <a:r>
            <a:rPr kumimoji="1" lang="ja-JP" altLang="ja-JP" sz="1100" baseline="0">
              <a:solidFill>
                <a:schemeClr val="dk1"/>
              </a:solidFill>
              <a:effectLst/>
              <a:latin typeface="+mn-lt"/>
              <a:ea typeface="+mn-ea"/>
              <a:cs typeface="+mn-cs"/>
            </a:rPr>
            <a:t>扶助費や</a:t>
          </a:r>
          <a:r>
            <a:rPr kumimoji="1" lang="ja-JP" altLang="en-US" sz="1100" baseline="0">
              <a:solidFill>
                <a:schemeClr val="dk1"/>
              </a:solidFill>
              <a:effectLst/>
              <a:latin typeface="+mn-lt"/>
              <a:ea typeface="+mn-ea"/>
              <a:cs typeface="+mn-cs"/>
            </a:rPr>
            <a:t>特別会計への</a:t>
          </a:r>
          <a:r>
            <a:rPr kumimoji="1" lang="ja-JP" altLang="ja-JP" sz="1100" baseline="0">
              <a:solidFill>
                <a:schemeClr val="dk1"/>
              </a:solidFill>
              <a:effectLst/>
              <a:latin typeface="+mn-lt"/>
              <a:ea typeface="+mn-ea"/>
              <a:cs typeface="+mn-cs"/>
            </a:rPr>
            <a:t>繰出金の増加により</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民生費が年々増加傾向にあり，今後も増加が見込まれるため，事業の見直しや経営健全化等を図る必要がある。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また，物件費や補助費等の増加により商工費が増加傾向にあるため，事務事業の見直しにより更なるコスト</a:t>
          </a:r>
          <a:r>
            <a:rPr kumimoji="1" lang="ja-JP" altLang="en-US" sz="1100" baseline="0">
              <a:solidFill>
                <a:schemeClr val="dk1"/>
              </a:solidFill>
              <a:effectLst/>
              <a:latin typeface="+mn-lt"/>
              <a:ea typeface="+mn-ea"/>
              <a:cs typeface="+mn-cs"/>
            </a:rPr>
            <a:t>節</a:t>
          </a:r>
          <a:r>
            <a:rPr kumimoji="1" lang="ja-JP" altLang="ja-JP" sz="1100" baseline="0">
              <a:solidFill>
                <a:schemeClr val="dk1"/>
              </a:solidFill>
              <a:effectLst/>
              <a:latin typeface="+mn-lt"/>
              <a:ea typeface="+mn-ea"/>
              <a:cs typeface="+mn-cs"/>
            </a:rPr>
            <a:t>減に努める必要がある。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現在進行中の大規模事業により，総務費や衛生費</a:t>
          </a:r>
          <a:r>
            <a:rPr kumimoji="1" lang="ja-JP" altLang="en-US" sz="1100" baseline="0">
              <a:solidFill>
                <a:schemeClr val="dk1"/>
              </a:solidFill>
              <a:effectLst/>
              <a:latin typeface="+mn-lt"/>
              <a:ea typeface="+mn-ea"/>
              <a:cs typeface="+mn-cs"/>
            </a:rPr>
            <a:t>，教育費</a:t>
          </a:r>
          <a:r>
            <a:rPr kumimoji="1" lang="ja-JP" altLang="ja-JP" sz="1100" baseline="0">
              <a:solidFill>
                <a:schemeClr val="dk1"/>
              </a:solidFill>
              <a:effectLst/>
              <a:latin typeface="+mn-lt"/>
              <a:ea typeface="+mn-ea"/>
              <a:cs typeface="+mn-cs"/>
            </a:rPr>
            <a:t>の増，また，後年度における公債費の</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が見込まれることから，大規模事業と合わせ，新規事業・継続事業ともに事業内容の精査・検証・執行管理を行い，計画的な事業遂行に努める必要がある。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財政調整基金は，将来に備え年々積み増しを行い，健全な財政運営が図られており，今後も継続して，適正な基金管理に努める。</a:t>
          </a:r>
          <a:endParaRPr lang="ja-JP" altLang="ja-JP" sz="1400">
            <a:effectLst/>
          </a:endParaRPr>
        </a:p>
        <a:p>
          <a:r>
            <a:rPr kumimoji="1" lang="ja-JP" altLang="ja-JP" sz="1100">
              <a:solidFill>
                <a:schemeClr val="dk1"/>
              </a:solidFill>
              <a:effectLst/>
              <a:latin typeface="+mn-lt"/>
              <a:ea typeface="+mn-ea"/>
              <a:cs typeface="+mn-cs"/>
            </a:rPr>
            <a:t>　実質収支比率は，近年継続して７％前後で推移しており，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年度決算における実質収支比率は，９．６１％となっている。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また，実質単年度収支は黒字が継続していることから，今後も引き続き，適正な財政運営に努める。</a:t>
          </a:r>
          <a:endParaRPr lang="ja-JP" altLang="ja-JP" sz="1400">
            <a:effectLst/>
          </a:endParaRPr>
        </a:p>
        <a:p>
          <a:r>
            <a:rPr kumimoji="1" lang="ja-JP" altLang="ja-JP" sz="1100">
              <a:solidFill>
                <a:schemeClr val="dk1"/>
              </a:solidFill>
              <a:effectLst/>
              <a:latin typeface="+mn-lt"/>
              <a:ea typeface="+mn-ea"/>
              <a:cs typeface="+mn-cs"/>
            </a:rPr>
            <a:t>　現在進行中の大規模事業により後年度必要となる経費の財源とするため，可能な限り基金残高の確保を図り，事務事業の見直し等による更なるコスト抑制を行い，健全な財政運営</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全会計において黒字で推移しており，連結実質赤字額は発生していないが，各特別会計とも財政運営が厳しい状況であ</a:t>
          </a:r>
          <a:r>
            <a:rPr kumimoji="1" lang="ja-JP" altLang="en-US" sz="1100">
              <a:solidFill>
                <a:schemeClr val="dk1"/>
              </a:solidFill>
              <a:effectLst/>
              <a:latin typeface="+mn-lt"/>
              <a:ea typeface="+mn-ea"/>
              <a:cs typeface="+mn-cs"/>
            </a:rPr>
            <a:t>り，一般会計からの繰出しが必要な状況であ</a:t>
          </a:r>
          <a:r>
            <a:rPr kumimoji="1" lang="ja-JP" altLang="ja-JP" sz="1100">
              <a:solidFill>
                <a:schemeClr val="dk1"/>
              </a:solidFill>
              <a:effectLst/>
              <a:latin typeface="+mn-lt"/>
              <a:ea typeface="+mn-ea"/>
              <a:cs typeface="+mn-cs"/>
            </a:rPr>
            <a:t>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国民健康保険特別会計，介護保険特別会計，簡易水道特別会計をはじめとする各特別会計への繰出金が増加傾向にあるため，独立採算制の原則を堅持しつつ，</a:t>
          </a:r>
          <a:r>
            <a:rPr kumimoji="1" lang="ja-JP" altLang="en-US" sz="1100">
              <a:solidFill>
                <a:schemeClr val="dk1"/>
              </a:solidFill>
              <a:effectLst/>
              <a:latin typeface="+mn-lt"/>
              <a:ea typeface="+mn-ea"/>
              <a:cs typeface="+mn-cs"/>
            </a:rPr>
            <a:t>歳入確保に努めるとともに，</a:t>
          </a:r>
          <a:r>
            <a:rPr kumimoji="1" lang="ja-JP" altLang="ja-JP" sz="1100">
              <a:solidFill>
                <a:schemeClr val="dk1"/>
              </a:solidFill>
              <a:effectLst/>
              <a:latin typeface="+mn-lt"/>
              <a:ea typeface="+mn-ea"/>
              <a:cs typeface="+mn-cs"/>
            </a:rPr>
            <a:t>経営の合理化，効率化に</a:t>
          </a:r>
          <a:r>
            <a:rPr kumimoji="1" lang="ja-JP" altLang="en-US" sz="1100">
              <a:solidFill>
                <a:schemeClr val="dk1"/>
              </a:solidFill>
              <a:effectLst/>
              <a:latin typeface="+mn-lt"/>
              <a:ea typeface="+mn-ea"/>
              <a:cs typeface="+mn-cs"/>
            </a:rPr>
            <a:t>よる歳出抑制に</a:t>
          </a:r>
          <a:r>
            <a:rPr kumimoji="1" lang="ja-JP" altLang="ja-JP" sz="1100">
              <a:solidFill>
                <a:schemeClr val="dk1"/>
              </a:solidFill>
              <a:effectLst/>
              <a:latin typeface="+mn-lt"/>
              <a:ea typeface="+mn-ea"/>
              <a:cs typeface="+mn-cs"/>
            </a:rPr>
            <a:t>努め，健全財政の維持を図る。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12139015</v>
      </c>
      <c r="BO4" s="381"/>
      <c r="BP4" s="381"/>
      <c r="BQ4" s="381"/>
      <c r="BR4" s="381"/>
      <c r="BS4" s="381"/>
      <c r="BT4" s="381"/>
      <c r="BU4" s="382"/>
      <c r="BV4" s="380">
        <v>12648677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9.6</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11525865</v>
      </c>
      <c r="BO5" s="418"/>
      <c r="BP5" s="418"/>
      <c r="BQ5" s="418"/>
      <c r="BR5" s="418"/>
      <c r="BS5" s="418"/>
      <c r="BT5" s="418"/>
      <c r="BU5" s="419"/>
      <c r="BV5" s="417">
        <v>12332143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613150</v>
      </c>
      <c r="BO6" s="418"/>
      <c r="BP6" s="418"/>
      <c r="BQ6" s="418"/>
      <c r="BR6" s="418"/>
      <c r="BS6" s="418"/>
      <c r="BT6" s="418"/>
      <c r="BU6" s="419"/>
      <c r="BV6" s="417">
        <v>316534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94.1</v>
      </c>
      <c r="CU6" s="455"/>
      <c r="CV6" s="455"/>
      <c r="CW6" s="455"/>
      <c r="CX6" s="455"/>
      <c r="CY6" s="455"/>
      <c r="CZ6" s="455"/>
      <c r="DA6" s="456"/>
      <c r="DB6" s="454">
        <v>92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10942</v>
      </c>
      <c r="BO7" s="418"/>
      <c r="BP7" s="418"/>
      <c r="BQ7" s="418"/>
      <c r="BR7" s="418"/>
      <c r="BS7" s="418"/>
      <c r="BT7" s="418"/>
      <c r="BU7" s="419"/>
      <c r="BV7" s="417">
        <v>8057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6267169</v>
      </c>
      <c r="CU7" s="418"/>
      <c r="CV7" s="418"/>
      <c r="CW7" s="418"/>
      <c r="CX7" s="418"/>
      <c r="CY7" s="418"/>
      <c r="CZ7" s="418"/>
      <c r="DA7" s="419"/>
      <c r="DB7" s="417">
        <v>6487420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602208</v>
      </c>
      <c r="BO8" s="418"/>
      <c r="BP8" s="418"/>
      <c r="BQ8" s="418"/>
      <c r="BR8" s="418"/>
      <c r="BS8" s="418"/>
      <c r="BT8" s="418"/>
      <c r="BU8" s="419"/>
      <c r="BV8" s="417">
        <v>308477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21198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293731</v>
      </c>
      <c r="BO9" s="418"/>
      <c r="BP9" s="418"/>
      <c r="BQ9" s="418"/>
      <c r="BR9" s="418"/>
      <c r="BS9" s="418"/>
      <c r="BT9" s="418"/>
      <c r="BU9" s="419"/>
      <c r="BV9" s="417">
        <v>-98055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11.5</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23154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533405</v>
      </c>
      <c r="BO10" s="418"/>
      <c r="BP10" s="418"/>
      <c r="BQ10" s="418"/>
      <c r="BR10" s="418"/>
      <c r="BS10" s="418"/>
      <c r="BT10" s="418"/>
      <c r="BU10" s="419"/>
      <c r="BV10" s="417">
        <v>592853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21533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519643</v>
      </c>
      <c r="BO12" s="418"/>
      <c r="BP12" s="418"/>
      <c r="BQ12" s="418"/>
      <c r="BR12" s="418"/>
      <c r="BS12" s="418"/>
      <c r="BT12" s="418"/>
      <c r="BU12" s="419"/>
      <c r="BV12" s="417">
        <v>322876</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21435</v>
      </c>
      <c r="S13" s="499"/>
      <c r="T13" s="499"/>
      <c r="U13" s="499"/>
      <c r="V13" s="500"/>
      <c r="W13" s="433" t="s">
        <v>123</v>
      </c>
      <c r="X13" s="434"/>
      <c r="Y13" s="434"/>
      <c r="Z13" s="434"/>
      <c r="AA13" s="434"/>
      <c r="AB13" s="424"/>
      <c r="AC13" s="468">
        <v>1421</v>
      </c>
      <c r="AD13" s="469"/>
      <c r="AE13" s="469"/>
      <c r="AF13" s="469"/>
      <c r="AG13" s="508"/>
      <c r="AH13" s="468">
        <v>1635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307493</v>
      </c>
      <c r="BO13" s="418"/>
      <c r="BP13" s="418"/>
      <c r="BQ13" s="418"/>
      <c r="BR13" s="418"/>
      <c r="BS13" s="418"/>
      <c r="BT13" s="418"/>
      <c r="BU13" s="419"/>
      <c r="BV13" s="417">
        <v>171922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7.1</v>
      </c>
      <c r="CU13" s="415"/>
      <c r="CV13" s="415"/>
      <c r="CW13" s="415"/>
      <c r="CX13" s="415"/>
      <c r="CY13" s="415"/>
      <c r="CZ13" s="415"/>
      <c r="DA13" s="416"/>
      <c r="DB13" s="414">
        <v>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21916</v>
      </c>
      <c r="S14" s="499"/>
      <c r="T14" s="499"/>
      <c r="U14" s="499"/>
      <c r="V14" s="500"/>
      <c r="W14" s="407"/>
      <c r="X14" s="408"/>
      <c r="Y14" s="408"/>
      <c r="Z14" s="408"/>
      <c r="AA14" s="408"/>
      <c r="AB14" s="397"/>
      <c r="AC14" s="501">
        <v>14.4</v>
      </c>
      <c r="AD14" s="502"/>
      <c r="AE14" s="502"/>
      <c r="AF14" s="502"/>
      <c r="AG14" s="503"/>
      <c r="AH14" s="501">
        <v>15.9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21823</v>
      </c>
      <c r="S15" s="499"/>
      <c r="T15" s="499"/>
      <c r="U15" s="499"/>
      <c r="V15" s="500"/>
      <c r="W15" s="433" t="s">
        <v>129</v>
      </c>
      <c r="X15" s="434"/>
      <c r="Y15" s="434"/>
      <c r="Z15" s="434"/>
      <c r="AA15" s="434"/>
      <c r="AB15" s="424"/>
      <c r="AC15" s="468">
        <v>2573</v>
      </c>
      <c r="AD15" s="469"/>
      <c r="AE15" s="469"/>
      <c r="AF15" s="469"/>
      <c r="AG15" s="508"/>
      <c r="AH15" s="468">
        <v>2794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1957312</v>
      </c>
      <c r="BO15" s="381"/>
      <c r="BP15" s="381"/>
      <c r="BQ15" s="381"/>
      <c r="BR15" s="381"/>
      <c r="BS15" s="381"/>
      <c r="BT15" s="381"/>
      <c r="BU15" s="382"/>
      <c r="BV15" s="380">
        <v>1904801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26.1</v>
      </c>
      <c r="AD16" s="502"/>
      <c r="AE16" s="502"/>
      <c r="AF16" s="502"/>
      <c r="AG16" s="503"/>
      <c r="AH16" s="501">
        <v>27.1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5482117</v>
      </c>
      <c r="BO16" s="418"/>
      <c r="BP16" s="418"/>
      <c r="BQ16" s="418"/>
      <c r="BR16" s="418"/>
      <c r="BS16" s="418"/>
      <c r="BT16" s="418"/>
      <c r="BU16" s="419"/>
      <c r="BV16" s="417">
        <v>5635033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5868</v>
      </c>
      <c r="AD17" s="469"/>
      <c r="AE17" s="469"/>
      <c r="AF17" s="469"/>
      <c r="AG17" s="508"/>
      <c r="AH17" s="468">
        <v>5874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2465677</v>
      </c>
      <c r="BO17" s="418"/>
      <c r="BP17" s="418"/>
      <c r="BQ17" s="418"/>
      <c r="BR17" s="418"/>
      <c r="BS17" s="418"/>
      <c r="BT17" s="418"/>
      <c r="BU17" s="419"/>
      <c r="BV17" s="417">
        <v>2396546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134.29</v>
      </c>
      <c r="M18" s="530"/>
      <c r="N18" s="530"/>
      <c r="O18" s="530"/>
      <c r="P18" s="530"/>
      <c r="Q18" s="530"/>
      <c r="R18" s="531"/>
      <c r="S18" s="531"/>
      <c r="T18" s="531"/>
      <c r="U18" s="531"/>
      <c r="V18" s="532"/>
      <c r="W18" s="435"/>
      <c r="X18" s="436"/>
      <c r="Y18" s="436"/>
      <c r="Z18" s="436"/>
      <c r="AA18" s="436"/>
      <c r="AB18" s="427"/>
      <c r="AC18" s="533">
        <v>59.5</v>
      </c>
      <c r="AD18" s="534"/>
      <c r="AE18" s="534"/>
      <c r="AF18" s="534"/>
      <c r="AG18" s="535"/>
      <c r="AH18" s="533">
        <v>57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5668348</v>
      </c>
      <c r="BO18" s="418"/>
      <c r="BP18" s="418"/>
      <c r="BQ18" s="418"/>
      <c r="BR18" s="418"/>
      <c r="BS18" s="418"/>
      <c r="BT18" s="418"/>
      <c r="BU18" s="419"/>
      <c r="BV18" s="417">
        <v>5758078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158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8493226</v>
      </c>
      <c r="BO19" s="418"/>
      <c r="BP19" s="418"/>
      <c r="BQ19" s="418"/>
      <c r="BR19" s="418"/>
      <c r="BS19" s="418"/>
      <c r="BT19" s="418"/>
      <c r="BU19" s="419"/>
      <c r="BV19" s="417">
        <v>8354583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9196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9567940</v>
      </c>
      <c r="BO23" s="418"/>
      <c r="BP23" s="418"/>
      <c r="BQ23" s="418"/>
      <c r="BR23" s="418"/>
      <c r="BS23" s="418"/>
      <c r="BT23" s="418"/>
      <c r="BU23" s="419"/>
      <c r="BV23" s="417">
        <v>9625522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7200</v>
      </c>
      <c r="R24" s="469"/>
      <c r="S24" s="469"/>
      <c r="T24" s="469"/>
      <c r="U24" s="469"/>
      <c r="V24" s="508"/>
      <c r="W24" s="563"/>
      <c r="X24" s="551"/>
      <c r="Y24" s="552"/>
      <c r="Z24" s="467" t="s">
        <v>153</v>
      </c>
      <c r="AA24" s="447"/>
      <c r="AB24" s="447"/>
      <c r="AC24" s="447"/>
      <c r="AD24" s="447"/>
      <c r="AE24" s="447"/>
      <c r="AF24" s="447"/>
      <c r="AG24" s="448"/>
      <c r="AH24" s="468">
        <v>189</v>
      </c>
      <c r="AI24" s="469"/>
      <c r="AJ24" s="469"/>
      <c r="AK24" s="469"/>
      <c r="AL24" s="508"/>
      <c r="AM24" s="468">
        <v>538839</v>
      </c>
      <c r="AN24" s="469"/>
      <c r="AO24" s="469"/>
      <c r="AP24" s="469"/>
      <c r="AQ24" s="469"/>
      <c r="AR24" s="508"/>
      <c r="AS24" s="468">
        <v>2851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7984949</v>
      </c>
      <c r="BO24" s="418"/>
      <c r="BP24" s="418"/>
      <c r="BQ24" s="418"/>
      <c r="BR24" s="418"/>
      <c r="BS24" s="418"/>
      <c r="BT24" s="418"/>
      <c r="BU24" s="419"/>
      <c r="BV24" s="417">
        <v>7990814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5832</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1418271</v>
      </c>
      <c r="BO25" s="381"/>
      <c r="BP25" s="381"/>
      <c r="BQ25" s="381"/>
      <c r="BR25" s="381"/>
      <c r="BS25" s="381"/>
      <c r="BT25" s="381"/>
      <c r="BU25" s="382"/>
      <c r="BV25" s="380">
        <v>576573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5459</v>
      </c>
      <c r="R26" s="469"/>
      <c r="S26" s="469"/>
      <c r="T26" s="469"/>
      <c r="U26" s="469"/>
      <c r="V26" s="508"/>
      <c r="W26" s="563"/>
      <c r="X26" s="551"/>
      <c r="Y26" s="552"/>
      <c r="Z26" s="467" t="s">
        <v>159</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3710</v>
      </c>
      <c r="R27" s="469"/>
      <c r="S27" s="469"/>
      <c r="T27" s="469"/>
      <c r="U27" s="469"/>
      <c r="V27" s="508"/>
      <c r="W27" s="563"/>
      <c r="X27" s="551"/>
      <c r="Y27" s="552"/>
      <c r="Z27" s="467" t="s">
        <v>162</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200000</v>
      </c>
      <c r="BO27" s="587"/>
      <c r="BP27" s="587"/>
      <c r="BQ27" s="587"/>
      <c r="BR27" s="587"/>
      <c r="BS27" s="587"/>
      <c r="BT27" s="587"/>
      <c r="BU27" s="588"/>
      <c r="BV27" s="586">
        <v>200000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2900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2026207</v>
      </c>
      <c r="BO28" s="381"/>
      <c r="BP28" s="381"/>
      <c r="BQ28" s="381"/>
      <c r="BR28" s="381"/>
      <c r="BS28" s="381"/>
      <c r="BT28" s="381"/>
      <c r="BU28" s="382"/>
      <c r="BV28" s="380">
        <v>2012445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14</v>
      </c>
      <c r="M29" s="469"/>
      <c r="N29" s="469"/>
      <c r="O29" s="469"/>
      <c r="P29" s="508"/>
      <c r="Q29" s="468">
        <v>2630</v>
      </c>
      <c r="R29" s="469"/>
      <c r="S29" s="469"/>
      <c r="T29" s="469"/>
      <c r="U29" s="469"/>
      <c r="V29" s="508"/>
      <c r="W29" s="564"/>
      <c r="X29" s="565"/>
      <c r="Y29" s="566"/>
      <c r="Z29" s="467" t="s">
        <v>169</v>
      </c>
      <c r="AA29" s="447"/>
      <c r="AB29" s="447"/>
      <c r="AC29" s="447"/>
      <c r="AD29" s="447"/>
      <c r="AE29" s="447"/>
      <c r="AF29" s="447"/>
      <c r="AG29" s="448"/>
      <c r="AH29" s="468">
        <v>189</v>
      </c>
      <c r="AI29" s="469"/>
      <c r="AJ29" s="469"/>
      <c r="AK29" s="469"/>
      <c r="AL29" s="508"/>
      <c r="AM29" s="468">
        <v>538839</v>
      </c>
      <c r="AN29" s="469"/>
      <c r="AO29" s="469"/>
      <c r="AP29" s="469"/>
      <c r="AQ29" s="469"/>
      <c r="AR29" s="508"/>
      <c r="AS29" s="468">
        <v>2851</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716936</v>
      </c>
      <c r="BO29" s="418"/>
      <c r="BP29" s="418"/>
      <c r="BQ29" s="418"/>
      <c r="BR29" s="418"/>
      <c r="BS29" s="418"/>
      <c r="BT29" s="418"/>
      <c r="BU29" s="419"/>
      <c r="BV29" s="417">
        <v>714861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92.7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3464967</v>
      </c>
      <c r="BO30" s="587"/>
      <c r="BP30" s="587"/>
      <c r="BQ30" s="587"/>
      <c r="BR30" s="587"/>
      <c r="BS30" s="587"/>
      <c r="BT30" s="587"/>
      <c r="BU30" s="588"/>
      <c r="BV30" s="586">
        <v>2857087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IF('各会計、関係団体の財政状況及び健全化判断比率'!B34="","",'各会計、関係団体の財政状況及び健全化判断比率'!B34)</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阿久根市美しい海のまちづくり公社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阿久根地区消防組合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阿久根食肉流通センター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北薩広域行政事務組合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阿久根市土地開発公社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鹿児島県後期高齢者医療広域連合（一般会計）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介護保険特別会計(サービス事業勘定)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鹿児島県後期高齢者医療広域連合（特別会計）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7</v>
      </c>
      <c r="V39" s="598"/>
      <c r="W39" s="599" t="str">
        <f>IF('各会計、関係団体の財政状況及び健全化判断比率'!B33="","",'各会計、関係団体の財政状況及び健全化判断比率'!B33)</f>
        <v>交通災害共済特別会計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8.91</v>
      </c>
      <c r="G34" s="33">
        <v>10.48</v>
      </c>
      <c r="H34" s="33">
        <v>12.1</v>
      </c>
      <c r="I34" s="33">
        <v>13.56</v>
      </c>
      <c r="J34" s="34">
        <v>14.68</v>
      </c>
      <c r="K34" s="22"/>
      <c r="L34" s="22"/>
      <c r="M34" s="22"/>
      <c r="N34" s="22"/>
      <c r="O34" s="22"/>
      <c r="P34" s="22"/>
    </row>
    <row r="35" spans="1:16" ht="39" customHeight="1">
      <c r="A35" s="22"/>
      <c r="B35" s="35"/>
      <c r="C35" s="1178" t="s">
        <v>524</v>
      </c>
      <c r="D35" s="1179"/>
      <c r="E35" s="1180"/>
      <c r="F35" s="36">
        <v>7.48</v>
      </c>
      <c r="G35" s="37">
        <v>6.78</v>
      </c>
      <c r="H35" s="37">
        <v>6.37</v>
      </c>
      <c r="I35" s="37">
        <v>4.75</v>
      </c>
      <c r="J35" s="38">
        <v>9.6</v>
      </c>
      <c r="K35" s="22"/>
      <c r="L35" s="22"/>
      <c r="M35" s="22"/>
      <c r="N35" s="22"/>
      <c r="O35" s="22"/>
      <c r="P35" s="22"/>
    </row>
    <row r="36" spans="1:16" ht="39" customHeight="1">
      <c r="A36" s="22"/>
      <c r="B36" s="35"/>
      <c r="C36" s="1178" t="s">
        <v>525</v>
      </c>
      <c r="D36" s="1179"/>
      <c r="E36" s="1180"/>
      <c r="F36" s="36">
        <v>0.5</v>
      </c>
      <c r="G36" s="37">
        <v>0.92</v>
      </c>
      <c r="H36" s="37">
        <v>0.51</v>
      </c>
      <c r="I36" s="37">
        <v>0.79</v>
      </c>
      <c r="J36" s="38">
        <v>1.21</v>
      </c>
      <c r="K36" s="22"/>
      <c r="L36" s="22"/>
      <c r="M36" s="22"/>
      <c r="N36" s="22"/>
      <c r="O36" s="22"/>
      <c r="P36" s="22"/>
    </row>
    <row r="37" spans="1:16" ht="39" customHeight="1">
      <c r="A37" s="22"/>
      <c r="B37" s="35"/>
      <c r="C37" s="1178" t="s">
        <v>526</v>
      </c>
      <c r="D37" s="1179"/>
      <c r="E37" s="1180"/>
      <c r="F37" s="36">
        <v>1.79</v>
      </c>
      <c r="G37" s="37">
        <v>0.71</v>
      </c>
      <c r="H37" s="37">
        <v>0.33</v>
      </c>
      <c r="I37" s="37">
        <v>1.02</v>
      </c>
      <c r="J37" s="38">
        <v>0.89</v>
      </c>
      <c r="K37" s="22"/>
      <c r="L37" s="22"/>
      <c r="M37" s="22"/>
      <c r="N37" s="22"/>
      <c r="O37" s="22"/>
      <c r="P37" s="22"/>
    </row>
    <row r="38" spans="1:16" ht="39" customHeight="1">
      <c r="A38" s="22"/>
      <c r="B38" s="35"/>
      <c r="C38" s="1178" t="s">
        <v>527</v>
      </c>
      <c r="D38" s="1179"/>
      <c r="E38" s="1180"/>
      <c r="F38" s="36">
        <v>0.02</v>
      </c>
      <c r="G38" s="37">
        <v>0.01</v>
      </c>
      <c r="H38" s="37">
        <v>0.01</v>
      </c>
      <c r="I38" s="37">
        <v>0.02</v>
      </c>
      <c r="J38" s="38">
        <v>0.02</v>
      </c>
      <c r="K38" s="22"/>
      <c r="L38" s="22"/>
      <c r="M38" s="22"/>
      <c r="N38" s="22"/>
      <c r="O38" s="22"/>
      <c r="P38" s="22"/>
    </row>
    <row r="39" spans="1:16" ht="39" customHeight="1">
      <c r="A39" s="22"/>
      <c r="B39" s="35"/>
      <c r="C39" s="1178" t="s">
        <v>528</v>
      </c>
      <c r="D39" s="1179"/>
      <c r="E39" s="1180"/>
      <c r="F39" s="36">
        <v>0.02</v>
      </c>
      <c r="G39" s="37">
        <v>0.01</v>
      </c>
      <c r="H39" s="37">
        <v>0.03</v>
      </c>
      <c r="I39" s="37">
        <v>0.02</v>
      </c>
      <c r="J39" s="38">
        <v>0.02</v>
      </c>
      <c r="K39" s="22"/>
      <c r="L39" s="22"/>
      <c r="M39" s="22"/>
      <c r="N39" s="22"/>
      <c r="O39" s="22"/>
      <c r="P39" s="22"/>
    </row>
    <row r="40" spans="1:16" ht="39" customHeight="1">
      <c r="A40" s="22"/>
      <c r="B40" s="35"/>
      <c r="C40" s="1178" t="s">
        <v>529</v>
      </c>
      <c r="D40" s="1179"/>
      <c r="E40" s="1180"/>
      <c r="F40" s="36">
        <v>0</v>
      </c>
      <c r="G40" s="37">
        <v>0.01</v>
      </c>
      <c r="H40" s="37">
        <v>0</v>
      </c>
      <c r="I40" s="37">
        <v>0</v>
      </c>
      <c r="J40" s="38">
        <v>0.01</v>
      </c>
      <c r="K40" s="22"/>
      <c r="L40" s="22"/>
      <c r="M40" s="22"/>
      <c r="N40" s="22"/>
      <c r="O40" s="22"/>
      <c r="P40" s="22"/>
    </row>
    <row r="41" spans="1:16" ht="39" customHeight="1">
      <c r="A41" s="22"/>
      <c r="B41" s="35"/>
      <c r="C41" s="1178" t="s">
        <v>530</v>
      </c>
      <c r="D41" s="1179"/>
      <c r="E41" s="1180"/>
      <c r="F41" s="36">
        <v>0.01</v>
      </c>
      <c r="G41" s="37">
        <v>0.03</v>
      </c>
      <c r="H41" s="37">
        <v>0.03</v>
      </c>
      <c r="I41" s="37">
        <v>0</v>
      </c>
      <c r="J41" s="38">
        <v>0</v>
      </c>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v>0.83</v>
      </c>
      <c r="G43" s="42">
        <v>0.57999999999999996</v>
      </c>
      <c r="H43" s="42">
        <v>0.45</v>
      </c>
      <c r="I43" s="42">
        <v>0.22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1317</v>
      </c>
      <c r="L45" s="60">
        <v>1236</v>
      </c>
      <c r="M45" s="60">
        <v>1152</v>
      </c>
      <c r="N45" s="60">
        <v>1136</v>
      </c>
      <c r="O45" s="61">
        <v>1024</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21</v>
      </c>
      <c r="L48" s="64">
        <v>28</v>
      </c>
      <c r="M48" s="64">
        <v>36</v>
      </c>
      <c r="N48" s="64">
        <v>45</v>
      </c>
      <c r="O48" s="65">
        <v>52</v>
      </c>
      <c r="P48" s="48"/>
      <c r="Q48" s="48"/>
      <c r="R48" s="48"/>
      <c r="S48" s="48"/>
      <c r="T48" s="48"/>
      <c r="U48" s="48"/>
    </row>
    <row r="49" spans="1:21" ht="30.75" customHeight="1">
      <c r="A49" s="48"/>
      <c r="B49" s="1196"/>
      <c r="C49" s="1197"/>
      <c r="D49" s="62"/>
      <c r="E49" s="1188" t="s">
        <v>16</v>
      </c>
      <c r="F49" s="1188"/>
      <c r="G49" s="1188"/>
      <c r="H49" s="1188"/>
      <c r="I49" s="1188"/>
      <c r="J49" s="1189"/>
      <c r="K49" s="63">
        <v>62</v>
      </c>
      <c r="L49" s="64">
        <v>66</v>
      </c>
      <c r="M49" s="64">
        <v>61</v>
      </c>
      <c r="N49" s="64">
        <v>60</v>
      </c>
      <c r="O49" s="65">
        <v>51</v>
      </c>
      <c r="P49" s="48"/>
      <c r="Q49" s="48"/>
      <c r="R49" s="48"/>
      <c r="S49" s="48"/>
      <c r="T49" s="48"/>
      <c r="U49" s="48"/>
    </row>
    <row r="50" spans="1:21" ht="30.75" customHeight="1">
      <c r="A50" s="48"/>
      <c r="B50" s="1196"/>
      <c r="C50" s="1197"/>
      <c r="D50" s="62"/>
      <c r="E50" s="1188" t="s">
        <v>17</v>
      </c>
      <c r="F50" s="1188"/>
      <c r="G50" s="1188"/>
      <c r="H50" s="1188"/>
      <c r="I50" s="1188"/>
      <c r="J50" s="1189"/>
      <c r="K50" s="63">
        <v>10</v>
      </c>
      <c r="L50" s="64">
        <v>10</v>
      </c>
      <c r="M50" s="64">
        <v>11</v>
      </c>
      <c r="N50" s="64">
        <v>9</v>
      </c>
      <c r="O50" s="65">
        <v>8</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839</v>
      </c>
      <c r="L52" s="64">
        <v>804</v>
      </c>
      <c r="M52" s="64">
        <v>857</v>
      </c>
      <c r="N52" s="64">
        <v>819</v>
      </c>
      <c r="O52" s="65">
        <v>762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571</v>
      </c>
      <c r="L53" s="69">
        <v>536</v>
      </c>
      <c r="M53" s="69">
        <v>403</v>
      </c>
      <c r="N53" s="69">
        <v>431</v>
      </c>
      <c r="O53" s="70">
        <v>373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9632</v>
      </c>
      <c r="J41" s="83">
        <v>9796</v>
      </c>
      <c r="K41" s="83">
        <v>9695</v>
      </c>
      <c r="L41" s="83">
        <v>9626</v>
      </c>
      <c r="M41" s="84">
        <v>9568</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483</v>
      </c>
      <c r="J43" s="87">
        <v>817</v>
      </c>
      <c r="K43" s="87">
        <v>930</v>
      </c>
      <c r="L43" s="87">
        <v>978</v>
      </c>
      <c r="M43" s="88">
        <v>1098</v>
      </c>
    </row>
    <row r="44" spans="2:13" ht="27.75" customHeight="1">
      <c r="B44" s="1204"/>
      <c r="C44" s="1205"/>
      <c r="D44" s="85"/>
      <c r="E44" s="1210" t="s">
        <v>28</v>
      </c>
      <c r="F44" s="1210"/>
      <c r="G44" s="1210"/>
      <c r="H44" s="1211"/>
      <c r="I44" s="86">
        <v>83</v>
      </c>
      <c r="J44" s="87">
        <v>71</v>
      </c>
      <c r="K44" s="87">
        <v>148</v>
      </c>
      <c r="L44" s="87">
        <v>278</v>
      </c>
      <c r="M44" s="88">
        <v>250</v>
      </c>
    </row>
    <row r="45" spans="2:13" ht="27.75" customHeight="1">
      <c r="B45" s="1204"/>
      <c r="C45" s="1205"/>
      <c r="D45" s="85"/>
      <c r="E45" s="1210" t="s">
        <v>29</v>
      </c>
      <c r="F45" s="1210"/>
      <c r="G45" s="1210"/>
      <c r="H45" s="1211"/>
      <c r="I45" s="86">
        <v>2751</v>
      </c>
      <c r="J45" s="87">
        <v>2456</v>
      </c>
      <c r="K45" s="87">
        <v>2095</v>
      </c>
      <c r="L45" s="87">
        <v>1559</v>
      </c>
      <c r="M45" s="88">
        <v>1473</v>
      </c>
    </row>
    <row r="46" spans="2:13" ht="27.75" customHeight="1">
      <c r="B46" s="1204"/>
      <c r="C46" s="1205"/>
      <c r="D46" s="89"/>
      <c r="E46" s="1210" t="s">
        <v>30</v>
      </c>
      <c r="F46" s="1210"/>
      <c r="G46" s="1210"/>
      <c r="H46" s="1211"/>
      <c r="I46" s="86">
        <v>109</v>
      </c>
      <c r="J46" s="87">
        <v>113</v>
      </c>
      <c r="K46" s="87">
        <v>66</v>
      </c>
      <c r="L46" s="87">
        <v>19</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4670</v>
      </c>
      <c r="J50" s="87">
        <v>5232</v>
      </c>
      <c r="K50" s="87">
        <v>5595</v>
      </c>
      <c r="L50" s="87">
        <v>5937</v>
      </c>
      <c r="M50" s="88">
        <v>6590</v>
      </c>
    </row>
    <row r="51" spans="2:13" ht="27.75" customHeight="1">
      <c r="B51" s="1204"/>
      <c r="C51" s="1205"/>
      <c r="D51" s="85"/>
      <c r="E51" s="1210" t="s">
        <v>36</v>
      </c>
      <c r="F51" s="1210"/>
      <c r="G51" s="1210"/>
      <c r="H51" s="1211"/>
      <c r="I51" s="86">
        <v>582</v>
      </c>
      <c r="J51" s="87">
        <v>457</v>
      </c>
      <c r="K51" s="87">
        <v>460</v>
      </c>
      <c r="L51" s="87">
        <v>390</v>
      </c>
      <c r="M51" s="88">
        <v>522</v>
      </c>
    </row>
    <row r="52" spans="2:13" ht="27.75" customHeight="1">
      <c r="B52" s="1206"/>
      <c r="C52" s="1207"/>
      <c r="D52" s="85"/>
      <c r="E52" s="1210" t="s">
        <v>37</v>
      </c>
      <c r="F52" s="1210"/>
      <c r="G52" s="1210"/>
      <c r="H52" s="1211"/>
      <c r="I52" s="86">
        <v>7016</v>
      </c>
      <c r="J52" s="87">
        <v>7272</v>
      </c>
      <c r="K52" s="87">
        <v>7168</v>
      </c>
      <c r="L52" s="87">
        <v>7311</v>
      </c>
      <c r="M52" s="88">
        <v>7180</v>
      </c>
    </row>
    <row r="53" spans="2:13" ht="27.75" customHeight="1" thickBot="1">
      <c r="B53" s="1217" t="s">
        <v>21</v>
      </c>
      <c r="C53" s="1218"/>
      <c r="D53" s="92"/>
      <c r="E53" s="1219" t="s">
        <v>38</v>
      </c>
      <c r="F53" s="1219"/>
      <c r="G53" s="1219"/>
      <c r="H53" s="1220"/>
      <c r="I53" s="93">
        <v>790</v>
      </c>
      <c r="J53" s="94">
        <v>292</v>
      </c>
      <c r="K53" s="94">
        <v>-290</v>
      </c>
      <c r="L53" s="94">
        <v>-1179</v>
      </c>
      <c r="M53" s="95">
        <v>-1903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559</v>
      </c>
      <c r="H51" s="1234"/>
      <c r="I51" s="1239" t="s">
        <v>560</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561</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562</v>
      </c>
      <c r="H55" s="1247"/>
      <c r="I55" s="1243" t="s">
        <v>560</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561</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21" t="s">
        <v>566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559</v>
      </c>
      <c r="H73" s="1234"/>
      <c r="I73" s="1239" t="s">
        <v>560</v>
      </c>
      <c r="J73" s="1239"/>
      <c r="K73" s="1253">
        <v>14.2</v>
      </c>
      <c r="L73" s="1253">
        <v>5.0999999999999996</v>
      </c>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565</v>
      </c>
      <c r="J75" s="1243"/>
      <c r="K75" s="1254">
        <v>10.8</v>
      </c>
      <c r="L75" s="1254">
        <v>10.3</v>
      </c>
      <c r="M75" s="1254">
        <v>8.9</v>
      </c>
      <c r="N75" s="1254">
        <v>8</v>
      </c>
      <c r="O75" s="1254">
        <v>7.1</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562</v>
      </c>
      <c r="H77" s="1247"/>
      <c r="I77" s="1243" t="s">
        <v>560</v>
      </c>
      <c r="J77" s="1243"/>
      <c r="K77" s="1253">
        <v>76.2</v>
      </c>
      <c r="L77" s="1253">
        <v>65.3</v>
      </c>
      <c r="M77" s="1242">
        <v>60.8</v>
      </c>
      <c r="N77" s="1242">
        <v>58.5</v>
      </c>
      <c r="O77" s="1242">
        <v>54.6</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565</v>
      </c>
      <c r="J79" s="1252"/>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57650</v>
      </c>
      <c r="E3" s="118"/>
      <c r="F3" s="119">
        <v>75709</v>
      </c>
      <c r="G3" s="120"/>
      <c r="H3" s="121"/>
    </row>
    <row r="4" spans="1:8">
      <c r="A4" s="122"/>
      <c r="B4" s="123"/>
      <c r="C4" s="124"/>
      <c r="D4" s="125">
        <v>34883</v>
      </c>
      <c r="E4" s="126"/>
      <c r="F4" s="127">
        <v>35212</v>
      </c>
      <c r="G4" s="128"/>
      <c r="H4" s="129"/>
    </row>
    <row r="5" spans="1:8">
      <c r="A5" s="110" t="s">
        <v>512</v>
      </c>
      <c r="B5" s="115"/>
      <c r="C5" s="116"/>
      <c r="D5" s="117">
        <v>105964</v>
      </c>
      <c r="E5" s="118"/>
      <c r="F5" s="119">
        <v>90961</v>
      </c>
      <c r="G5" s="120"/>
      <c r="H5" s="121"/>
    </row>
    <row r="6" spans="1:8">
      <c r="A6" s="122"/>
      <c r="B6" s="123"/>
      <c r="C6" s="124"/>
      <c r="D6" s="125">
        <v>48155</v>
      </c>
      <c r="E6" s="126"/>
      <c r="F6" s="127">
        <v>37720</v>
      </c>
      <c r="G6" s="128"/>
      <c r="H6" s="129"/>
    </row>
    <row r="7" spans="1:8">
      <c r="A7" s="110" t="s">
        <v>513</v>
      </c>
      <c r="B7" s="115"/>
      <c r="C7" s="116"/>
      <c r="D7" s="117">
        <v>89880</v>
      </c>
      <c r="E7" s="118"/>
      <c r="F7" s="119">
        <v>106614</v>
      </c>
      <c r="G7" s="120"/>
      <c r="H7" s="121"/>
    </row>
    <row r="8" spans="1:8">
      <c r="A8" s="122"/>
      <c r="B8" s="123"/>
      <c r="C8" s="124"/>
      <c r="D8" s="125">
        <v>64100</v>
      </c>
      <c r="E8" s="126"/>
      <c r="F8" s="127">
        <v>45545</v>
      </c>
      <c r="G8" s="128"/>
      <c r="H8" s="129"/>
    </row>
    <row r="9" spans="1:8">
      <c r="A9" s="110" t="s">
        <v>514</v>
      </c>
      <c r="B9" s="115"/>
      <c r="C9" s="116"/>
      <c r="D9" s="117">
        <v>78596</v>
      </c>
      <c r="E9" s="118"/>
      <c r="F9" s="119">
        <v>85459</v>
      </c>
      <c r="G9" s="120"/>
      <c r="H9" s="121"/>
    </row>
    <row r="10" spans="1:8">
      <c r="A10" s="122"/>
      <c r="B10" s="123"/>
      <c r="C10" s="124"/>
      <c r="D10" s="125">
        <v>35395</v>
      </c>
      <c r="E10" s="126"/>
      <c r="F10" s="127">
        <v>44378</v>
      </c>
      <c r="G10" s="128"/>
      <c r="H10" s="129"/>
    </row>
    <row r="11" spans="1:8">
      <c r="A11" s="110" t="s">
        <v>515</v>
      </c>
      <c r="B11" s="115"/>
      <c r="C11" s="116"/>
      <c r="D11" s="117">
        <v>55017</v>
      </c>
      <c r="E11" s="118"/>
      <c r="F11" s="119">
        <v>83280</v>
      </c>
      <c r="G11" s="120"/>
      <c r="H11" s="121"/>
    </row>
    <row r="12" spans="1:8">
      <c r="A12" s="122"/>
      <c r="B12" s="123"/>
      <c r="C12" s="130"/>
      <c r="D12" s="125">
        <v>30040</v>
      </c>
      <c r="E12" s="126"/>
      <c r="F12" s="127">
        <v>43123</v>
      </c>
      <c r="G12" s="128"/>
      <c r="H12" s="129"/>
    </row>
    <row r="13" spans="1:8">
      <c r="A13" s="110"/>
      <c r="B13" s="115"/>
      <c r="C13" s="131"/>
      <c r="D13" s="132">
        <v>77421</v>
      </c>
      <c r="E13" s="133"/>
      <c r="F13" s="134">
        <v>88405</v>
      </c>
      <c r="G13" s="135"/>
      <c r="H13" s="121"/>
    </row>
    <row r="14" spans="1:8">
      <c r="A14" s="122"/>
      <c r="B14" s="123"/>
      <c r="C14" s="124"/>
      <c r="D14" s="125">
        <v>42515</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7.48</v>
      </c>
      <c r="C19" s="136">
        <f>ROUND(VALUE(SUBSTITUTE(実質収支比率等に係る経年分析!G$48,"▲","-")),2)</f>
        <v>6.79</v>
      </c>
      <c r="D19" s="136">
        <f>ROUND(VALUE(SUBSTITUTE(実質収支比率等に係る経年分析!H$48,"▲","-")),2)</f>
        <v>6.37</v>
      </c>
      <c r="E19" s="136">
        <f>ROUND(VALUE(SUBSTITUTE(実質収支比率等に係る経年分析!I$48,"▲","-")),2)</f>
        <v>4.76</v>
      </c>
      <c r="F19" s="136">
        <f>ROUND(VALUE(SUBSTITUTE(実質収支比率等に係る経年分析!J$48,"▲","-")),2)</f>
        <v>9.61</v>
      </c>
    </row>
    <row r="20" spans="1:11">
      <c r="A20" s="136" t="s">
        <v>43</v>
      </c>
      <c r="B20" s="136">
        <f>ROUND(VALUE(SUBSTITUTE(実質収支比率等に係る経年分析!F$47,"▲","-")),2)</f>
        <v>22.67</v>
      </c>
      <c r="C20" s="136">
        <f>ROUND(VALUE(SUBSTITUTE(実質収支比率等に係る経年分析!G$47,"▲","-")),2)</f>
        <v>23.25</v>
      </c>
      <c r="D20" s="136">
        <f>ROUND(VALUE(SUBSTITUTE(実質収支比率等に係る経年分析!H$47,"▲","-")),2)</f>
        <v>27.32</v>
      </c>
      <c r="E20" s="136">
        <f>ROUND(VALUE(SUBSTITUTE(実質収支比率等に係る経年分析!I$47,"▲","-")),2)</f>
        <v>31.02</v>
      </c>
      <c r="F20" s="136">
        <f>ROUND(VALUE(SUBSTITUTE(実質収支比率等に係る経年分析!J$47,"▲","-")),2)</f>
        <v>32.33</v>
      </c>
    </row>
    <row r="21" spans="1:11">
      <c r="A21" s="136" t="s">
        <v>44</v>
      </c>
      <c r="B21" s="136">
        <f>IF(ISNUMBER(VALUE(SUBSTITUTE(実質収支比率等に係る経年分析!F$49,"▲","-"))),ROUND(VALUE(SUBSTITUTE(実質収支比率等に係る経年分析!F$49,"▲","-")),2),NA())</f>
        <v>6.01</v>
      </c>
      <c r="C21" s="136">
        <f>IF(ISNUMBER(VALUE(SUBSTITUTE(実質収支比率等に係る経年分析!G$49,"▲","-"))),ROUND(VALUE(SUBSTITUTE(実質収支比率等に係る経年分析!G$49,"▲","-")),2),NA())</f>
        <v>0.45</v>
      </c>
      <c r="D21" s="136">
        <f>IF(ISNUMBER(VALUE(SUBSTITUTE(実質収支比率等に係る経年分析!H$49,"▲","-"))),ROUND(VALUE(SUBSTITUTE(実質収支比率等に係る経年分析!H$49,"▲","-")),2),NA())</f>
        <v>3.19</v>
      </c>
      <c r="E21" s="136">
        <f>IF(ISNUMBER(VALUE(SUBSTITUTE(実質収支比率等に係る経年分析!I$49,"▲","-"))),ROUND(VALUE(SUBSTITUTE(実質収支比率等に係る経年分析!I$49,"▲","-")),2),NA())</f>
        <v>2.65</v>
      </c>
      <c r="F21" s="136">
        <f>IF(ISNUMBER(VALUE(SUBSTITUTE(実質収支比率等に係る経年分析!J$49,"▲","-"))),ROUND(VALUE(SUBSTITUTE(実質収支比率等に係る経年分析!J$49,"▲","-")),2),NA())</f>
        <v>4.91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0.57999999999999996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交通災害共済特別会計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国民健康保険特別会計(施設勘定)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介護保険特別会計(サービス事業勘定)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0.89</v>
      </c>
    </row>
    <row r="34" spans="1:16">
      <c r="A34" s="137" t="str">
        <f>IF(連結実質赤字比率に係る赤字・黒字の構成分析!C$36="",NA(),連結実質赤字比率に係る赤字・黒字の構成分析!C$36)</f>
        <v>介護保険特別会計(事業勘定)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14.68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839</v>
      </c>
      <c r="E42" s="138"/>
      <c r="F42" s="138"/>
      <c r="G42" s="138">
        <f>'実質公債費比率（分子）の構造'!L$52</f>
        <v>804</v>
      </c>
      <c r="H42" s="138"/>
      <c r="I42" s="138"/>
      <c r="J42" s="138">
        <f>'実質公債費比率（分子）の構造'!M$52</f>
        <v>857</v>
      </c>
      <c r="K42" s="138"/>
      <c r="L42" s="138"/>
      <c r="M42" s="138">
        <f>'実質公債費比率（分子）の構造'!N$52</f>
        <v>819</v>
      </c>
      <c r="N42" s="138"/>
      <c r="O42" s="138"/>
      <c r="P42" s="138">
        <f>'実質公債費比率（分子）の構造'!O$52</f>
        <v>762</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v>
      </c>
      <c r="C44" s="138"/>
      <c r="D44" s="138"/>
      <c r="E44" s="138">
        <f>'実質公債費比率（分子）の構造'!L$50</f>
        <v>10</v>
      </c>
      <c r="F44" s="138"/>
      <c r="G44" s="138"/>
      <c r="H44" s="138">
        <f>'実質公債費比率（分子）の構造'!M$50</f>
        <v>11</v>
      </c>
      <c r="I44" s="138"/>
      <c r="J44" s="138"/>
      <c r="K44" s="138">
        <f>'実質公債費比率（分子）の構造'!N$50</f>
        <v>9</v>
      </c>
      <c r="L44" s="138"/>
      <c r="M44" s="138"/>
      <c r="N44" s="138">
        <f>'実質公債費比率（分子）の構造'!O$50</f>
        <v>8</v>
      </c>
      <c r="O44" s="138"/>
      <c r="P44" s="138"/>
    </row>
    <row r="45" spans="1:16">
      <c r="A45" s="138" t="s">
        <v>54</v>
      </c>
      <c r="B45" s="138">
        <f>'実質公債費比率（分子）の構造'!K$49</f>
        <v>62</v>
      </c>
      <c r="C45" s="138"/>
      <c r="D45" s="138"/>
      <c r="E45" s="138">
        <f>'実質公債費比率（分子）の構造'!L$49</f>
        <v>66</v>
      </c>
      <c r="F45" s="138"/>
      <c r="G45" s="138"/>
      <c r="H45" s="138">
        <f>'実質公債費比率（分子）の構造'!M$49</f>
        <v>61</v>
      </c>
      <c r="I45" s="138"/>
      <c r="J45" s="138"/>
      <c r="K45" s="138">
        <f>'実質公債費比率（分子）の構造'!N$49</f>
        <v>60</v>
      </c>
      <c r="L45" s="138"/>
      <c r="M45" s="138"/>
      <c r="N45" s="138">
        <f>'実質公債費比率（分子）の構造'!O$49</f>
        <v>51</v>
      </c>
      <c r="O45" s="138"/>
      <c r="P45" s="138"/>
    </row>
    <row r="46" spans="1:16">
      <c r="A46" s="138" t="s">
        <v>55</v>
      </c>
      <c r="B46" s="138">
        <f>'実質公債費比率（分子）の構造'!K$48</f>
        <v>21</v>
      </c>
      <c r="C46" s="138"/>
      <c r="D46" s="138"/>
      <c r="E46" s="138">
        <f>'実質公債費比率（分子）の構造'!L$48</f>
        <v>28</v>
      </c>
      <c r="F46" s="138"/>
      <c r="G46" s="138"/>
      <c r="H46" s="138">
        <f>'実質公債費比率（分子）の構造'!M$48</f>
        <v>36</v>
      </c>
      <c r="I46" s="138"/>
      <c r="J46" s="138"/>
      <c r="K46" s="138">
        <f>'実質公債費比率（分子）の構造'!N$48</f>
        <v>45</v>
      </c>
      <c r="L46" s="138"/>
      <c r="M46" s="138"/>
      <c r="N46" s="138">
        <f>'実質公債費比率（分子）の構造'!O$48</f>
        <v>52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1317</v>
      </c>
      <c r="C49" s="138"/>
      <c r="D49" s="138"/>
      <c r="E49" s="138">
        <f>'実質公債費比率（分子）の構造'!L$45</f>
        <v>1236</v>
      </c>
      <c r="F49" s="138"/>
      <c r="G49" s="138"/>
      <c r="H49" s="138">
        <f>'実質公債費比率（分子）の構造'!M$45</f>
        <v>1152</v>
      </c>
      <c r="I49" s="138"/>
      <c r="J49" s="138"/>
      <c r="K49" s="138">
        <f>'実質公債費比率（分子）の構造'!N$45</f>
        <v>1136</v>
      </c>
      <c r="L49" s="138"/>
      <c r="M49" s="138"/>
      <c r="N49" s="138">
        <f>'実質公債費比率（分子）の構造'!O$45</f>
        <v>1024</v>
      </c>
      <c r="O49" s="138"/>
      <c r="P49" s="138"/>
    </row>
    <row r="50" spans="1:16">
      <c r="A50" s="138" t="s">
        <v>59</v>
      </c>
      <c r="B50" s="138" t="e">
        <f>NA()</f>
        <v>#N/A</v>
      </c>
      <c r="C50" s="138">
        <f>IF(ISNUMBER('実質公債費比率（分子）の構造'!K$53),'実質公債費比率（分子）の構造'!K$53,NA())</f>
        <v>571</v>
      </c>
      <c r="D50" s="138" t="e">
        <f>NA()</f>
        <v>#N/A</v>
      </c>
      <c r="E50" s="138" t="e">
        <f>NA()</f>
        <v>#N/A</v>
      </c>
      <c r="F50" s="138">
        <f>IF(ISNUMBER('実質公債費比率（分子）の構造'!L$53),'実質公債費比率（分子）の構造'!L$53,NA())</f>
        <v>536</v>
      </c>
      <c r="G50" s="138" t="e">
        <f>NA()</f>
        <v>#N/A</v>
      </c>
      <c r="H50" s="138" t="e">
        <f>NA()</f>
        <v>#N/A</v>
      </c>
      <c r="I50" s="138">
        <f>IF(ISNUMBER('実質公債費比率（分子）の構造'!M$53),'実質公債費比率（分子）の構造'!M$53,NA())</f>
        <v>403</v>
      </c>
      <c r="J50" s="138" t="e">
        <f>NA()</f>
        <v>#N/A</v>
      </c>
      <c r="K50" s="138" t="e">
        <f>NA()</f>
        <v>#N/A</v>
      </c>
      <c r="L50" s="138">
        <f>IF(ISNUMBER('実質公債費比率（分子）の構造'!N$53),'実質公債費比率（分子）の構造'!N$53,NA())</f>
        <v>431</v>
      </c>
      <c r="M50" s="138" t="e">
        <f>NA()</f>
        <v>#N/A</v>
      </c>
      <c r="N50" s="138" t="e">
        <f>NA()</f>
        <v>#N/A</v>
      </c>
      <c r="O50" s="138">
        <f>IF(ISNUMBER('実質公債費比率（分子）の構造'!O$53),'実質公債費比率（分子）の構造'!O$53,NA())</f>
        <v>373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7016</v>
      </c>
      <c r="E56" s="137"/>
      <c r="F56" s="137"/>
      <c r="G56" s="137">
        <f>'将来負担比率（分子）の構造'!J$52</f>
        <v>7272</v>
      </c>
      <c r="H56" s="137"/>
      <c r="I56" s="137"/>
      <c r="J56" s="137">
        <f>'将来負担比率（分子）の構造'!K$52</f>
        <v>7168</v>
      </c>
      <c r="K56" s="137"/>
      <c r="L56" s="137"/>
      <c r="M56" s="137">
        <f>'将来負担比率（分子）の構造'!L$52</f>
        <v>7311</v>
      </c>
      <c r="N56" s="137"/>
      <c r="O56" s="137"/>
      <c r="P56" s="137">
        <f>'将来負担比率（分子）の構造'!M$52</f>
        <v>7180</v>
      </c>
    </row>
    <row r="57" spans="1:16">
      <c r="A57" s="137" t="s">
        <v>36</v>
      </c>
      <c r="B57" s="137"/>
      <c r="C57" s="137"/>
      <c r="D57" s="137">
        <f>'将来負担比率（分子）の構造'!I$51</f>
        <v>582</v>
      </c>
      <c r="E57" s="137"/>
      <c r="F57" s="137"/>
      <c r="G57" s="137">
        <f>'将来負担比率（分子）の構造'!J$51</f>
        <v>457</v>
      </c>
      <c r="H57" s="137"/>
      <c r="I57" s="137"/>
      <c r="J57" s="137">
        <f>'将来負担比率（分子）の構造'!K$51</f>
        <v>460</v>
      </c>
      <c r="K57" s="137"/>
      <c r="L57" s="137"/>
      <c r="M57" s="137">
        <f>'将来負担比率（分子）の構造'!L$51</f>
        <v>390</v>
      </c>
      <c r="N57" s="137"/>
      <c r="O57" s="137"/>
      <c r="P57" s="137">
        <f>'将来負担比率（分子）の構造'!M$51</f>
        <v>522</v>
      </c>
    </row>
    <row r="58" spans="1:16">
      <c r="A58" s="137" t="s">
        <v>35</v>
      </c>
      <c r="B58" s="137"/>
      <c r="C58" s="137"/>
      <c r="D58" s="137">
        <f>'将来負担比率（分子）の構造'!I$50</f>
        <v>4670</v>
      </c>
      <c r="E58" s="137"/>
      <c r="F58" s="137"/>
      <c r="G58" s="137">
        <f>'将来負担比率（分子）の構造'!J$50</f>
        <v>5232</v>
      </c>
      <c r="H58" s="137"/>
      <c r="I58" s="137"/>
      <c r="J58" s="137">
        <f>'将来負担比率（分子）の構造'!K$50</f>
        <v>5595</v>
      </c>
      <c r="K58" s="137"/>
      <c r="L58" s="137"/>
      <c r="M58" s="137">
        <f>'将来負担比率（分子）の構造'!L$50</f>
        <v>5937</v>
      </c>
      <c r="N58" s="137"/>
      <c r="O58" s="137"/>
      <c r="P58" s="137">
        <f>'将来負担比率（分子）の構造'!M$50</f>
        <v>6590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109</v>
      </c>
      <c r="C61" s="137"/>
      <c r="D61" s="137"/>
      <c r="E61" s="137">
        <f>'将来負担比率（分子）の構造'!J$46</f>
        <v>113</v>
      </c>
      <c r="F61" s="137"/>
      <c r="G61" s="137"/>
      <c r="H61" s="137">
        <f>'将来負担比率（分子）の構造'!K$46</f>
        <v>66</v>
      </c>
      <c r="I61" s="137"/>
      <c r="J61" s="137"/>
      <c r="K61" s="137">
        <f>'将来負担比率（分子）の構造'!L$46</f>
        <v>19</v>
      </c>
      <c r="L61" s="137"/>
      <c r="M61" s="137"/>
      <c r="N61" s="137" t="str">
        <f>'将来負担比率（分子）の構造'!M$46</f>
        <v>-</v>
      </c>
      <c r="O61" s="137"/>
      <c r="P61" s="137"/>
    </row>
    <row r="62" spans="1:16">
      <c r="A62" s="137" t="s">
        <v>29</v>
      </c>
      <c r="B62" s="137">
        <f>'将来負担比率（分子）の構造'!I$45</f>
        <v>2751</v>
      </c>
      <c r="C62" s="137"/>
      <c r="D62" s="137"/>
      <c r="E62" s="137">
        <f>'将来負担比率（分子）の構造'!J$45</f>
        <v>2456</v>
      </c>
      <c r="F62" s="137"/>
      <c r="G62" s="137"/>
      <c r="H62" s="137">
        <f>'将来負担比率（分子）の構造'!K$45</f>
        <v>2095</v>
      </c>
      <c r="I62" s="137"/>
      <c r="J62" s="137"/>
      <c r="K62" s="137">
        <f>'将来負担比率（分子）の構造'!L$45</f>
        <v>1559</v>
      </c>
      <c r="L62" s="137"/>
      <c r="M62" s="137"/>
      <c r="N62" s="137">
        <f>'将来負担比率（分子）の構造'!M$45</f>
        <v>1473</v>
      </c>
      <c r="O62" s="137"/>
      <c r="P62" s="137"/>
    </row>
    <row r="63" spans="1:16">
      <c r="A63" s="137" t="s">
        <v>28</v>
      </c>
      <c r="B63" s="137">
        <f>'将来負担比率（分子）の構造'!I$44</f>
        <v>83</v>
      </c>
      <c r="C63" s="137"/>
      <c r="D63" s="137"/>
      <c r="E63" s="137">
        <f>'将来負担比率（分子）の構造'!J$44</f>
        <v>71</v>
      </c>
      <c r="F63" s="137"/>
      <c r="G63" s="137"/>
      <c r="H63" s="137">
        <f>'将来負担比率（分子）の構造'!K$44</f>
        <v>148</v>
      </c>
      <c r="I63" s="137"/>
      <c r="J63" s="137"/>
      <c r="K63" s="137">
        <f>'将来負担比率（分子）の構造'!L$44</f>
        <v>278</v>
      </c>
      <c r="L63" s="137"/>
      <c r="M63" s="137"/>
      <c r="N63" s="137">
        <f>'将来負担比率（分子）の構造'!M$44</f>
        <v>250</v>
      </c>
      <c r="O63" s="137"/>
      <c r="P63" s="137"/>
    </row>
    <row r="64" spans="1:16">
      <c r="A64" s="137" t="s">
        <v>27</v>
      </c>
      <c r="B64" s="137">
        <f>'将来負担比率（分子）の構造'!I$43</f>
        <v>483</v>
      </c>
      <c r="C64" s="137"/>
      <c r="D64" s="137"/>
      <c r="E64" s="137">
        <f>'将来負担比率（分子）の構造'!J$43</f>
        <v>817</v>
      </c>
      <c r="F64" s="137"/>
      <c r="G64" s="137"/>
      <c r="H64" s="137">
        <f>'将来負担比率（分子）の構造'!K$43</f>
        <v>930</v>
      </c>
      <c r="I64" s="137"/>
      <c r="J64" s="137"/>
      <c r="K64" s="137">
        <f>'将来負担比率（分子）の構造'!L$43</f>
        <v>978</v>
      </c>
      <c r="L64" s="137"/>
      <c r="M64" s="137"/>
      <c r="N64" s="137">
        <f>'将来負担比率（分子）の構造'!M$43</f>
        <v>1098</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9632</v>
      </c>
      <c r="C66" s="137"/>
      <c r="D66" s="137"/>
      <c r="E66" s="137">
        <f>'将来負担比率（分子）の構造'!J$41</f>
        <v>9796</v>
      </c>
      <c r="F66" s="137"/>
      <c r="G66" s="137"/>
      <c r="H66" s="137">
        <f>'将来負担比率（分子）の構造'!K$41</f>
        <v>9695</v>
      </c>
      <c r="I66" s="137"/>
      <c r="J66" s="137"/>
      <c r="K66" s="137">
        <f>'将来負担比率（分子）の構造'!L$41</f>
        <v>9626</v>
      </c>
      <c r="L66" s="137"/>
      <c r="M66" s="137"/>
      <c r="N66" s="137">
        <f>'将来負担比率（分子）の構造'!M$41</f>
        <v>9568</v>
      </c>
      <c r="O66" s="137"/>
      <c r="P66" s="137"/>
    </row>
    <row r="67" spans="1:16">
      <c r="A67" s="137" t="s">
        <v>63</v>
      </c>
      <c r="B67" s="137" t="e">
        <f>NA()</f>
        <v>#N/A</v>
      </c>
      <c r="C67" s="137">
        <f>IF(ISNUMBER('将来負担比率（分子）の構造'!I$53), IF('将来負担比率（分子）の構造'!I$53 &lt; 0, 0, '将来負担比率（分子）の構造'!I$53), NA())</f>
        <v>790</v>
      </c>
      <c r="D67" s="137" t="e">
        <f>NA()</f>
        <v>#N/A</v>
      </c>
      <c r="E67" s="137" t="e">
        <f>NA()</f>
        <v>#N/A</v>
      </c>
      <c r="F67" s="137">
        <f>IF(ISNUMBER('将来負担比率（分子）の構造'!J$53), IF('将来負担比率（分子）の構造'!J$53 &lt; 0, 0, '将来負担比率（分子）の構造'!J$53), NA())</f>
        <v>292</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1931399</v>
      </c>
      <c r="S5" s="615"/>
      <c r="T5" s="615"/>
      <c r="U5" s="615"/>
      <c r="V5" s="615"/>
      <c r="W5" s="615"/>
      <c r="X5" s="615"/>
      <c r="Y5" s="616"/>
      <c r="Z5" s="617">
        <v>15.9</v>
      </c>
      <c r="AA5" s="617"/>
      <c r="AB5" s="617"/>
      <c r="AC5" s="617"/>
      <c r="AD5" s="618">
        <v>1931399</v>
      </c>
      <c r="AE5" s="618"/>
      <c r="AF5" s="618"/>
      <c r="AG5" s="618"/>
      <c r="AH5" s="618"/>
      <c r="AI5" s="618"/>
      <c r="AJ5" s="618"/>
      <c r="AK5" s="618"/>
      <c r="AL5" s="619">
        <v>32.1</v>
      </c>
      <c r="AM5" s="620"/>
      <c r="AN5" s="620"/>
      <c r="AO5" s="621"/>
      <c r="AP5" s="611" t="s">
        <v>208</v>
      </c>
      <c r="AQ5" s="612"/>
      <c r="AR5" s="612"/>
      <c r="AS5" s="612"/>
      <c r="AT5" s="612"/>
      <c r="AU5" s="612"/>
      <c r="AV5" s="612"/>
      <c r="AW5" s="612"/>
      <c r="AX5" s="612"/>
      <c r="AY5" s="612"/>
      <c r="AZ5" s="612"/>
      <c r="BA5" s="612"/>
      <c r="BB5" s="612"/>
      <c r="BC5" s="612"/>
      <c r="BD5" s="612"/>
      <c r="BE5" s="612"/>
      <c r="BF5" s="613"/>
      <c r="BG5" s="625">
        <v>1930531</v>
      </c>
      <c r="BH5" s="626"/>
      <c r="BI5" s="626"/>
      <c r="BJ5" s="626"/>
      <c r="BK5" s="626"/>
      <c r="BL5" s="626"/>
      <c r="BM5" s="626"/>
      <c r="BN5" s="627"/>
      <c r="BO5" s="628">
        <v>100</v>
      </c>
      <c r="BP5" s="628"/>
      <c r="BQ5" s="628"/>
      <c r="BR5" s="628"/>
      <c r="BS5" s="629">
        <v>16679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130105</v>
      </c>
      <c r="S6" s="626"/>
      <c r="T6" s="626"/>
      <c r="U6" s="626"/>
      <c r="V6" s="626"/>
      <c r="W6" s="626"/>
      <c r="X6" s="626"/>
      <c r="Y6" s="627"/>
      <c r="Z6" s="628">
        <v>1.1000000000000001</v>
      </c>
      <c r="AA6" s="628"/>
      <c r="AB6" s="628"/>
      <c r="AC6" s="628"/>
      <c r="AD6" s="629">
        <v>130105</v>
      </c>
      <c r="AE6" s="629"/>
      <c r="AF6" s="629"/>
      <c r="AG6" s="629"/>
      <c r="AH6" s="629"/>
      <c r="AI6" s="629"/>
      <c r="AJ6" s="629"/>
      <c r="AK6" s="629"/>
      <c r="AL6" s="630">
        <v>2.2000000000000002</v>
      </c>
      <c r="AM6" s="631"/>
      <c r="AN6" s="631"/>
      <c r="AO6" s="632"/>
      <c r="AP6" s="622" t="s">
        <v>213</v>
      </c>
      <c r="AQ6" s="623"/>
      <c r="AR6" s="623"/>
      <c r="AS6" s="623"/>
      <c r="AT6" s="623"/>
      <c r="AU6" s="623"/>
      <c r="AV6" s="623"/>
      <c r="AW6" s="623"/>
      <c r="AX6" s="623"/>
      <c r="AY6" s="623"/>
      <c r="AZ6" s="623"/>
      <c r="BA6" s="623"/>
      <c r="BB6" s="623"/>
      <c r="BC6" s="623"/>
      <c r="BD6" s="623"/>
      <c r="BE6" s="623"/>
      <c r="BF6" s="624"/>
      <c r="BG6" s="625">
        <v>1930531</v>
      </c>
      <c r="BH6" s="626"/>
      <c r="BI6" s="626"/>
      <c r="BJ6" s="626"/>
      <c r="BK6" s="626"/>
      <c r="BL6" s="626"/>
      <c r="BM6" s="626"/>
      <c r="BN6" s="627"/>
      <c r="BO6" s="628">
        <v>100</v>
      </c>
      <c r="BP6" s="628"/>
      <c r="BQ6" s="628"/>
      <c r="BR6" s="628"/>
      <c r="BS6" s="629">
        <v>16679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128806</v>
      </c>
      <c r="CS6" s="626"/>
      <c r="CT6" s="626"/>
      <c r="CU6" s="626"/>
      <c r="CV6" s="626"/>
      <c r="CW6" s="626"/>
      <c r="CX6" s="626"/>
      <c r="CY6" s="627"/>
      <c r="CZ6" s="628">
        <v>1.1000000000000001</v>
      </c>
      <c r="DA6" s="628"/>
      <c r="DB6" s="628"/>
      <c r="DC6" s="628"/>
      <c r="DD6" s="634" t="s">
        <v>215</v>
      </c>
      <c r="DE6" s="626"/>
      <c r="DF6" s="626"/>
      <c r="DG6" s="626"/>
      <c r="DH6" s="626"/>
      <c r="DI6" s="626"/>
      <c r="DJ6" s="626"/>
      <c r="DK6" s="626"/>
      <c r="DL6" s="626"/>
      <c r="DM6" s="626"/>
      <c r="DN6" s="626"/>
      <c r="DO6" s="626"/>
      <c r="DP6" s="627"/>
      <c r="DQ6" s="634">
        <v>128799</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1163</v>
      </c>
      <c r="S7" s="626"/>
      <c r="T7" s="626"/>
      <c r="U7" s="626"/>
      <c r="V7" s="626"/>
      <c r="W7" s="626"/>
      <c r="X7" s="626"/>
      <c r="Y7" s="627"/>
      <c r="Z7" s="628">
        <v>0</v>
      </c>
      <c r="AA7" s="628"/>
      <c r="AB7" s="628"/>
      <c r="AC7" s="628"/>
      <c r="AD7" s="629">
        <v>1163</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720985</v>
      </c>
      <c r="BH7" s="626"/>
      <c r="BI7" s="626"/>
      <c r="BJ7" s="626"/>
      <c r="BK7" s="626"/>
      <c r="BL7" s="626"/>
      <c r="BM7" s="626"/>
      <c r="BN7" s="627"/>
      <c r="BO7" s="628">
        <v>37.299999999999997</v>
      </c>
      <c r="BP7" s="628"/>
      <c r="BQ7" s="628"/>
      <c r="BR7" s="628"/>
      <c r="BS7" s="629">
        <v>16679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2285197</v>
      </c>
      <c r="CS7" s="626"/>
      <c r="CT7" s="626"/>
      <c r="CU7" s="626"/>
      <c r="CV7" s="626"/>
      <c r="CW7" s="626"/>
      <c r="CX7" s="626"/>
      <c r="CY7" s="627"/>
      <c r="CZ7" s="628">
        <v>19.8</v>
      </c>
      <c r="DA7" s="628"/>
      <c r="DB7" s="628"/>
      <c r="DC7" s="628"/>
      <c r="DD7" s="634">
        <v>98277</v>
      </c>
      <c r="DE7" s="626"/>
      <c r="DF7" s="626"/>
      <c r="DG7" s="626"/>
      <c r="DH7" s="626"/>
      <c r="DI7" s="626"/>
      <c r="DJ7" s="626"/>
      <c r="DK7" s="626"/>
      <c r="DL7" s="626"/>
      <c r="DM7" s="626"/>
      <c r="DN7" s="626"/>
      <c r="DO7" s="626"/>
      <c r="DP7" s="627"/>
      <c r="DQ7" s="634">
        <v>2074481</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2887</v>
      </c>
      <c r="S8" s="626"/>
      <c r="T8" s="626"/>
      <c r="U8" s="626"/>
      <c r="V8" s="626"/>
      <c r="W8" s="626"/>
      <c r="X8" s="626"/>
      <c r="Y8" s="627"/>
      <c r="Z8" s="628">
        <v>0</v>
      </c>
      <c r="AA8" s="628"/>
      <c r="AB8" s="628"/>
      <c r="AC8" s="628"/>
      <c r="AD8" s="629">
        <v>2887</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31369</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4448395</v>
      </c>
      <c r="CS8" s="626"/>
      <c r="CT8" s="626"/>
      <c r="CU8" s="626"/>
      <c r="CV8" s="626"/>
      <c r="CW8" s="626"/>
      <c r="CX8" s="626"/>
      <c r="CY8" s="627"/>
      <c r="CZ8" s="628">
        <v>38.6</v>
      </c>
      <c r="DA8" s="628"/>
      <c r="DB8" s="628"/>
      <c r="DC8" s="628"/>
      <c r="DD8" s="634">
        <v>4567</v>
      </c>
      <c r="DE8" s="626"/>
      <c r="DF8" s="626"/>
      <c r="DG8" s="626"/>
      <c r="DH8" s="626"/>
      <c r="DI8" s="626"/>
      <c r="DJ8" s="626"/>
      <c r="DK8" s="626"/>
      <c r="DL8" s="626"/>
      <c r="DM8" s="626"/>
      <c r="DN8" s="626"/>
      <c r="DO8" s="626"/>
      <c r="DP8" s="627"/>
      <c r="DQ8" s="634">
        <v>2297135</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1635</v>
      </c>
      <c r="S9" s="626"/>
      <c r="T9" s="626"/>
      <c r="U9" s="626"/>
      <c r="V9" s="626"/>
      <c r="W9" s="626"/>
      <c r="X9" s="626"/>
      <c r="Y9" s="627"/>
      <c r="Z9" s="628">
        <v>0</v>
      </c>
      <c r="AA9" s="628"/>
      <c r="AB9" s="628"/>
      <c r="AC9" s="628"/>
      <c r="AD9" s="629">
        <v>1635</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564881</v>
      </c>
      <c r="BH9" s="626"/>
      <c r="BI9" s="626"/>
      <c r="BJ9" s="626"/>
      <c r="BK9" s="626"/>
      <c r="BL9" s="626"/>
      <c r="BM9" s="626"/>
      <c r="BN9" s="627"/>
      <c r="BO9" s="628">
        <v>29.2</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723690</v>
      </c>
      <c r="CS9" s="626"/>
      <c r="CT9" s="626"/>
      <c r="CU9" s="626"/>
      <c r="CV9" s="626"/>
      <c r="CW9" s="626"/>
      <c r="CX9" s="626"/>
      <c r="CY9" s="627"/>
      <c r="CZ9" s="628">
        <v>6.3</v>
      </c>
      <c r="DA9" s="628"/>
      <c r="DB9" s="628"/>
      <c r="DC9" s="628"/>
      <c r="DD9" s="634">
        <v>101522</v>
      </c>
      <c r="DE9" s="626"/>
      <c r="DF9" s="626"/>
      <c r="DG9" s="626"/>
      <c r="DH9" s="626"/>
      <c r="DI9" s="626"/>
      <c r="DJ9" s="626"/>
      <c r="DK9" s="626"/>
      <c r="DL9" s="626"/>
      <c r="DM9" s="626"/>
      <c r="DN9" s="626"/>
      <c r="DO9" s="626"/>
      <c r="DP9" s="627"/>
      <c r="DQ9" s="634">
        <v>568860</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373803</v>
      </c>
      <c r="S10" s="626"/>
      <c r="T10" s="626"/>
      <c r="U10" s="626"/>
      <c r="V10" s="626"/>
      <c r="W10" s="626"/>
      <c r="X10" s="626"/>
      <c r="Y10" s="627"/>
      <c r="Z10" s="628">
        <v>3.1</v>
      </c>
      <c r="AA10" s="628"/>
      <c r="AB10" s="628"/>
      <c r="AC10" s="628"/>
      <c r="AD10" s="629">
        <v>373803</v>
      </c>
      <c r="AE10" s="629"/>
      <c r="AF10" s="629"/>
      <c r="AG10" s="629"/>
      <c r="AH10" s="629"/>
      <c r="AI10" s="629"/>
      <c r="AJ10" s="629"/>
      <c r="AK10" s="629"/>
      <c r="AL10" s="630">
        <v>6.2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40350</v>
      </c>
      <c r="BH10" s="626"/>
      <c r="BI10" s="626"/>
      <c r="BJ10" s="626"/>
      <c r="BK10" s="626"/>
      <c r="BL10" s="626"/>
      <c r="BM10" s="626"/>
      <c r="BN10" s="627"/>
      <c r="BO10" s="628">
        <v>2.1</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15809</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15101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84385</v>
      </c>
      <c r="BH11" s="626"/>
      <c r="BI11" s="626"/>
      <c r="BJ11" s="626"/>
      <c r="BK11" s="626"/>
      <c r="BL11" s="626"/>
      <c r="BM11" s="626"/>
      <c r="BN11" s="627"/>
      <c r="BO11" s="628">
        <v>4.4000000000000004</v>
      </c>
      <c r="BP11" s="628"/>
      <c r="BQ11" s="628"/>
      <c r="BR11" s="628"/>
      <c r="BS11" s="634">
        <v>16679</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644413</v>
      </c>
      <c r="CS11" s="626"/>
      <c r="CT11" s="626"/>
      <c r="CU11" s="626"/>
      <c r="CV11" s="626"/>
      <c r="CW11" s="626"/>
      <c r="CX11" s="626"/>
      <c r="CY11" s="627"/>
      <c r="CZ11" s="628">
        <v>5.6</v>
      </c>
      <c r="DA11" s="628"/>
      <c r="DB11" s="628"/>
      <c r="DC11" s="628"/>
      <c r="DD11" s="634">
        <v>145259</v>
      </c>
      <c r="DE11" s="626"/>
      <c r="DF11" s="626"/>
      <c r="DG11" s="626"/>
      <c r="DH11" s="626"/>
      <c r="DI11" s="626"/>
      <c r="DJ11" s="626"/>
      <c r="DK11" s="626"/>
      <c r="DL11" s="626"/>
      <c r="DM11" s="626"/>
      <c r="DN11" s="626"/>
      <c r="DO11" s="626"/>
      <c r="DP11" s="627"/>
      <c r="DQ11" s="634">
        <v>348414</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931533</v>
      </c>
      <c r="BH12" s="626"/>
      <c r="BI12" s="626"/>
      <c r="BJ12" s="626"/>
      <c r="BK12" s="626"/>
      <c r="BL12" s="626"/>
      <c r="BM12" s="626"/>
      <c r="BN12" s="627"/>
      <c r="BO12" s="628">
        <v>48.2</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240725</v>
      </c>
      <c r="CS12" s="626"/>
      <c r="CT12" s="626"/>
      <c r="CU12" s="626"/>
      <c r="CV12" s="626"/>
      <c r="CW12" s="626"/>
      <c r="CX12" s="626"/>
      <c r="CY12" s="627"/>
      <c r="CZ12" s="628">
        <v>2.1</v>
      </c>
      <c r="DA12" s="628"/>
      <c r="DB12" s="628"/>
      <c r="DC12" s="628"/>
      <c r="DD12" s="634">
        <v>16228</v>
      </c>
      <c r="DE12" s="626"/>
      <c r="DF12" s="626"/>
      <c r="DG12" s="626"/>
      <c r="DH12" s="626"/>
      <c r="DI12" s="626"/>
      <c r="DJ12" s="626"/>
      <c r="DK12" s="626"/>
      <c r="DL12" s="626"/>
      <c r="DM12" s="626"/>
      <c r="DN12" s="626"/>
      <c r="DO12" s="626"/>
      <c r="DP12" s="627"/>
      <c r="DQ12" s="634">
        <v>185950</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15174</v>
      </c>
      <c r="S13" s="626"/>
      <c r="T13" s="626"/>
      <c r="U13" s="626"/>
      <c r="V13" s="626"/>
      <c r="W13" s="626"/>
      <c r="X13" s="626"/>
      <c r="Y13" s="627"/>
      <c r="Z13" s="628">
        <v>0.1</v>
      </c>
      <c r="AA13" s="628"/>
      <c r="AB13" s="628"/>
      <c r="AC13" s="628"/>
      <c r="AD13" s="629">
        <v>15174</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916403</v>
      </c>
      <c r="BH13" s="626"/>
      <c r="BI13" s="626"/>
      <c r="BJ13" s="626"/>
      <c r="BK13" s="626"/>
      <c r="BL13" s="626"/>
      <c r="BM13" s="626"/>
      <c r="BN13" s="627"/>
      <c r="BO13" s="628">
        <v>47.4</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854075</v>
      </c>
      <c r="CS13" s="626"/>
      <c r="CT13" s="626"/>
      <c r="CU13" s="626"/>
      <c r="CV13" s="626"/>
      <c r="CW13" s="626"/>
      <c r="CX13" s="626"/>
      <c r="CY13" s="627"/>
      <c r="CZ13" s="628">
        <v>7.4</v>
      </c>
      <c r="DA13" s="628"/>
      <c r="DB13" s="628"/>
      <c r="DC13" s="628"/>
      <c r="DD13" s="634">
        <v>703453</v>
      </c>
      <c r="DE13" s="626"/>
      <c r="DF13" s="626"/>
      <c r="DG13" s="626"/>
      <c r="DH13" s="626"/>
      <c r="DI13" s="626"/>
      <c r="DJ13" s="626"/>
      <c r="DK13" s="626"/>
      <c r="DL13" s="626"/>
      <c r="DM13" s="626"/>
      <c r="DN13" s="626"/>
      <c r="DO13" s="626"/>
      <c r="DP13" s="627"/>
      <c r="DQ13" s="634">
        <v>272572</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81128</v>
      </c>
      <c r="BH14" s="626"/>
      <c r="BI14" s="626"/>
      <c r="BJ14" s="626"/>
      <c r="BK14" s="626"/>
      <c r="BL14" s="626"/>
      <c r="BM14" s="626"/>
      <c r="BN14" s="627"/>
      <c r="BO14" s="628">
        <v>4.2</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352334</v>
      </c>
      <c r="CS14" s="626"/>
      <c r="CT14" s="626"/>
      <c r="CU14" s="626"/>
      <c r="CV14" s="626"/>
      <c r="CW14" s="626"/>
      <c r="CX14" s="626"/>
      <c r="CY14" s="627"/>
      <c r="CZ14" s="628">
        <v>3.1</v>
      </c>
      <c r="DA14" s="628"/>
      <c r="DB14" s="628"/>
      <c r="DC14" s="628"/>
      <c r="DD14" s="634">
        <v>18191</v>
      </c>
      <c r="DE14" s="626"/>
      <c r="DF14" s="626"/>
      <c r="DG14" s="626"/>
      <c r="DH14" s="626"/>
      <c r="DI14" s="626"/>
      <c r="DJ14" s="626"/>
      <c r="DK14" s="626"/>
      <c r="DL14" s="626"/>
      <c r="DM14" s="626"/>
      <c r="DN14" s="626"/>
      <c r="DO14" s="626"/>
      <c r="DP14" s="627"/>
      <c r="DQ14" s="634">
        <v>331185</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4241</v>
      </c>
      <c r="S15" s="626"/>
      <c r="T15" s="626"/>
      <c r="U15" s="626"/>
      <c r="V15" s="626"/>
      <c r="W15" s="626"/>
      <c r="X15" s="626"/>
      <c r="Y15" s="627"/>
      <c r="Z15" s="628">
        <v>0</v>
      </c>
      <c r="AA15" s="628"/>
      <c r="AB15" s="628"/>
      <c r="AC15" s="628"/>
      <c r="AD15" s="629">
        <v>4241</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196885</v>
      </c>
      <c r="BH15" s="626"/>
      <c r="BI15" s="626"/>
      <c r="BJ15" s="626"/>
      <c r="BK15" s="626"/>
      <c r="BL15" s="626"/>
      <c r="BM15" s="626"/>
      <c r="BN15" s="627"/>
      <c r="BO15" s="628">
        <v>10.199999999999999</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727005</v>
      </c>
      <c r="CS15" s="626"/>
      <c r="CT15" s="626"/>
      <c r="CU15" s="626"/>
      <c r="CV15" s="626"/>
      <c r="CW15" s="626"/>
      <c r="CX15" s="626"/>
      <c r="CY15" s="627"/>
      <c r="CZ15" s="628">
        <v>6.3</v>
      </c>
      <c r="DA15" s="628"/>
      <c r="DB15" s="628"/>
      <c r="DC15" s="628"/>
      <c r="DD15" s="634">
        <v>97191</v>
      </c>
      <c r="DE15" s="626"/>
      <c r="DF15" s="626"/>
      <c r="DG15" s="626"/>
      <c r="DH15" s="626"/>
      <c r="DI15" s="626"/>
      <c r="DJ15" s="626"/>
      <c r="DK15" s="626"/>
      <c r="DL15" s="626"/>
      <c r="DM15" s="626"/>
      <c r="DN15" s="626"/>
      <c r="DO15" s="626"/>
      <c r="DP15" s="627"/>
      <c r="DQ15" s="634">
        <v>663433</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4224771</v>
      </c>
      <c r="S16" s="626"/>
      <c r="T16" s="626"/>
      <c r="U16" s="626"/>
      <c r="V16" s="626"/>
      <c r="W16" s="626"/>
      <c r="X16" s="626"/>
      <c r="Y16" s="627"/>
      <c r="Z16" s="628">
        <v>34.799999999999997</v>
      </c>
      <c r="AA16" s="628"/>
      <c r="AB16" s="628"/>
      <c r="AC16" s="628"/>
      <c r="AD16" s="629">
        <v>3520295</v>
      </c>
      <c r="AE16" s="629"/>
      <c r="AF16" s="629"/>
      <c r="AG16" s="629"/>
      <c r="AH16" s="629"/>
      <c r="AI16" s="629"/>
      <c r="AJ16" s="629"/>
      <c r="AK16" s="629"/>
      <c r="AL16" s="630">
        <v>58.4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80945</v>
      </c>
      <c r="CS16" s="626"/>
      <c r="CT16" s="626"/>
      <c r="CU16" s="626"/>
      <c r="CV16" s="626"/>
      <c r="CW16" s="626"/>
      <c r="CX16" s="626"/>
      <c r="CY16" s="627"/>
      <c r="CZ16" s="628">
        <v>0.7</v>
      </c>
      <c r="DA16" s="628"/>
      <c r="DB16" s="628"/>
      <c r="DC16" s="628"/>
      <c r="DD16" s="634" t="s">
        <v>111</v>
      </c>
      <c r="DE16" s="626"/>
      <c r="DF16" s="626"/>
      <c r="DG16" s="626"/>
      <c r="DH16" s="626"/>
      <c r="DI16" s="626"/>
      <c r="DJ16" s="626"/>
      <c r="DK16" s="626"/>
      <c r="DL16" s="626"/>
      <c r="DM16" s="626"/>
      <c r="DN16" s="626"/>
      <c r="DO16" s="626"/>
      <c r="DP16" s="627"/>
      <c r="DQ16" s="634">
        <v>17345</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3520295</v>
      </c>
      <c r="S17" s="626"/>
      <c r="T17" s="626"/>
      <c r="U17" s="626"/>
      <c r="V17" s="626"/>
      <c r="W17" s="626"/>
      <c r="X17" s="626"/>
      <c r="Y17" s="627"/>
      <c r="Z17" s="628">
        <v>29</v>
      </c>
      <c r="AA17" s="628"/>
      <c r="AB17" s="628"/>
      <c r="AC17" s="628"/>
      <c r="AD17" s="629">
        <v>3520295</v>
      </c>
      <c r="AE17" s="629"/>
      <c r="AF17" s="629"/>
      <c r="AG17" s="629"/>
      <c r="AH17" s="629"/>
      <c r="AI17" s="629"/>
      <c r="AJ17" s="629"/>
      <c r="AK17" s="629"/>
      <c r="AL17" s="630">
        <v>58.4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1024471</v>
      </c>
      <c r="CS17" s="626"/>
      <c r="CT17" s="626"/>
      <c r="CU17" s="626"/>
      <c r="CV17" s="626"/>
      <c r="CW17" s="626"/>
      <c r="CX17" s="626"/>
      <c r="CY17" s="627"/>
      <c r="CZ17" s="628">
        <v>8.9</v>
      </c>
      <c r="DA17" s="628"/>
      <c r="DB17" s="628"/>
      <c r="DC17" s="628"/>
      <c r="DD17" s="634" t="s">
        <v>111</v>
      </c>
      <c r="DE17" s="626"/>
      <c r="DF17" s="626"/>
      <c r="DG17" s="626"/>
      <c r="DH17" s="626"/>
      <c r="DI17" s="626"/>
      <c r="DJ17" s="626"/>
      <c r="DK17" s="626"/>
      <c r="DL17" s="626"/>
      <c r="DM17" s="626"/>
      <c r="DN17" s="626"/>
      <c r="DO17" s="626"/>
      <c r="DP17" s="627"/>
      <c r="DQ17" s="634">
        <v>976801</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704476</v>
      </c>
      <c r="S18" s="626"/>
      <c r="T18" s="626"/>
      <c r="U18" s="626"/>
      <c r="V18" s="626"/>
      <c r="W18" s="626"/>
      <c r="X18" s="626"/>
      <c r="Y18" s="627"/>
      <c r="Z18" s="628">
        <v>5.8</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868</v>
      </c>
      <c r="BH19" s="626"/>
      <c r="BI19" s="626"/>
      <c r="BJ19" s="626"/>
      <c r="BK19" s="626"/>
      <c r="BL19" s="626"/>
      <c r="BM19" s="626"/>
      <c r="BN19" s="627"/>
      <c r="BO19" s="628">
        <v>0</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6685178</v>
      </c>
      <c r="S20" s="626"/>
      <c r="T20" s="626"/>
      <c r="U20" s="626"/>
      <c r="V20" s="626"/>
      <c r="W20" s="626"/>
      <c r="X20" s="626"/>
      <c r="Y20" s="627"/>
      <c r="Z20" s="628">
        <v>55.1</v>
      </c>
      <c r="AA20" s="628"/>
      <c r="AB20" s="628"/>
      <c r="AC20" s="628"/>
      <c r="AD20" s="629">
        <v>5980702</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868</v>
      </c>
      <c r="BH20" s="626"/>
      <c r="BI20" s="626"/>
      <c r="BJ20" s="626"/>
      <c r="BK20" s="626"/>
      <c r="BL20" s="626"/>
      <c r="BM20" s="626"/>
      <c r="BN20" s="627"/>
      <c r="BO20" s="628">
        <v>0</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11525865</v>
      </c>
      <c r="CS20" s="626"/>
      <c r="CT20" s="626"/>
      <c r="CU20" s="626"/>
      <c r="CV20" s="626"/>
      <c r="CW20" s="626"/>
      <c r="CX20" s="626"/>
      <c r="CY20" s="627"/>
      <c r="CZ20" s="628">
        <v>100</v>
      </c>
      <c r="DA20" s="628"/>
      <c r="DB20" s="628"/>
      <c r="DC20" s="628"/>
      <c r="DD20" s="634">
        <v>1184688</v>
      </c>
      <c r="DE20" s="626"/>
      <c r="DF20" s="626"/>
      <c r="DG20" s="626"/>
      <c r="DH20" s="626"/>
      <c r="DI20" s="626"/>
      <c r="DJ20" s="626"/>
      <c r="DK20" s="626"/>
      <c r="DL20" s="626"/>
      <c r="DM20" s="626"/>
      <c r="DN20" s="626"/>
      <c r="DO20" s="626"/>
      <c r="DP20" s="627"/>
      <c r="DQ20" s="634">
        <v>7880076</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3051</v>
      </c>
      <c r="S21" s="626"/>
      <c r="T21" s="626"/>
      <c r="U21" s="626"/>
      <c r="V21" s="626"/>
      <c r="W21" s="626"/>
      <c r="X21" s="626"/>
      <c r="Y21" s="627"/>
      <c r="Z21" s="628">
        <v>0</v>
      </c>
      <c r="AA21" s="628"/>
      <c r="AB21" s="628"/>
      <c r="AC21" s="628"/>
      <c r="AD21" s="629">
        <v>3051</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868</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91875</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104243</v>
      </c>
      <c r="S23" s="626"/>
      <c r="T23" s="626"/>
      <c r="U23" s="626"/>
      <c r="V23" s="626"/>
      <c r="W23" s="626"/>
      <c r="X23" s="626"/>
      <c r="Y23" s="627"/>
      <c r="Z23" s="628">
        <v>0.9</v>
      </c>
      <c r="AA23" s="628"/>
      <c r="AB23" s="628"/>
      <c r="AC23" s="628"/>
      <c r="AD23" s="629">
        <v>8183</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30944</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5163559</v>
      </c>
      <c r="CS24" s="615"/>
      <c r="CT24" s="615"/>
      <c r="CU24" s="615"/>
      <c r="CV24" s="615"/>
      <c r="CW24" s="615"/>
      <c r="CX24" s="615"/>
      <c r="CY24" s="616"/>
      <c r="CZ24" s="652">
        <v>44.8</v>
      </c>
      <c r="DA24" s="653"/>
      <c r="DB24" s="653"/>
      <c r="DC24" s="654"/>
      <c r="DD24" s="651">
        <v>3254911</v>
      </c>
      <c r="DE24" s="615"/>
      <c r="DF24" s="615"/>
      <c r="DG24" s="615"/>
      <c r="DH24" s="615"/>
      <c r="DI24" s="615"/>
      <c r="DJ24" s="615"/>
      <c r="DK24" s="616"/>
      <c r="DL24" s="651">
        <v>3188078</v>
      </c>
      <c r="DM24" s="615"/>
      <c r="DN24" s="615"/>
      <c r="DO24" s="615"/>
      <c r="DP24" s="615"/>
      <c r="DQ24" s="615"/>
      <c r="DR24" s="615"/>
      <c r="DS24" s="615"/>
      <c r="DT24" s="615"/>
      <c r="DU24" s="615"/>
      <c r="DV24" s="616"/>
      <c r="DW24" s="619">
        <v>50.6</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1664793</v>
      </c>
      <c r="S25" s="626"/>
      <c r="T25" s="626"/>
      <c r="U25" s="626"/>
      <c r="V25" s="626"/>
      <c r="W25" s="626"/>
      <c r="X25" s="626"/>
      <c r="Y25" s="627"/>
      <c r="Z25" s="628">
        <v>13.7</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1508950</v>
      </c>
      <c r="CS25" s="657"/>
      <c r="CT25" s="657"/>
      <c r="CU25" s="657"/>
      <c r="CV25" s="657"/>
      <c r="CW25" s="657"/>
      <c r="CX25" s="657"/>
      <c r="CY25" s="658"/>
      <c r="CZ25" s="659">
        <v>13.1</v>
      </c>
      <c r="DA25" s="660"/>
      <c r="DB25" s="660"/>
      <c r="DC25" s="661"/>
      <c r="DD25" s="634">
        <v>1439823</v>
      </c>
      <c r="DE25" s="657"/>
      <c r="DF25" s="657"/>
      <c r="DG25" s="657"/>
      <c r="DH25" s="657"/>
      <c r="DI25" s="657"/>
      <c r="DJ25" s="657"/>
      <c r="DK25" s="658"/>
      <c r="DL25" s="634">
        <v>1409086</v>
      </c>
      <c r="DM25" s="657"/>
      <c r="DN25" s="657"/>
      <c r="DO25" s="657"/>
      <c r="DP25" s="657"/>
      <c r="DQ25" s="657"/>
      <c r="DR25" s="657"/>
      <c r="DS25" s="657"/>
      <c r="DT25" s="657"/>
      <c r="DU25" s="657"/>
      <c r="DV25" s="658"/>
      <c r="DW25" s="630">
        <v>22.3</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782210</v>
      </c>
      <c r="CS26" s="626"/>
      <c r="CT26" s="626"/>
      <c r="CU26" s="626"/>
      <c r="CV26" s="626"/>
      <c r="CW26" s="626"/>
      <c r="CX26" s="626"/>
      <c r="CY26" s="627"/>
      <c r="CZ26" s="659">
        <v>6.8</v>
      </c>
      <c r="DA26" s="660"/>
      <c r="DB26" s="660"/>
      <c r="DC26" s="661"/>
      <c r="DD26" s="634">
        <v>732736</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1288793</v>
      </c>
      <c r="S27" s="626"/>
      <c r="T27" s="626"/>
      <c r="U27" s="626"/>
      <c r="V27" s="626"/>
      <c r="W27" s="626"/>
      <c r="X27" s="626"/>
      <c r="Y27" s="627"/>
      <c r="Z27" s="628">
        <v>10.6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1931399</v>
      </c>
      <c r="BH27" s="626"/>
      <c r="BI27" s="626"/>
      <c r="BJ27" s="626"/>
      <c r="BK27" s="626"/>
      <c r="BL27" s="626"/>
      <c r="BM27" s="626"/>
      <c r="BN27" s="627"/>
      <c r="BO27" s="628">
        <v>100</v>
      </c>
      <c r="BP27" s="628"/>
      <c r="BQ27" s="628"/>
      <c r="BR27" s="628"/>
      <c r="BS27" s="634">
        <v>16679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2630138</v>
      </c>
      <c r="CS27" s="657"/>
      <c r="CT27" s="657"/>
      <c r="CU27" s="657"/>
      <c r="CV27" s="657"/>
      <c r="CW27" s="657"/>
      <c r="CX27" s="657"/>
      <c r="CY27" s="658"/>
      <c r="CZ27" s="659">
        <v>22.8</v>
      </c>
      <c r="DA27" s="660"/>
      <c r="DB27" s="660"/>
      <c r="DC27" s="661"/>
      <c r="DD27" s="634">
        <v>838287</v>
      </c>
      <c r="DE27" s="657"/>
      <c r="DF27" s="657"/>
      <c r="DG27" s="657"/>
      <c r="DH27" s="657"/>
      <c r="DI27" s="657"/>
      <c r="DJ27" s="657"/>
      <c r="DK27" s="658"/>
      <c r="DL27" s="634">
        <v>802191</v>
      </c>
      <c r="DM27" s="657"/>
      <c r="DN27" s="657"/>
      <c r="DO27" s="657"/>
      <c r="DP27" s="657"/>
      <c r="DQ27" s="657"/>
      <c r="DR27" s="657"/>
      <c r="DS27" s="657"/>
      <c r="DT27" s="657"/>
      <c r="DU27" s="657"/>
      <c r="DV27" s="658"/>
      <c r="DW27" s="630">
        <v>12.7</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92502</v>
      </c>
      <c r="S28" s="626"/>
      <c r="T28" s="626"/>
      <c r="U28" s="626"/>
      <c r="V28" s="626"/>
      <c r="W28" s="626"/>
      <c r="X28" s="626"/>
      <c r="Y28" s="627"/>
      <c r="Z28" s="628">
        <v>0.8</v>
      </c>
      <c r="AA28" s="628"/>
      <c r="AB28" s="628"/>
      <c r="AC28" s="628"/>
      <c r="AD28" s="629">
        <v>33061</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1024471</v>
      </c>
      <c r="CS28" s="626"/>
      <c r="CT28" s="626"/>
      <c r="CU28" s="626"/>
      <c r="CV28" s="626"/>
      <c r="CW28" s="626"/>
      <c r="CX28" s="626"/>
      <c r="CY28" s="627"/>
      <c r="CZ28" s="659">
        <v>8.9</v>
      </c>
      <c r="DA28" s="660"/>
      <c r="DB28" s="660"/>
      <c r="DC28" s="661"/>
      <c r="DD28" s="634">
        <v>976801</v>
      </c>
      <c r="DE28" s="626"/>
      <c r="DF28" s="626"/>
      <c r="DG28" s="626"/>
      <c r="DH28" s="626"/>
      <c r="DI28" s="626"/>
      <c r="DJ28" s="626"/>
      <c r="DK28" s="627"/>
      <c r="DL28" s="634">
        <v>976801</v>
      </c>
      <c r="DM28" s="626"/>
      <c r="DN28" s="626"/>
      <c r="DO28" s="626"/>
      <c r="DP28" s="626"/>
      <c r="DQ28" s="626"/>
      <c r="DR28" s="626"/>
      <c r="DS28" s="626"/>
      <c r="DT28" s="626"/>
      <c r="DU28" s="626"/>
      <c r="DV28" s="627"/>
      <c r="DW28" s="630">
        <v>15.5</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64896</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1024471</v>
      </c>
      <c r="CS29" s="657"/>
      <c r="CT29" s="657"/>
      <c r="CU29" s="657"/>
      <c r="CV29" s="657"/>
      <c r="CW29" s="657"/>
      <c r="CX29" s="657"/>
      <c r="CY29" s="658"/>
      <c r="CZ29" s="659">
        <v>8.9</v>
      </c>
      <c r="DA29" s="660"/>
      <c r="DB29" s="660"/>
      <c r="DC29" s="661"/>
      <c r="DD29" s="634">
        <v>976801</v>
      </c>
      <c r="DE29" s="657"/>
      <c r="DF29" s="657"/>
      <c r="DG29" s="657"/>
      <c r="DH29" s="657"/>
      <c r="DI29" s="657"/>
      <c r="DJ29" s="657"/>
      <c r="DK29" s="658"/>
      <c r="DL29" s="634">
        <v>976801</v>
      </c>
      <c r="DM29" s="657"/>
      <c r="DN29" s="657"/>
      <c r="DO29" s="657"/>
      <c r="DP29" s="657"/>
      <c r="DQ29" s="657"/>
      <c r="DR29" s="657"/>
      <c r="DS29" s="657"/>
      <c r="DT29" s="657"/>
      <c r="DU29" s="657"/>
      <c r="DV29" s="658"/>
      <c r="DW29" s="630">
        <v>15.5</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610882</v>
      </c>
      <c r="S30" s="626"/>
      <c r="T30" s="626"/>
      <c r="U30" s="626"/>
      <c r="V30" s="626"/>
      <c r="W30" s="626"/>
      <c r="X30" s="626"/>
      <c r="Y30" s="627"/>
      <c r="Z30" s="628">
        <v>5</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98.3</v>
      </c>
      <c r="BH30" s="684"/>
      <c r="BI30" s="684"/>
      <c r="BJ30" s="684"/>
      <c r="BK30" s="684"/>
      <c r="BL30" s="684"/>
      <c r="BM30" s="620">
        <v>91</v>
      </c>
      <c r="BN30" s="684"/>
      <c r="BO30" s="684"/>
      <c r="BP30" s="684"/>
      <c r="BQ30" s="685"/>
      <c r="BR30" s="683">
        <v>98</v>
      </c>
      <c r="BS30" s="684"/>
      <c r="BT30" s="684"/>
      <c r="BU30" s="684"/>
      <c r="BV30" s="684"/>
      <c r="BW30" s="684"/>
      <c r="BX30" s="620">
        <v>90.9</v>
      </c>
      <c r="BY30" s="684"/>
      <c r="BZ30" s="684"/>
      <c r="CA30" s="684"/>
      <c r="CB30" s="685"/>
      <c r="CD30" s="688"/>
      <c r="CE30" s="689"/>
      <c r="CF30" s="639" t="s">
        <v>291</v>
      </c>
      <c r="CG30" s="640"/>
      <c r="CH30" s="640"/>
      <c r="CI30" s="640"/>
      <c r="CJ30" s="640"/>
      <c r="CK30" s="640"/>
      <c r="CL30" s="640"/>
      <c r="CM30" s="640"/>
      <c r="CN30" s="640"/>
      <c r="CO30" s="640"/>
      <c r="CP30" s="640"/>
      <c r="CQ30" s="641"/>
      <c r="CR30" s="625">
        <v>937079</v>
      </c>
      <c r="CS30" s="626"/>
      <c r="CT30" s="626"/>
      <c r="CU30" s="626"/>
      <c r="CV30" s="626"/>
      <c r="CW30" s="626"/>
      <c r="CX30" s="626"/>
      <c r="CY30" s="627"/>
      <c r="CZ30" s="659">
        <v>8.1</v>
      </c>
      <c r="DA30" s="660"/>
      <c r="DB30" s="660"/>
      <c r="DC30" s="661"/>
      <c r="DD30" s="634">
        <v>889409</v>
      </c>
      <c r="DE30" s="626"/>
      <c r="DF30" s="626"/>
      <c r="DG30" s="626"/>
      <c r="DH30" s="626"/>
      <c r="DI30" s="626"/>
      <c r="DJ30" s="626"/>
      <c r="DK30" s="627"/>
      <c r="DL30" s="634">
        <v>889409</v>
      </c>
      <c r="DM30" s="626"/>
      <c r="DN30" s="626"/>
      <c r="DO30" s="626"/>
      <c r="DP30" s="626"/>
      <c r="DQ30" s="626"/>
      <c r="DR30" s="626"/>
      <c r="DS30" s="626"/>
      <c r="DT30" s="626"/>
      <c r="DU30" s="626"/>
      <c r="DV30" s="627"/>
      <c r="DW30" s="630">
        <v>14.1</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316534</v>
      </c>
      <c r="S31" s="626"/>
      <c r="T31" s="626"/>
      <c r="U31" s="626"/>
      <c r="V31" s="626"/>
      <c r="W31" s="626"/>
      <c r="X31" s="626"/>
      <c r="Y31" s="627"/>
      <c r="Z31" s="628">
        <v>2.6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57"/>
      <c r="BI31" s="657"/>
      <c r="BJ31" s="657"/>
      <c r="BK31" s="657"/>
      <c r="BL31" s="657"/>
      <c r="BM31" s="631">
        <v>92.4</v>
      </c>
      <c r="BN31" s="681"/>
      <c r="BO31" s="681"/>
      <c r="BP31" s="681"/>
      <c r="BQ31" s="682"/>
      <c r="BR31" s="680">
        <v>98.3</v>
      </c>
      <c r="BS31" s="657"/>
      <c r="BT31" s="657"/>
      <c r="BU31" s="657"/>
      <c r="BV31" s="657"/>
      <c r="BW31" s="657"/>
      <c r="BX31" s="631">
        <v>92.2</v>
      </c>
      <c r="BY31" s="681"/>
      <c r="BZ31" s="681"/>
      <c r="CA31" s="681"/>
      <c r="CB31" s="682"/>
      <c r="CD31" s="688"/>
      <c r="CE31" s="689"/>
      <c r="CF31" s="639" t="s">
        <v>295</v>
      </c>
      <c r="CG31" s="640"/>
      <c r="CH31" s="640"/>
      <c r="CI31" s="640"/>
      <c r="CJ31" s="640"/>
      <c r="CK31" s="640"/>
      <c r="CL31" s="640"/>
      <c r="CM31" s="640"/>
      <c r="CN31" s="640"/>
      <c r="CO31" s="640"/>
      <c r="CP31" s="640"/>
      <c r="CQ31" s="641"/>
      <c r="CR31" s="625">
        <v>87392</v>
      </c>
      <c r="CS31" s="657"/>
      <c r="CT31" s="657"/>
      <c r="CU31" s="657"/>
      <c r="CV31" s="657"/>
      <c r="CW31" s="657"/>
      <c r="CX31" s="657"/>
      <c r="CY31" s="658"/>
      <c r="CZ31" s="659">
        <v>0.8</v>
      </c>
      <c r="DA31" s="660"/>
      <c r="DB31" s="660"/>
      <c r="DC31" s="661"/>
      <c r="DD31" s="634">
        <v>87392</v>
      </c>
      <c r="DE31" s="657"/>
      <c r="DF31" s="657"/>
      <c r="DG31" s="657"/>
      <c r="DH31" s="657"/>
      <c r="DI31" s="657"/>
      <c r="DJ31" s="657"/>
      <c r="DK31" s="658"/>
      <c r="DL31" s="634">
        <v>87392</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305827</v>
      </c>
      <c r="S32" s="626"/>
      <c r="T32" s="626"/>
      <c r="U32" s="626"/>
      <c r="V32" s="626"/>
      <c r="W32" s="626"/>
      <c r="X32" s="626"/>
      <c r="Y32" s="627"/>
      <c r="Z32" s="628">
        <v>2.5</v>
      </c>
      <c r="AA32" s="628"/>
      <c r="AB32" s="628"/>
      <c r="AC32" s="628"/>
      <c r="AD32" s="629">
        <v>578</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97.8</v>
      </c>
      <c r="BH32" s="693"/>
      <c r="BI32" s="693"/>
      <c r="BJ32" s="693"/>
      <c r="BK32" s="693"/>
      <c r="BL32" s="693"/>
      <c r="BM32" s="694">
        <v>88.1</v>
      </c>
      <c r="BN32" s="693"/>
      <c r="BO32" s="693"/>
      <c r="BP32" s="693"/>
      <c r="BQ32" s="695"/>
      <c r="BR32" s="692">
        <v>97.4</v>
      </c>
      <c r="BS32" s="693"/>
      <c r="BT32" s="693"/>
      <c r="BU32" s="693"/>
      <c r="BV32" s="693"/>
      <c r="BW32" s="693"/>
      <c r="BX32" s="694">
        <v>88.1</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879497</v>
      </c>
      <c r="S33" s="626"/>
      <c r="T33" s="626"/>
      <c r="U33" s="626"/>
      <c r="V33" s="626"/>
      <c r="W33" s="626"/>
      <c r="X33" s="626"/>
      <c r="Y33" s="627"/>
      <c r="Z33" s="628">
        <v>7.2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5096673</v>
      </c>
      <c r="CS33" s="657"/>
      <c r="CT33" s="657"/>
      <c r="CU33" s="657"/>
      <c r="CV33" s="657"/>
      <c r="CW33" s="657"/>
      <c r="CX33" s="657"/>
      <c r="CY33" s="658"/>
      <c r="CZ33" s="659">
        <v>44.2</v>
      </c>
      <c r="DA33" s="660"/>
      <c r="DB33" s="660"/>
      <c r="DC33" s="661"/>
      <c r="DD33" s="634">
        <v>4261668</v>
      </c>
      <c r="DE33" s="657"/>
      <c r="DF33" s="657"/>
      <c r="DG33" s="657"/>
      <c r="DH33" s="657"/>
      <c r="DI33" s="657"/>
      <c r="DJ33" s="657"/>
      <c r="DK33" s="658"/>
      <c r="DL33" s="634">
        <v>2480270</v>
      </c>
      <c r="DM33" s="657"/>
      <c r="DN33" s="657"/>
      <c r="DO33" s="657"/>
      <c r="DP33" s="657"/>
      <c r="DQ33" s="657"/>
      <c r="DR33" s="657"/>
      <c r="DS33" s="657"/>
      <c r="DT33" s="657"/>
      <c r="DU33" s="657"/>
      <c r="DV33" s="658"/>
      <c r="DW33" s="630">
        <v>39.299999999999997</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1272023</v>
      </c>
      <c r="CS34" s="626"/>
      <c r="CT34" s="626"/>
      <c r="CU34" s="626"/>
      <c r="CV34" s="626"/>
      <c r="CW34" s="626"/>
      <c r="CX34" s="626"/>
      <c r="CY34" s="627"/>
      <c r="CZ34" s="659">
        <v>11</v>
      </c>
      <c r="DA34" s="660"/>
      <c r="DB34" s="660"/>
      <c r="DC34" s="661"/>
      <c r="DD34" s="634">
        <v>1024422</v>
      </c>
      <c r="DE34" s="626"/>
      <c r="DF34" s="626"/>
      <c r="DG34" s="626"/>
      <c r="DH34" s="626"/>
      <c r="DI34" s="626"/>
      <c r="DJ34" s="626"/>
      <c r="DK34" s="627"/>
      <c r="DL34" s="634">
        <v>837526</v>
      </c>
      <c r="DM34" s="626"/>
      <c r="DN34" s="626"/>
      <c r="DO34" s="626"/>
      <c r="DP34" s="626"/>
      <c r="DQ34" s="626"/>
      <c r="DR34" s="626"/>
      <c r="DS34" s="626"/>
      <c r="DT34" s="626"/>
      <c r="DU34" s="626"/>
      <c r="DV34" s="627"/>
      <c r="DW34" s="630">
        <v>13.3</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281197</v>
      </c>
      <c r="S35" s="626"/>
      <c r="T35" s="626"/>
      <c r="U35" s="626"/>
      <c r="V35" s="626"/>
      <c r="W35" s="626"/>
      <c r="X35" s="626"/>
      <c r="Y35" s="627"/>
      <c r="Z35" s="628">
        <v>2.2999999999999998</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1452470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56146</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23418</v>
      </c>
      <c r="CS35" s="657"/>
      <c r="CT35" s="657"/>
      <c r="CU35" s="657"/>
      <c r="CV35" s="657"/>
      <c r="CW35" s="657"/>
      <c r="CX35" s="657"/>
      <c r="CY35" s="658"/>
      <c r="CZ35" s="659">
        <v>0.2</v>
      </c>
      <c r="DA35" s="660"/>
      <c r="DB35" s="660"/>
      <c r="DC35" s="661"/>
      <c r="DD35" s="634">
        <v>20876</v>
      </c>
      <c r="DE35" s="657"/>
      <c r="DF35" s="657"/>
      <c r="DG35" s="657"/>
      <c r="DH35" s="657"/>
      <c r="DI35" s="657"/>
      <c r="DJ35" s="657"/>
      <c r="DK35" s="658"/>
      <c r="DL35" s="634">
        <v>20876</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12139015</v>
      </c>
      <c r="S36" s="698"/>
      <c r="T36" s="698"/>
      <c r="U36" s="698"/>
      <c r="V36" s="698"/>
      <c r="W36" s="698"/>
      <c r="X36" s="698"/>
      <c r="Y36" s="699"/>
      <c r="Z36" s="700">
        <v>100</v>
      </c>
      <c r="AA36" s="700"/>
      <c r="AB36" s="700"/>
      <c r="AC36" s="700"/>
      <c r="AD36" s="701">
        <v>6025575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68498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-198646</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988854</v>
      </c>
      <c r="CS36" s="626"/>
      <c r="CT36" s="626"/>
      <c r="CU36" s="626"/>
      <c r="CV36" s="626"/>
      <c r="CW36" s="626"/>
      <c r="CX36" s="626"/>
      <c r="CY36" s="627"/>
      <c r="CZ36" s="659">
        <v>8.6</v>
      </c>
      <c r="DA36" s="660"/>
      <c r="DB36" s="660"/>
      <c r="DC36" s="661"/>
      <c r="DD36" s="634">
        <v>821080</v>
      </c>
      <c r="DE36" s="626"/>
      <c r="DF36" s="626"/>
      <c r="DG36" s="626"/>
      <c r="DH36" s="626"/>
      <c r="DI36" s="626"/>
      <c r="DJ36" s="626"/>
      <c r="DK36" s="627"/>
      <c r="DL36" s="634">
        <v>669751</v>
      </c>
      <c r="DM36" s="626"/>
      <c r="DN36" s="626"/>
      <c r="DO36" s="626"/>
      <c r="DP36" s="626"/>
      <c r="DQ36" s="626"/>
      <c r="DR36" s="626"/>
      <c r="DS36" s="626"/>
      <c r="DT36" s="626"/>
      <c r="DU36" s="626"/>
      <c r="DV36" s="627"/>
      <c r="DW36" s="630">
        <v>10.6</v>
      </c>
      <c r="DX36" s="655"/>
      <c r="DY36" s="655"/>
      <c r="DZ36" s="655"/>
      <c r="EA36" s="655"/>
      <c r="EB36" s="655"/>
      <c r="EC36" s="656"/>
    </row>
    <row r="37" spans="2:133" ht="11.25" customHeight="1">
      <c r="AQ37" s="704" t="s">
        <v>313</v>
      </c>
      <c r="AR37" s="705"/>
      <c r="AS37" s="705"/>
      <c r="AT37" s="705"/>
      <c r="AU37" s="705"/>
      <c r="AV37" s="705"/>
      <c r="AW37" s="705"/>
      <c r="AX37" s="705"/>
      <c r="AY37" s="706"/>
      <c r="AZ37" s="625">
        <v>1364</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3616</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435457</v>
      </c>
      <c r="CS37" s="657"/>
      <c r="CT37" s="657"/>
      <c r="CU37" s="657"/>
      <c r="CV37" s="657"/>
      <c r="CW37" s="657"/>
      <c r="CX37" s="657"/>
      <c r="CY37" s="658"/>
      <c r="CZ37" s="659">
        <v>3.8</v>
      </c>
      <c r="DA37" s="660"/>
      <c r="DB37" s="660"/>
      <c r="DC37" s="661"/>
      <c r="DD37" s="634">
        <v>435457</v>
      </c>
      <c r="DE37" s="657"/>
      <c r="DF37" s="657"/>
      <c r="DG37" s="657"/>
      <c r="DH37" s="657"/>
      <c r="DI37" s="657"/>
      <c r="DJ37" s="657"/>
      <c r="DK37" s="658"/>
      <c r="DL37" s="634">
        <v>435457</v>
      </c>
      <c r="DM37" s="657"/>
      <c r="DN37" s="657"/>
      <c r="DO37" s="657"/>
      <c r="DP37" s="657"/>
      <c r="DQ37" s="657"/>
      <c r="DR37" s="657"/>
      <c r="DS37" s="657"/>
      <c r="DT37" s="657"/>
      <c r="DU37" s="657"/>
      <c r="DV37" s="658"/>
      <c r="DW37" s="630">
        <v>6.9</v>
      </c>
      <c r="DX37" s="655"/>
      <c r="DY37" s="655"/>
      <c r="DZ37" s="655"/>
      <c r="EA37" s="655"/>
      <c r="EB37" s="655"/>
      <c r="EC37" s="656"/>
    </row>
    <row r="38" spans="2:133" ht="11.25" customHeight="1">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5731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1451106</v>
      </c>
      <c r="CS38" s="626"/>
      <c r="CT38" s="626"/>
      <c r="CU38" s="626"/>
      <c r="CV38" s="626"/>
      <c r="CW38" s="626"/>
      <c r="CX38" s="626"/>
      <c r="CY38" s="627"/>
      <c r="CZ38" s="659">
        <v>12.6</v>
      </c>
      <c r="DA38" s="660"/>
      <c r="DB38" s="660"/>
      <c r="DC38" s="661"/>
      <c r="DD38" s="634">
        <v>1246936</v>
      </c>
      <c r="DE38" s="626"/>
      <c r="DF38" s="626"/>
      <c r="DG38" s="626"/>
      <c r="DH38" s="626"/>
      <c r="DI38" s="626"/>
      <c r="DJ38" s="626"/>
      <c r="DK38" s="627"/>
      <c r="DL38" s="634">
        <v>952117</v>
      </c>
      <c r="DM38" s="626"/>
      <c r="DN38" s="626"/>
      <c r="DO38" s="626"/>
      <c r="DP38" s="626"/>
      <c r="DQ38" s="626"/>
      <c r="DR38" s="626"/>
      <c r="DS38" s="626"/>
      <c r="DT38" s="626"/>
      <c r="DU38" s="626"/>
      <c r="DV38" s="627"/>
      <c r="DW38" s="630">
        <v>15.1</v>
      </c>
      <c r="DX38" s="655"/>
      <c r="DY38" s="655"/>
      <c r="DZ38" s="655"/>
      <c r="EA38" s="655"/>
      <c r="EB38" s="655"/>
      <c r="EC38" s="656"/>
    </row>
    <row r="39" spans="2:133" ht="11.25" customHeight="1">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63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1228922</v>
      </c>
      <c r="CS39" s="657"/>
      <c r="CT39" s="657"/>
      <c r="CU39" s="657"/>
      <c r="CV39" s="657"/>
      <c r="CW39" s="657"/>
      <c r="CX39" s="657"/>
      <c r="CY39" s="658"/>
      <c r="CZ39" s="659">
        <v>10.7</v>
      </c>
      <c r="DA39" s="660"/>
      <c r="DB39" s="660"/>
      <c r="DC39" s="661"/>
      <c r="DD39" s="634">
        <v>1148004</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415721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171</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132350</v>
      </c>
      <c r="CS40" s="626"/>
      <c r="CT40" s="626"/>
      <c r="CU40" s="626"/>
      <c r="CV40" s="626"/>
      <c r="CW40" s="626"/>
      <c r="CX40" s="626"/>
      <c r="CY40" s="627"/>
      <c r="CZ40" s="659">
        <v>1.1000000000000001</v>
      </c>
      <c r="DA40" s="660"/>
      <c r="DB40" s="660"/>
      <c r="DC40" s="661"/>
      <c r="DD40" s="634">
        <v>350</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966887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433</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1265633</v>
      </c>
      <c r="CS42" s="626"/>
      <c r="CT42" s="626"/>
      <c r="CU42" s="626"/>
      <c r="CV42" s="626"/>
      <c r="CW42" s="626"/>
      <c r="CX42" s="626"/>
      <c r="CY42" s="627"/>
      <c r="CZ42" s="659">
        <v>11</v>
      </c>
      <c r="DA42" s="708"/>
      <c r="DB42" s="708"/>
      <c r="DC42" s="709"/>
      <c r="DD42" s="634">
        <v>363497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187843</v>
      </c>
      <c r="CS43" s="657"/>
      <c r="CT43" s="657"/>
      <c r="CU43" s="657"/>
      <c r="CV43" s="657"/>
      <c r="CW43" s="657"/>
      <c r="CX43" s="657"/>
      <c r="CY43" s="658"/>
      <c r="CZ43" s="659">
        <v>1.6</v>
      </c>
      <c r="DA43" s="660"/>
      <c r="DB43" s="660"/>
      <c r="DC43" s="661"/>
      <c r="DD43" s="634">
        <v>68236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1184688</v>
      </c>
      <c r="CS44" s="626"/>
      <c r="CT44" s="626"/>
      <c r="CU44" s="626"/>
      <c r="CV44" s="626"/>
      <c r="CW44" s="626"/>
      <c r="CX44" s="626"/>
      <c r="CY44" s="627"/>
      <c r="CZ44" s="659">
        <v>10.3</v>
      </c>
      <c r="DA44" s="708"/>
      <c r="DB44" s="708"/>
      <c r="DC44" s="709"/>
      <c r="DD44" s="634">
        <v>346152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496185</v>
      </c>
      <c r="CS45" s="657"/>
      <c r="CT45" s="657"/>
      <c r="CU45" s="657"/>
      <c r="CV45" s="657"/>
      <c r="CW45" s="657"/>
      <c r="CX45" s="657"/>
      <c r="CY45" s="658"/>
      <c r="CZ45" s="659">
        <v>4.3</v>
      </c>
      <c r="DA45" s="660"/>
      <c r="DB45" s="660"/>
      <c r="DC45" s="661"/>
      <c r="DD45" s="634">
        <v>84786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646858</v>
      </c>
      <c r="CS46" s="626"/>
      <c r="CT46" s="626"/>
      <c r="CU46" s="626"/>
      <c r="CV46" s="626"/>
      <c r="CW46" s="626"/>
      <c r="CX46" s="626"/>
      <c r="CY46" s="627"/>
      <c r="CZ46" s="659">
        <v>5.6</v>
      </c>
      <c r="DA46" s="708"/>
      <c r="DB46" s="708"/>
      <c r="DC46" s="709"/>
      <c r="DD46" s="634">
        <v>248121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80945</v>
      </c>
      <c r="CS47" s="657"/>
      <c r="CT47" s="657"/>
      <c r="CU47" s="657"/>
      <c r="CV47" s="657"/>
      <c r="CW47" s="657"/>
      <c r="CX47" s="657"/>
      <c r="CY47" s="658"/>
      <c r="CZ47" s="659">
        <v>0.7</v>
      </c>
      <c r="DA47" s="660"/>
      <c r="DB47" s="660"/>
      <c r="DC47" s="661"/>
      <c r="DD47" s="634">
        <v>17345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11525865</v>
      </c>
      <c r="CS49" s="693"/>
      <c r="CT49" s="693"/>
      <c r="CU49" s="693"/>
      <c r="CV49" s="693"/>
      <c r="CW49" s="693"/>
      <c r="CX49" s="693"/>
      <c r="CY49" s="720"/>
      <c r="CZ49" s="721">
        <v>100</v>
      </c>
      <c r="DA49" s="722"/>
      <c r="DB49" s="722"/>
      <c r="DC49" s="723"/>
      <c r="DD49" s="724">
        <v>7880076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12143</v>
      </c>
      <c r="R7" s="755"/>
      <c r="S7" s="755"/>
      <c r="T7" s="755"/>
      <c r="U7" s="755"/>
      <c r="V7" s="755">
        <v>11530</v>
      </c>
      <c r="W7" s="755"/>
      <c r="X7" s="755"/>
      <c r="Y7" s="755"/>
      <c r="Z7" s="755"/>
      <c r="AA7" s="755">
        <v>613</v>
      </c>
      <c r="AB7" s="755"/>
      <c r="AC7" s="755"/>
      <c r="AD7" s="755"/>
      <c r="AE7" s="756"/>
      <c r="AF7" s="757">
        <v>602</v>
      </c>
      <c r="AG7" s="758"/>
      <c r="AH7" s="758"/>
      <c r="AI7" s="758"/>
      <c r="AJ7" s="759"/>
      <c r="AK7" s="794">
        <v>611</v>
      </c>
      <c r="AL7" s="795"/>
      <c r="AM7" s="795"/>
      <c r="AN7" s="795"/>
      <c r="AO7" s="795"/>
      <c r="AP7" s="795">
        <v>9568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4</v>
      </c>
      <c r="CI7" s="792"/>
      <c r="CJ7" s="792"/>
      <c r="CK7" s="792"/>
      <c r="CL7" s="793"/>
      <c r="CM7" s="791">
        <v>32</v>
      </c>
      <c r="CN7" s="792"/>
      <c r="CO7" s="792"/>
      <c r="CP7" s="792"/>
      <c r="CQ7" s="793"/>
      <c r="CR7" s="791">
        <v>10</v>
      </c>
      <c r="CS7" s="792"/>
      <c r="CT7" s="792"/>
      <c r="CU7" s="792"/>
      <c r="CV7" s="793"/>
      <c r="CW7" s="791" t="s">
        <v>537</v>
      </c>
      <c r="CX7" s="792"/>
      <c r="CY7" s="792"/>
      <c r="CZ7" s="792"/>
      <c r="DA7" s="793"/>
      <c r="DB7" s="791" t="s">
        <v>537</v>
      </c>
      <c r="DC7" s="792"/>
      <c r="DD7" s="792"/>
      <c r="DE7" s="792"/>
      <c r="DF7" s="793"/>
      <c r="DG7" s="791" t="s">
        <v>537</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151</v>
      </c>
      <c r="CI8" s="802"/>
      <c r="CJ8" s="802"/>
      <c r="CK8" s="802"/>
      <c r="CL8" s="803"/>
      <c r="CM8" s="801">
        <v>777</v>
      </c>
      <c r="CN8" s="802"/>
      <c r="CO8" s="802"/>
      <c r="CP8" s="802"/>
      <c r="CQ8" s="803"/>
      <c r="CR8" s="801">
        <v>168</v>
      </c>
      <c r="CS8" s="802"/>
      <c r="CT8" s="802"/>
      <c r="CU8" s="802"/>
      <c r="CV8" s="803"/>
      <c r="CW8" s="801" t="s">
        <v>548</v>
      </c>
      <c r="CX8" s="802"/>
      <c r="CY8" s="802"/>
      <c r="CZ8" s="802"/>
      <c r="DA8" s="803"/>
      <c r="DB8" s="801" t="s">
        <v>537</v>
      </c>
      <c r="DC8" s="802"/>
      <c r="DD8" s="802"/>
      <c r="DE8" s="802"/>
      <c r="DF8" s="803"/>
      <c r="DG8" s="801" t="s">
        <v>537</v>
      </c>
      <c r="DH8" s="802"/>
      <c r="DI8" s="802"/>
      <c r="DJ8" s="802"/>
      <c r="DK8" s="803"/>
      <c r="DL8" s="801" t="s">
        <v>537</v>
      </c>
      <c r="DM8" s="802"/>
      <c r="DN8" s="802"/>
      <c r="DO8" s="802"/>
      <c r="DP8" s="803"/>
      <c r="DQ8" s="801" t="s">
        <v>537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547</v>
      </c>
      <c r="BT9" s="789"/>
      <c r="BU9" s="789"/>
      <c r="BV9" s="789"/>
      <c r="BW9" s="789"/>
      <c r="BX9" s="789"/>
      <c r="BY9" s="789"/>
      <c r="BZ9" s="789"/>
      <c r="CA9" s="789"/>
      <c r="CB9" s="789"/>
      <c r="CC9" s="789"/>
      <c r="CD9" s="789"/>
      <c r="CE9" s="789"/>
      <c r="CF9" s="789"/>
      <c r="CG9" s="790"/>
      <c r="CH9" s="801">
        <v>0</v>
      </c>
      <c r="CI9" s="802"/>
      <c r="CJ9" s="802"/>
      <c r="CK9" s="802"/>
      <c r="CL9" s="803"/>
      <c r="CM9" s="801">
        <v>151</v>
      </c>
      <c r="CN9" s="802"/>
      <c r="CO9" s="802"/>
      <c r="CP9" s="802"/>
      <c r="CQ9" s="803"/>
      <c r="CR9" s="801">
        <v>1</v>
      </c>
      <c r="CS9" s="802"/>
      <c r="CT9" s="802"/>
      <c r="CU9" s="802"/>
      <c r="CV9" s="803"/>
      <c r="CW9" s="801" t="s">
        <v>537</v>
      </c>
      <c r="CX9" s="802"/>
      <c r="CY9" s="802"/>
      <c r="CZ9" s="802"/>
      <c r="DA9" s="803"/>
      <c r="DB9" s="801" t="s">
        <v>537</v>
      </c>
      <c r="DC9" s="802"/>
      <c r="DD9" s="802"/>
      <c r="DE9" s="802"/>
      <c r="DF9" s="803"/>
      <c r="DG9" s="801" t="s">
        <v>537</v>
      </c>
      <c r="DH9" s="802"/>
      <c r="DI9" s="802"/>
      <c r="DJ9" s="802"/>
      <c r="DK9" s="803"/>
      <c r="DL9" s="801" t="s">
        <v>537</v>
      </c>
      <c r="DM9" s="802"/>
      <c r="DN9" s="802"/>
      <c r="DO9" s="802"/>
      <c r="DP9" s="803"/>
      <c r="DQ9" s="801" t="s">
        <v>537</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12143</v>
      </c>
      <c r="R23" s="814"/>
      <c r="S23" s="814"/>
      <c r="T23" s="814"/>
      <c r="U23" s="814"/>
      <c r="V23" s="814">
        <v>11530</v>
      </c>
      <c r="W23" s="814"/>
      <c r="X23" s="814"/>
      <c r="Y23" s="814"/>
      <c r="Z23" s="814"/>
      <c r="AA23" s="814">
        <v>613</v>
      </c>
      <c r="AB23" s="814"/>
      <c r="AC23" s="814"/>
      <c r="AD23" s="814"/>
      <c r="AE23" s="815"/>
      <c r="AF23" s="816">
        <v>602</v>
      </c>
      <c r="AG23" s="814"/>
      <c r="AH23" s="814"/>
      <c r="AI23" s="814"/>
      <c r="AJ23" s="817"/>
      <c r="AK23" s="818"/>
      <c r="AL23" s="819"/>
      <c r="AM23" s="819"/>
      <c r="AN23" s="819"/>
      <c r="AO23" s="819"/>
      <c r="AP23" s="814">
        <v>9568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v>4080</v>
      </c>
      <c r="R28" s="843"/>
      <c r="S28" s="843"/>
      <c r="T28" s="843"/>
      <c r="U28" s="843"/>
      <c r="V28" s="843">
        <v>4024</v>
      </c>
      <c r="W28" s="843"/>
      <c r="X28" s="843"/>
      <c r="Y28" s="843"/>
      <c r="Z28" s="843"/>
      <c r="AA28" s="843">
        <v>56</v>
      </c>
      <c r="AB28" s="843"/>
      <c r="AC28" s="843"/>
      <c r="AD28" s="843"/>
      <c r="AE28" s="844"/>
      <c r="AF28" s="845">
        <v>56</v>
      </c>
      <c r="AG28" s="843"/>
      <c r="AH28" s="843"/>
      <c r="AI28" s="843"/>
      <c r="AJ28" s="846"/>
      <c r="AK28" s="847">
        <v>406</v>
      </c>
      <c r="AL28" s="838"/>
      <c r="AM28" s="838"/>
      <c r="AN28" s="838"/>
      <c r="AO28" s="838"/>
      <c r="AP28" s="838" t="s">
        <v>533</v>
      </c>
      <c r="AQ28" s="838"/>
      <c r="AR28" s="838"/>
      <c r="AS28" s="838"/>
      <c r="AT28" s="838"/>
      <c r="AU28" s="838" t="s">
        <v>534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40</v>
      </c>
      <c r="R29" s="779"/>
      <c r="S29" s="779"/>
      <c r="T29" s="779"/>
      <c r="U29" s="779"/>
      <c r="V29" s="779">
        <v>38</v>
      </c>
      <c r="W29" s="779"/>
      <c r="X29" s="779"/>
      <c r="Y29" s="779"/>
      <c r="Z29" s="779"/>
      <c r="AA29" s="779">
        <v>1</v>
      </c>
      <c r="AB29" s="779"/>
      <c r="AC29" s="779"/>
      <c r="AD29" s="779"/>
      <c r="AE29" s="780"/>
      <c r="AF29" s="781">
        <v>1</v>
      </c>
      <c r="AG29" s="782"/>
      <c r="AH29" s="782"/>
      <c r="AI29" s="782"/>
      <c r="AJ29" s="783"/>
      <c r="AK29" s="850">
        <v>15</v>
      </c>
      <c r="AL29" s="851"/>
      <c r="AM29" s="851"/>
      <c r="AN29" s="851"/>
      <c r="AO29" s="851"/>
      <c r="AP29" s="851">
        <v>13</v>
      </c>
      <c r="AQ29" s="851"/>
      <c r="AR29" s="851"/>
      <c r="AS29" s="851"/>
      <c r="AT29" s="851"/>
      <c r="AU29" s="851" t="s">
        <v>535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2951</v>
      </c>
      <c r="R30" s="779"/>
      <c r="S30" s="779"/>
      <c r="T30" s="779"/>
      <c r="U30" s="779"/>
      <c r="V30" s="779">
        <v>2875</v>
      </c>
      <c r="W30" s="779"/>
      <c r="X30" s="779"/>
      <c r="Y30" s="779"/>
      <c r="Z30" s="779"/>
      <c r="AA30" s="779">
        <v>76</v>
      </c>
      <c r="AB30" s="779"/>
      <c r="AC30" s="779"/>
      <c r="AD30" s="779"/>
      <c r="AE30" s="780"/>
      <c r="AF30" s="781">
        <v>76</v>
      </c>
      <c r="AG30" s="782"/>
      <c r="AH30" s="782"/>
      <c r="AI30" s="782"/>
      <c r="AJ30" s="783"/>
      <c r="AK30" s="850">
        <v>448</v>
      </c>
      <c r="AL30" s="851"/>
      <c r="AM30" s="851"/>
      <c r="AN30" s="851"/>
      <c r="AO30" s="851"/>
      <c r="AP30" s="851" t="s">
        <v>535</v>
      </c>
      <c r="AQ30" s="851"/>
      <c r="AR30" s="851"/>
      <c r="AS30" s="851"/>
      <c r="AT30" s="851"/>
      <c r="AU30" s="851" t="s">
        <v>535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v>317</v>
      </c>
      <c r="R31" s="779"/>
      <c r="S31" s="779"/>
      <c r="T31" s="779"/>
      <c r="U31" s="779"/>
      <c r="V31" s="779">
        <v>316</v>
      </c>
      <c r="W31" s="779"/>
      <c r="X31" s="779"/>
      <c r="Y31" s="779"/>
      <c r="Z31" s="779"/>
      <c r="AA31" s="779">
        <v>1</v>
      </c>
      <c r="AB31" s="779"/>
      <c r="AC31" s="779"/>
      <c r="AD31" s="779"/>
      <c r="AE31" s="780"/>
      <c r="AF31" s="781">
        <v>1</v>
      </c>
      <c r="AG31" s="782"/>
      <c r="AH31" s="782"/>
      <c r="AI31" s="782"/>
      <c r="AJ31" s="783"/>
      <c r="AK31" s="850">
        <v>138</v>
      </c>
      <c r="AL31" s="851"/>
      <c r="AM31" s="851"/>
      <c r="AN31" s="851"/>
      <c r="AO31" s="851"/>
      <c r="AP31" s="851" t="s">
        <v>535</v>
      </c>
      <c r="AQ31" s="851"/>
      <c r="AR31" s="851"/>
      <c r="AS31" s="851"/>
      <c r="AT31" s="851"/>
      <c r="AU31" s="851" t="s">
        <v>535</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382</v>
      </c>
      <c r="C32" s="776"/>
      <c r="D32" s="776"/>
      <c r="E32" s="776"/>
      <c r="F32" s="776"/>
      <c r="G32" s="776"/>
      <c r="H32" s="776"/>
      <c r="I32" s="776"/>
      <c r="J32" s="776"/>
      <c r="K32" s="776"/>
      <c r="L32" s="776"/>
      <c r="M32" s="776"/>
      <c r="N32" s="776"/>
      <c r="O32" s="776"/>
      <c r="P32" s="777"/>
      <c r="Q32" s="778">
        <v>16</v>
      </c>
      <c r="R32" s="779"/>
      <c r="S32" s="779"/>
      <c r="T32" s="779"/>
      <c r="U32" s="779"/>
      <c r="V32" s="779">
        <v>14</v>
      </c>
      <c r="W32" s="779"/>
      <c r="X32" s="779"/>
      <c r="Y32" s="779"/>
      <c r="Z32" s="779"/>
      <c r="AA32" s="779">
        <v>2</v>
      </c>
      <c r="AB32" s="779"/>
      <c r="AC32" s="779"/>
      <c r="AD32" s="779"/>
      <c r="AE32" s="780"/>
      <c r="AF32" s="781">
        <v>2</v>
      </c>
      <c r="AG32" s="782"/>
      <c r="AH32" s="782"/>
      <c r="AI32" s="782"/>
      <c r="AJ32" s="783"/>
      <c r="AK32" s="850" t="s">
        <v>552</v>
      </c>
      <c r="AL32" s="851"/>
      <c r="AM32" s="851"/>
      <c r="AN32" s="851"/>
      <c r="AO32" s="851"/>
      <c r="AP32" s="851" t="s">
        <v>535</v>
      </c>
      <c r="AQ32" s="851"/>
      <c r="AR32" s="851"/>
      <c r="AS32" s="851"/>
      <c r="AT32" s="851"/>
      <c r="AU32" s="851" t="s">
        <v>535</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383</v>
      </c>
      <c r="C33" s="776"/>
      <c r="D33" s="776"/>
      <c r="E33" s="776"/>
      <c r="F33" s="776"/>
      <c r="G33" s="776"/>
      <c r="H33" s="776"/>
      <c r="I33" s="776"/>
      <c r="J33" s="776"/>
      <c r="K33" s="776"/>
      <c r="L33" s="776"/>
      <c r="M33" s="776"/>
      <c r="N33" s="776"/>
      <c r="O33" s="776"/>
      <c r="P33" s="777"/>
      <c r="Q33" s="778">
        <v>4</v>
      </c>
      <c r="R33" s="779"/>
      <c r="S33" s="779"/>
      <c r="T33" s="779"/>
      <c r="U33" s="779"/>
      <c r="V33" s="779">
        <v>3</v>
      </c>
      <c r="W33" s="779"/>
      <c r="X33" s="779"/>
      <c r="Y33" s="779"/>
      <c r="Z33" s="779"/>
      <c r="AA33" s="779">
        <v>0</v>
      </c>
      <c r="AB33" s="779"/>
      <c r="AC33" s="779"/>
      <c r="AD33" s="779"/>
      <c r="AE33" s="780"/>
      <c r="AF33" s="781">
        <v>0</v>
      </c>
      <c r="AG33" s="782"/>
      <c r="AH33" s="782"/>
      <c r="AI33" s="782"/>
      <c r="AJ33" s="783"/>
      <c r="AK33" s="850" t="s">
        <v>551</v>
      </c>
      <c r="AL33" s="851"/>
      <c r="AM33" s="851"/>
      <c r="AN33" s="851"/>
      <c r="AO33" s="851"/>
      <c r="AP33" s="851" t="s">
        <v>536</v>
      </c>
      <c r="AQ33" s="851"/>
      <c r="AR33" s="851"/>
      <c r="AS33" s="851"/>
      <c r="AT33" s="851"/>
      <c r="AU33" s="851" t="s">
        <v>535</v>
      </c>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384</v>
      </c>
      <c r="C34" s="776"/>
      <c r="D34" s="776"/>
      <c r="E34" s="776"/>
      <c r="F34" s="776"/>
      <c r="G34" s="776"/>
      <c r="H34" s="776"/>
      <c r="I34" s="776"/>
      <c r="J34" s="776"/>
      <c r="K34" s="776"/>
      <c r="L34" s="776"/>
      <c r="M34" s="776"/>
      <c r="N34" s="776"/>
      <c r="O34" s="776"/>
      <c r="P34" s="777"/>
      <c r="Q34" s="778">
        <v>355</v>
      </c>
      <c r="R34" s="779"/>
      <c r="S34" s="779"/>
      <c r="T34" s="779"/>
      <c r="U34" s="779"/>
      <c r="V34" s="779">
        <v>279</v>
      </c>
      <c r="W34" s="779"/>
      <c r="X34" s="779"/>
      <c r="Y34" s="779"/>
      <c r="Z34" s="779"/>
      <c r="AA34" s="779">
        <v>76</v>
      </c>
      <c r="AB34" s="779"/>
      <c r="AC34" s="779"/>
      <c r="AD34" s="779"/>
      <c r="AE34" s="780"/>
      <c r="AF34" s="781">
        <v>920</v>
      </c>
      <c r="AG34" s="782"/>
      <c r="AH34" s="782"/>
      <c r="AI34" s="782"/>
      <c r="AJ34" s="783"/>
      <c r="AK34" s="850">
        <v>1</v>
      </c>
      <c r="AL34" s="851"/>
      <c r="AM34" s="851"/>
      <c r="AN34" s="851"/>
      <c r="AO34" s="851"/>
      <c r="AP34" s="851">
        <v>654</v>
      </c>
      <c r="AQ34" s="851"/>
      <c r="AR34" s="851"/>
      <c r="AS34" s="851"/>
      <c r="AT34" s="851"/>
      <c r="AU34" s="851">
        <v>3</v>
      </c>
      <c r="AV34" s="851"/>
      <c r="AW34" s="851"/>
      <c r="AX34" s="851"/>
      <c r="AY34" s="851"/>
      <c r="AZ34" s="852" t="s">
        <v>537</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386</v>
      </c>
      <c r="C35" s="776"/>
      <c r="D35" s="776"/>
      <c r="E35" s="776"/>
      <c r="F35" s="776"/>
      <c r="G35" s="776"/>
      <c r="H35" s="776"/>
      <c r="I35" s="776"/>
      <c r="J35" s="776"/>
      <c r="K35" s="776"/>
      <c r="L35" s="776"/>
      <c r="M35" s="776"/>
      <c r="N35" s="776"/>
      <c r="O35" s="776"/>
      <c r="P35" s="777"/>
      <c r="Q35" s="778">
        <v>479</v>
      </c>
      <c r="R35" s="779"/>
      <c r="S35" s="779"/>
      <c r="T35" s="779"/>
      <c r="U35" s="779"/>
      <c r="V35" s="779">
        <v>479</v>
      </c>
      <c r="W35" s="779"/>
      <c r="X35" s="779"/>
      <c r="Y35" s="779"/>
      <c r="Z35" s="779"/>
      <c r="AA35" s="779">
        <v>0</v>
      </c>
      <c r="AB35" s="779"/>
      <c r="AC35" s="779"/>
      <c r="AD35" s="779"/>
      <c r="AE35" s="780"/>
      <c r="AF35" s="781">
        <v>0</v>
      </c>
      <c r="AG35" s="782"/>
      <c r="AH35" s="782"/>
      <c r="AI35" s="782"/>
      <c r="AJ35" s="783"/>
      <c r="AK35" s="850">
        <v>68</v>
      </c>
      <c r="AL35" s="851"/>
      <c r="AM35" s="851"/>
      <c r="AN35" s="851"/>
      <c r="AO35" s="851"/>
      <c r="AP35" s="851">
        <v>1989</v>
      </c>
      <c r="AQ35" s="851"/>
      <c r="AR35" s="851"/>
      <c r="AS35" s="851"/>
      <c r="AT35" s="851"/>
      <c r="AU35" s="851">
        <v>1096</v>
      </c>
      <c r="AV35" s="851"/>
      <c r="AW35" s="851"/>
      <c r="AX35" s="851"/>
      <c r="AY35" s="851"/>
      <c r="AZ35" s="852" t="s">
        <v>538</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1057</v>
      </c>
      <c r="AG63" s="862"/>
      <c r="AH63" s="862"/>
      <c r="AI63" s="862"/>
      <c r="AJ63" s="863"/>
      <c r="AK63" s="864"/>
      <c r="AL63" s="859"/>
      <c r="AM63" s="859"/>
      <c r="AN63" s="859"/>
      <c r="AO63" s="859"/>
      <c r="AP63" s="862">
        <v>2656</v>
      </c>
      <c r="AQ63" s="862"/>
      <c r="AR63" s="862"/>
      <c r="AS63" s="862"/>
      <c r="AT63" s="862"/>
      <c r="AU63" s="862">
        <v>1098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537</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492</v>
      </c>
      <c r="R69" s="851"/>
      <c r="S69" s="851"/>
      <c r="T69" s="851"/>
      <c r="U69" s="851"/>
      <c r="V69" s="851">
        <v>486</v>
      </c>
      <c r="W69" s="851"/>
      <c r="X69" s="851"/>
      <c r="Y69" s="851"/>
      <c r="Z69" s="851"/>
      <c r="AA69" s="851">
        <v>6</v>
      </c>
      <c r="AB69" s="851"/>
      <c r="AC69" s="851"/>
      <c r="AD69" s="851"/>
      <c r="AE69" s="851"/>
      <c r="AF69" s="851">
        <v>6</v>
      </c>
      <c r="AG69" s="851"/>
      <c r="AH69" s="851"/>
      <c r="AI69" s="851"/>
      <c r="AJ69" s="851"/>
      <c r="AK69" s="851" t="s">
        <v>553</v>
      </c>
      <c r="AL69" s="851"/>
      <c r="AM69" s="851"/>
      <c r="AN69" s="851"/>
      <c r="AO69" s="851"/>
      <c r="AP69" s="851">
        <v>370</v>
      </c>
      <c r="AQ69" s="851"/>
      <c r="AR69" s="851"/>
      <c r="AS69" s="851"/>
      <c r="AT69" s="851"/>
      <c r="AU69" s="851">
        <v>230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1103</v>
      </c>
      <c r="R70" s="851"/>
      <c r="S70" s="851"/>
      <c r="T70" s="851"/>
      <c r="U70" s="851"/>
      <c r="V70" s="851">
        <v>878</v>
      </c>
      <c r="W70" s="851"/>
      <c r="X70" s="851"/>
      <c r="Y70" s="851"/>
      <c r="Z70" s="851"/>
      <c r="AA70" s="851">
        <v>224</v>
      </c>
      <c r="AB70" s="851"/>
      <c r="AC70" s="851"/>
      <c r="AD70" s="851"/>
      <c r="AE70" s="851"/>
      <c r="AF70" s="851">
        <v>21</v>
      </c>
      <c r="AG70" s="851"/>
      <c r="AH70" s="851"/>
      <c r="AI70" s="851"/>
      <c r="AJ70" s="851"/>
      <c r="AK70" s="851" t="s">
        <v>554</v>
      </c>
      <c r="AL70" s="851"/>
      <c r="AM70" s="851"/>
      <c r="AN70" s="851"/>
      <c r="AO70" s="851"/>
      <c r="AP70" s="851">
        <v>417</v>
      </c>
      <c r="AQ70" s="851"/>
      <c r="AR70" s="851"/>
      <c r="AS70" s="851"/>
      <c r="AT70" s="851"/>
      <c r="AU70" s="851">
        <v>20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542</v>
      </c>
      <c r="C71" s="894"/>
      <c r="D71" s="894"/>
      <c r="E71" s="894"/>
      <c r="F71" s="894"/>
      <c r="G71" s="894"/>
      <c r="H71" s="894"/>
      <c r="I71" s="894"/>
      <c r="J71" s="894"/>
      <c r="K71" s="894"/>
      <c r="L71" s="894"/>
      <c r="M71" s="894"/>
      <c r="N71" s="894"/>
      <c r="O71" s="894"/>
      <c r="P71" s="895"/>
      <c r="Q71" s="896">
        <v>1973</v>
      </c>
      <c r="R71" s="851"/>
      <c r="S71" s="851"/>
      <c r="T71" s="851"/>
      <c r="U71" s="851"/>
      <c r="V71" s="851">
        <v>1969</v>
      </c>
      <c r="W71" s="851"/>
      <c r="X71" s="851"/>
      <c r="Y71" s="851"/>
      <c r="Z71" s="851"/>
      <c r="AA71" s="851">
        <v>4</v>
      </c>
      <c r="AB71" s="851"/>
      <c r="AC71" s="851"/>
      <c r="AD71" s="851"/>
      <c r="AE71" s="851"/>
      <c r="AF71" s="851">
        <v>4</v>
      </c>
      <c r="AG71" s="851"/>
      <c r="AH71" s="851"/>
      <c r="AI71" s="851"/>
      <c r="AJ71" s="851"/>
      <c r="AK71" s="851">
        <v>0</v>
      </c>
      <c r="AL71" s="851"/>
      <c r="AM71" s="851"/>
      <c r="AN71" s="851"/>
      <c r="AO71" s="851"/>
      <c r="AP71" s="851" t="s">
        <v>537</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543</v>
      </c>
      <c r="C72" s="894"/>
      <c r="D72" s="894"/>
      <c r="E72" s="894"/>
      <c r="F72" s="894"/>
      <c r="G72" s="894"/>
      <c r="H72" s="894"/>
      <c r="I72" s="894"/>
      <c r="J72" s="894"/>
      <c r="K72" s="894"/>
      <c r="L72" s="894"/>
      <c r="M72" s="894"/>
      <c r="N72" s="894"/>
      <c r="O72" s="894"/>
      <c r="P72" s="895"/>
      <c r="Q72" s="896">
        <v>277097</v>
      </c>
      <c r="R72" s="851"/>
      <c r="S72" s="851"/>
      <c r="T72" s="851"/>
      <c r="U72" s="851"/>
      <c r="V72" s="851">
        <v>265172</v>
      </c>
      <c r="W72" s="851"/>
      <c r="X72" s="851"/>
      <c r="Y72" s="851"/>
      <c r="Z72" s="851"/>
      <c r="AA72" s="851">
        <v>11924</v>
      </c>
      <c r="AB72" s="851"/>
      <c r="AC72" s="851"/>
      <c r="AD72" s="851"/>
      <c r="AE72" s="851"/>
      <c r="AF72" s="851">
        <v>11924</v>
      </c>
      <c r="AG72" s="851"/>
      <c r="AH72" s="851"/>
      <c r="AI72" s="851"/>
      <c r="AJ72" s="851"/>
      <c r="AK72" s="851">
        <v>1891</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13400</v>
      </c>
      <c r="AG88" s="862"/>
      <c r="AH88" s="862"/>
      <c r="AI88" s="862"/>
      <c r="AJ88" s="862"/>
      <c r="AK88" s="859"/>
      <c r="AL88" s="859"/>
      <c r="AM88" s="859"/>
      <c r="AN88" s="859"/>
      <c r="AO88" s="859"/>
      <c r="AP88" s="862">
        <v>787</v>
      </c>
      <c r="AQ88" s="862"/>
      <c r="AR88" s="862"/>
      <c r="AS88" s="862"/>
      <c r="AT88" s="862"/>
      <c r="AU88" s="862">
        <v>250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179</v>
      </c>
      <c r="CS102" s="870"/>
      <c r="CT102" s="870"/>
      <c r="CU102" s="870"/>
      <c r="CV102" s="913"/>
      <c r="CW102" s="912" t="s">
        <v>549</v>
      </c>
      <c r="CX102" s="870"/>
      <c r="CY102" s="870"/>
      <c r="CZ102" s="870"/>
      <c r="DA102" s="913"/>
      <c r="DB102" s="912" t="s">
        <v>549</v>
      </c>
      <c r="DC102" s="870"/>
      <c r="DD102" s="870"/>
      <c r="DE102" s="870"/>
      <c r="DF102" s="913"/>
      <c r="DG102" s="912" t="s">
        <v>549</v>
      </c>
      <c r="DH102" s="870"/>
      <c r="DI102" s="870"/>
      <c r="DJ102" s="870"/>
      <c r="DK102" s="913"/>
      <c r="DL102" s="912" t="s">
        <v>550</v>
      </c>
      <c r="DM102" s="870"/>
      <c r="DN102" s="870"/>
      <c r="DO102" s="870"/>
      <c r="DP102" s="913"/>
      <c r="DQ102" s="912" t="s">
        <v>549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1151640</v>
      </c>
      <c r="AB110" s="922"/>
      <c r="AC110" s="922"/>
      <c r="AD110" s="922"/>
      <c r="AE110" s="923"/>
      <c r="AF110" s="924">
        <v>1136443</v>
      </c>
      <c r="AG110" s="922"/>
      <c r="AH110" s="922"/>
      <c r="AI110" s="922"/>
      <c r="AJ110" s="923"/>
      <c r="AK110" s="924">
        <v>1024471</v>
      </c>
      <c r="AL110" s="922"/>
      <c r="AM110" s="922"/>
      <c r="AN110" s="922"/>
      <c r="AO110" s="923"/>
      <c r="AP110" s="925">
        <v>18.5</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9695467</v>
      </c>
      <c r="BR110" s="957"/>
      <c r="BS110" s="957"/>
      <c r="BT110" s="957"/>
      <c r="BU110" s="957"/>
      <c r="BV110" s="957">
        <v>9625522</v>
      </c>
      <c r="BW110" s="957"/>
      <c r="BX110" s="957"/>
      <c r="BY110" s="957"/>
      <c r="BZ110" s="957"/>
      <c r="CA110" s="957">
        <v>9567940</v>
      </c>
      <c r="CB110" s="957"/>
      <c r="CC110" s="957"/>
      <c r="CD110" s="957"/>
      <c r="CE110" s="957"/>
      <c r="CF110" s="971">
        <v>172.3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929867</v>
      </c>
      <c r="BR112" s="950"/>
      <c r="BS112" s="950"/>
      <c r="BT112" s="950"/>
      <c r="BU112" s="950"/>
      <c r="BV112" s="950">
        <v>978129</v>
      </c>
      <c r="BW112" s="950"/>
      <c r="BX112" s="950"/>
      <c r="BY112" s="950"/>
      <c r="BZ112" s="950"/>
      <c r="CA112" s="950">
        <v>1098283</v>
      </c>
      <c r="CB112" s="950"/>
      <c r="CC112" s="950"/>
      <c r="CD112" s="950"/>
      <c r="CE112" s="950"/>
      <c r="CF112" s="944">
        <v>19.8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35511</v>
      </c>
      <c r="AB113" s="964"/>
      <c r="AC113" s="964"/>
      <c r="AD113" s="964"/>
      <c r="AE113" s="965"/>
      <c r="AF113" s="966">
        <v>44833</v>
      </c>
      <c r="AG113" s="964"/>
      <c r="AH113" s="964"/>
      <c r="AI113" s="964"/>
      <c r="AJ113" s="965"/>
      <c r="AK113" s="966">
        <v>52340</v>
      </c>
      <c r="AL113" s="964"/>
      <c r="AM113" s="964"/>
      <c r="AN113" s="964"/>
      <c r="AO113" s="965"/>
      <c r="AP113" s="967">
        <v>0.9</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147637</v>
      </c>
      <c r="BR113" s="950"/>
      <c r="BS113" s="950"/>
      <c r="BT113" s="950"/>
      <c r="BU113" s="950"/>
      <c r="BV113" s="950">
        <v>277746</v>
      </c>
      <c r="BW113" s="950"/>
      <c r="BX113" s="950"/>
      <c r="BY113" s="950"/>
      <c r="BZ113" s="950"/>
      <c r="CA113" s="950">
        <v>250180</v>
      </c>
      <c r="CB113" s="950"/>
      <c r="CC113" s="950"/>
      <c r="CD113" s="950"/>
      <c r="CE113" s="950"/>
      <c r="CF113" s="944">
        <v>4.5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55554</v>
      </c>
      <c r="AB114" s="989"/>
      <c r="AC114" s="989"/>
      <c r="AD114" s="989"/>
      <c r="AE114" s="990"/>
      <c r="AF114" s="991">
        <v>59988</v>
      </c>
      <c r="AG114" s="989"/>
      <c r="AH114" s="989"/>
      <c r="AI114" s="989"/>
      <c r="AJ114" s="990"/>
      <c r="AK114" s="991">
        <v>51116</v>
      </c>
      <c r="AL114" s="989"/>
      <c r="AM114" s="989"/>
      <c r="AN114" s="989"/>
      <c r="AO114" s="990"/>
      <c r="AP114" s="992">
        <v>0.9</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2094823</v>
      </c>
      <c r="BR114" s="950"/>
      <c r="BS114" s="950"/>
      <c r="BT114" s="950"/>
      <c r="BU114" s="950"/>
      <c r="BV114" s="950">
        <v>1558614</v>
      </c>
      <c r="BW114" s="950"/>
      <c r="BX114" s="950"/>
      <c r="BY114" s="950"/>
      <c r="BZ114" s="950"/>
      <c r="CA114" s="950">
        <v>1473139</v>
      </c>
      <c r="CB114" s="950"/>
      <c r="CC114" s="950"/>
      <c r="CD114" s="950"/>
      <c r="CE114" s="950"/>
      <c r="CF114" s="944">
        <v>26.5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10580</v>
      </c>
      <c r="AB115" s="964"/>
      <c r="AC115" s="964"/>
      <c r="AD115" s="964"/>
      <c r="AE115" s="965"/>
      <c r="AF115" s="966">
        <v>9015</v>
      </c>
      <c r="AG115" s="964"/>
      <c r="AH115" s="964"/>
      <c r="AI115" s="964"/>
      <c r="AJ115" s="965"/>
      <c r="AK115" s="966">
        <v>7582</v>
      </c>
      <c r="AL115" s="964"/>
      <c r="AM115" s="964"/>
      <c r="AN115" s="964"/>
      <c r="AO115" s="965"/>
      <c r="AP115" s="967">
        <v>0.1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65625</v>
      </c>
      <c r="BR115" s="950"/>
      <c r="BS115" s="950"/>
      <c r="BT115" s="950"/>
      <c r="BU115" s="950"/>
      <c r="BV115" s="950">
        <v>18750</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168</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1253453</v>
      </c>
      <c r="AB117" s="1007"/>
      <c r="AC117" s="1007"/>
      <c r="AD117" s="1007"/>
      <c r="AE117" s="1008"/>
      <c r="AF117" s="1009">
        <v>1250279</v>
      </c>
      <c r="AG117" s="1007"/>
      <c r="AH117" s="1007"/>
      <c r="AI117" s="1007"/>
      <c r="AJ117" s="1008"/>
      <c r="AK117" s="1009">
        <v>1135509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12933419</v>
      </c>
      <c r="BR119" s="1028"/>
      <c r="BS119" s="1028"/>
      <c r="BT119" s="1028"/>
      <c r="BU119" s="1028"/>
      <c r="BV119" s="1028">
        <v>12458761</v>
      </c>
      <c r="BW119" s="1028"/>
      <c r="BX119" s="1028"/>
      <c r="BY119" s="1028"/>
      <c r="BZ119" s="1028"/>
      <c r="CA119" s="1028">
        <v>12389542</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5594967</v>
      </c>
      <c r="BR120" s="957"/>
      <c r="BS120" s="957"/>
      <c r="BT120" s="957"/>
      <c r="BU120" s="957"/>
      <c r="BV120" s="957">
        <v>5936881</v>
      </c>
      <c r="BW120" s="957"/>
      <c r="BX120" s="957"/>
      <c r="BY120" s="957"/>
      <c r="BZ120" s="957"/>
      <c r="CA120" s="957">
        <v>6590206</v>
      </c>
      <c r="CB120" s="957"/>
      <c r="CC120" s="957"/>
      <c r="CD120" s="957"/>
      <c r="CE120" s="957"/>
      <c r="CF120" s="971">
        <v>118.7</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926749</v>
      </c>
      <c r="DH120" s="957"/>
      <c r="DI120" s="957"/>
      <c r="DJ120" s="957"/>
      <c r="DK120" s="957"/>
      <c r="DL120" s="957">
        <v>975264</v>
      </c>
      <c r="DM120" s="957"/>
      <c r="DN120" s="957"/>
      <c r="DO120" s="957"/>
      <c r="DP120" s="957"/>
      <c r="DQ120" s="957">
        <v>1095666</v>
      </c>
      <c r="DR120" s="957"/>
      <c r="DS120" s="957"/>
      <c r="DT120" s="957"/>
      <c r="DU120" s="957"/>
      <c r="DV120" s="958">
        <v>19.7</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460340</v>
      </c>
      <c r="BR121" s="950"/>
      <c r="BS121" s="950"/>
      <c r="BT121" s="950"/>
      <c r="BU121" s="950"/>
      <c r="BV121" s="950">
        <v>389620</v>
      </c>
      <c r="BW121" s="950"/>
      <c r="BX121" s="950"/>
      <c r="BY121" s="950"/>
      <c r="BZ121" s="950"/>
      <c r="CA121" s="950">
        <v>521804</v>
      </c>
      <c r="CB121" s="950"/>
      <c r="CC121" s="950"/>
      <c r="CD121" s="950"/>
      <c r="CE121" s="950"/>
      <c r="CF121" s="944">
        <v>9.4</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3118</v>
      </c>
      <c r="DH121" s="950"/>
      <c r="DI121" s="950"/>
      <c r="DJ121" s="950"/>
      <c r="DK121" s="950"/>
      <c r="DL121" s="950">
        <v>2865</v>
      </c>
      <c r="DM121" s="950"/>
      <c r="DN121" s="950"/>
      <c r="DO121" s="950"/>
      <c r="DP121" s="950"/>
      <c r="DQ121" s="950">
        <v>2617</v>
      </c>
      <c r="DR121" s="950"/>
      <c r="DS121" s="950"/>
      <c r="DT121" s="950"/>
      <c r="DU121" s="950"/>
      <c r="DV121" s="951">
        <v>0</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7168381</v>
      </c>
      <c r="BR122" s="1028"/>
      <c r="BS122" s="1028"/>
      <c r="BT122" s="1028"/>
      <c r="BU122" s="1028"/>
      <c r="BV122" s="1028">
        <v>7311420</v>
      </c>
      <c r="BW122" s="1028"/>
      <c r="BX122" s="1028"/>
      <c r="BY122" s="1028"/>
      <c r="BZ122" s="1028"/>
      <c r="CA122" s="1028">
        <v>7180345</v>
      </c>
      <c r="CB122" s="1028"/>
      <c r="CC122" s="1028"/>
      <c r="CD122" s="1028"/>
      <c r="CE122" s="1028"/>
      <c r="CF122" s="1048">
        <v>129.30000000000001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13223688</v>
      </c>
      <c r="BR123" s="1096"/>
      <c r="BS123" s="1096"/>
      <c r="BT123" s="1096"/>
      <c r="BU123" s="1096"/>
      <c r="BV123" s="1096">
        <v>13637921</v>
      </c>
      <c r="BW123" s="1096"/>
      <c r="BX123" s="1096"/>
      <c r="BY123" s="1096"/>
      <c r="BZ123" s="1096"/>
      <c r="CA123" s="1096">
        <v>14292355</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10580</v>
      </c>
      <c r="AB127" s="989"/>
      <c r="AC127" s="989"/>
      <c r="AD127" s="989"/>
      <c r="AE127" s="990"/>
      <c r="AF127" s="991">
        <v>9015</v>
      </c>
      <c r="AG127" s="989"/>
      <c r="AH127" s="989"/>
      <c r="AI127" s="989"/>
      <c r="AJ127" s="990"/>
      <c r="AK127" s="991">
        <v>7582</v>
      </c>
      <c r="AL127" s="989"/>
      <c r="AM127" s="989"/>
      <c r="AN127" s="989"/>
      <c r="AO127" s="990"/>
      <c r="AP127" s="992">
        <v>0.1</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51962</v>
      </c>
      <c r="AB128" s="1078"/>
      <c r="AC128" s="1078"/>
      <c r="AD128" s="1078"/>
      <c r="AE128" s="1079"/>
      <c r="AF128" s="1080">
        <v>41959</v>
      </c>
      <c r="AG128" s="1078"/>
      <c r="AH128" s="1078"/>
      <c r="AI128" s="1078"/>
      <c r="AJ128" s="1079"/>
      <c r="AK128" s="1080">
        <v>47876</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14.33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65625</v>
      </c>
      <c r="DH128" s="1070"/>
      <c r="DI128" s="1070"/>
      <c r="DJ128" s="1070"/>
      <c r="DK128" s="1070"/>
      <c r="DL128" s="1070">
        <v>18750</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6377043</v>
      </c>
      <c r="AB129" s="989"/>
      <c r="AC129" s="989"/>
      <c r="AD129" s="989"/>
      <c r="AE129" s="990"/>
      <c r="AF129" s="991">
        <v>6487420</v>
      </c>
      <c r="AG129" s="989"/>
      <c r="AH129" s="989"/>
      <c r="AI129" s="989"/>
      <c r="AJ129" s="990"/>
      <c r="AK129" s="991">
        <v>6267169</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19.329999999999998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805409</v>
      </c>
      <c r="AB130" s="989"/>
      <c r="AC130" s="989"/>
      <c r="AD130" s="989"/>
      <c r="AE130" s="990"/>
      <c r="AF130" s="991">
        <v>776476</v>
      </c>
      <c r="AG130" s="989"/>
      <c r="AH130" s="989"/>
      <c r="AI130" s="989"/>
      <c r="AJ130" s="990"/>
      <c r="AK130" s="991">
        <v>714573</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7.1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5571634</v>
      </c>
      <c r="AB131" s="1014"/>
      <c r="AC131" s="1014"/>
      <c r="AD131" s="1014"/>
      <c r="AE131" s="1015"/>
      <c r="AF131" s="1013">
        <v>5710944</v>
      </c>
      <c r="AG131" s="1014"/>
      <c r="AH131" s="1014"/>
      <c r="AI131" s="1014"/>
      <c r="AJ131" s="1015"/>
      <c r="AK131" s="1013">
        <v>5552596</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7.1089019850000001</v>
      </c>
      <c r="AB132" s="1130"/>
      <c r="AC132" s="1130"/>
      <c r="AD132" s="1130"/>
      <c r="AE132" s="1131"/>
      <c r="AF132" s="1132">
        <v>7.5616920780000001</v>
      </c>
      <c r="AG132" s="1130"/>
      <c r="AH132" s="1130"/>
      <c r="AI132" s="1130"/>
      <c r="AJ132" s="1131"/>
      <c r="AK132" s="1132">
        <v>6.718659164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8.9</v>
      </c>
      <c r="AB133" s="1113"/>
      <c r="AC133" s="1113"/>
      <c r="AD133" s="1113"/>
      <c r="AE133" s="1114"/>
      <c r="AF133" s="1112">
        <v>8</v>
      </c>
      <c r="AG133" s="1113"/>
      <c r="AH133" s="1113"/>
      <c r="AI133" s="1113"/>
      <c r="AJ133" s="1114"/>
      <c r="AK133" s="1112">
        <v>7.1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1508950</v>
      </c>
      <c r="L9" s="266">
        <v>70076</v>
      </c>
      <c r="M9" s="267">
        <v>88814</v>
      </c>
      <c r="N9" s="268">
        <v>-21.1</v>
      </c>
    </row>
    <row r="10" spans="1:16">
      <c r="A10" s="250"/>
      <c r="B10" s="246"/>
      <c r="C10" s="246"/>
      <c r="D10" s="246"/>
      <c r="E10" s="246"/>
      <c r="F10" s="246"/>
      <c r="G10" s="1152" t="s">
        <v>475</v>
      </c>
      <c r="H10" s="1153"/>
      <c r="I10" s="1153"/>
      <c r="J10" s="1154"/>
      <c r="K10" s="269">
        <v>95539</v>
      </c>
      <c r="L10" s="270">
        <v>4437</v>
      </c>
      <c r="M10" s="271">
        <v>7348</v>
      </c>
      <c r="N10" s="272">
        <v>-39.6</v>
      </c>
    </row>
    <row r="11" spans="1:16" ht="13.5" customHeight="1">
      <c r="A11" s="250"/>
      <c r="B11" s="246"/>
      <c r="C11" s="246"/>
      <c r="D11" s="246"/>
      <c r="E11" s="246"/>
      <c r="F11" s="246"/>
      <c r="G11" s="1152" t="s">
        <v>476</v>
      </c>
      <c r="H11" s="1153"/>
      <c r="I11" s="1153"/>
      <c r="J11" s="1154"/>
      <c r="K11" s="269">
        <v>254960</v>
      </c>
      <c r="L11" s="270">
        <v>11840</v>
      </c>
      <c r="M11" s="271">
        <v>9064</v>
      </c>
      <c r="N11" s="272">
        <v>30.6</v>
      </c>
    </row>
    <row r="12" spans="1:16" ht="13.5" customHeight="1">
      <c r="A12" s="250"/>
      <c r="B12" s="246"/>
      <c r="C12" s="246"/>
      <c r="D12" s="246"/>
      <c r="E12" s="246"/>
      <c r="F12" s="246"/>
      <c r="G12" s="1152" t="s">
        <v>477</v>
      </c>
      <c r="H12" s="1153"/>
      <c r="I12" s="1153"/>
      <c r="J12" s="1154"/>
      <c r="K12" s="269" t="s">
        <v>478</v>
      </c>
      <c r="L12" s="270" t="s">
        <v>478</v>
      </c>
      <c r="M12" s="271">
        <v>917</v>
      </c>
      <c r="N12" s="272" t="s">
        <v>478</v>
      </c>
    </row>
    <row r="13" spans="1:16" ht="13.5" customHeight="1">
      <c r="A13" s="250"/>
      <c r="B13" s="246"/>
      <c r="C13" s="246"/>
      <c r="D13" s="246"/>
      <c r="E13" s="246"/>
      <c r="F13" s="246"/>
      <c r="G13" s="1152" t="s">
        <v>479</v>
      </c>
      <c r="H13" s="1153"/>
      <c r="I13" s="1153"/>
      <c r="J13" s="1154"/>
      <c r="K13" s="269" t="s">
        <v>478</v>
      </c>
      <c r="L13" s="270" t="s">
        <v>478</v>
      </c>
      <c r="M13" s="271">
        <v>11</v>
      </c>
      <c r="N13" s="272" t="s">
        <v>478</v>
      </c>
    </row>
    <row r="14" spans="1:16" ht="13.5" customHeight="1">
      <c r="A14" s="250"/>
      <c r="B14" s="246"/>
      <c r="C14" s="246"/>
      <c r="D14" s="246"/>
      <c r="E14" s="246"/>
      <c r="F14" s="246"/>
      <c r="G14" s="1152" t="s">
        <v>480</v>
      </c>
      <c r="H14" s="1153"/>
      <c r="I14" s="1153"/>
      <c r="J14" s="1154"/>
      <c r="K14" s="269">
        <v>94338</v>
      </c>
      <c r="L14" s="270">
        <v>4381</v>
      </c>
      <c r="M14" s="271">
        <v>3976</v>
      </c>
      <c r="N14" s="272">
        <v>10.199999999999999</v>
      </c>
    </row>
    <row r="15" spans="1:16" ht="13.5" customHeight="1">
      <c r="A15" s="250"/>
      <c r="B15" s="246"/>
      <c r="C15" s="246"/>
      <c r="D15" s="246"/>
      <c r="E15" s="246"/>
      <c r="F15" s="246"/>
      <c r="G15" s="1152" t="s">
        <v>481</v>
      </c>
      <c r="H15" s="1153"/>
      <c r="I15" s="1153"/>
      <c r="J15" s="1154"/>
      <c r="K15" s="269">
        <v>187843</v>
      </c>
      <c r="L15" s="270">
        <v>8723</v>
      </c>
      <c r="M15" s="271">
        <v>2094</v>
      </c>
      <c r="N15" s="272">
        <v>316.60000000000002</v>
      </c>
    </row>
    <row r="16" spans="1:16">
      <c r="A16" s="250"/>
      <c r="B16" s="246"/>
      <c r="C16" s="246"/>
      <c r="D16" s="246"/>
      <c r="E16" s="246"/>
      <c r="F16" s="246"/>
      <c r="G16" s="1155" t="s">
        <v>482</v>
      </c>
      <c r="H16" s="1156"/>
      <c r="I16" s="1156"/>
      <c r="J16" s="1157"/>
      <c r="K16" s="270">
        <v>-221779</v>
      </c>
      <c r="L16" s="270">
        <v>-10299</v>
      </c>
      <c r="M16" s="271">
        <v>-9674</v>
      </c>
      <c r="N16" s="272">
        <v>6.5</v>
      </c>
    </row>
    <row r="17" spans="1:16">
      <c r="A17" s="250"/>
      <c r="B17" s="246"/>
      <c r="C17" s="246"/>
      <c r="D17" s="246"/>
      <c r="E17" s="246"/>
      <c r="F17" s="246"/>
      <c r="G17" s="1155" t="s">
        <v>169</v>
      </c>
      <c r="H17" s="1156"/>
      <c r="I17" s="1156"/>
      <c r="J17" s="1157"/>
      <c r="K17" s="270">
        <v>1919851</v>
      </c>
      <c r="L17" s="270">
        <v>89159</v>
      </c>
      <c r="M17" s="271">
        <v>102550</v>
      </c>
      <c r="N17" s="272">
        <v>-13.1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8.7799999999999994</v>
      </c>
      <c r="L21" s="283">
        <v>9.9600000000000009</v>
      </c>
      <c r="M21" s="284">
        <v>-1.18</v>
      </c>
      <c r="N21" s="251"/>
      <c r="O21" s="285"/>
      <c r="P21" s="281"/>
    </row>
    <row r="22" spans="1:16" s="286" customFormat="1">
      <c r="A22" s="281"/>
      <c r="B22" s="251"/>
      <c r="C22" s="251"/>
      <c r="D22" s="251"/>
      <c r="E22" s="251"/>
      <c r="F22" s="251"/>
      <c r="G22" s="1147" t="s">
        <v>488</v>
      </c>
      <c r="H22" s="1148"/>
      <c r="I22" s="1148"/>
      <c r="J22" s="1149"/>
      <c r="K22" s="287">
        <v>92.7</v>
      </c>
      <c r="L22" s="288">
        <v>97.8</v>
      </c>
      <c r="M22" s="289">
        <v>-5.0999999999999996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1024471</v>
      </c>
      <c r="L32" s="296">
        <v>47577</v>
      </c>
      <c r="M32" s="297">
        <v>68120</v>
      </c>
      <c r="N32" s="298">
        <v>-30.2</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13</v>
      </c>
      <c r="N34" s="298" t="s">
        <v>478</v>
      </c>
    </row>
    <row r="35" spans="1:16" ht="27" customHeight="1">
      <c r="A35" s="250"/>
      <c r="B35" s="246"/>
      <c r="C35" s="246"/>
      <c r="D35" s="246"/>
      <c r="E35" s="246"/>
      <c r="F35" s="246"/>
      <c r="G35" s="1163" t="s">
        <v>495</v>
      </c>
      <c r="H35" s="1164"/>
      <c r="I35" s="1164"/>
      <c r="J35" s="1165"/>
      <c r="K35" s="296">
        <v>52340</v>
      </c>
      <c r="L35" s="296">
        <v>2431</v>
      </c>
      <c r="M35" s="297">
        <v>17609</v>
      </c>
      <c r="N35" s="298">
        <v>-86.2</v>
      </c>
    </row>
    <row r="36" spans="1:16" ht="27" customHeight="1">
      <c r="A36" s="250"/>
      <c r="B36" s="246"/>
      <c r="C36" s="246"/>
      <c r="D36" s="246"/>
      <c r="E36" s="246"/>
      <c r="F36" s="246"/>
      <c r="G36" s="1163" t="s">
        <v>496</v>
      </c>
      <c r="H36" s="1164"/>
      <c r="I36" s="1164"/>
      <c r="J36" s="1165"/>
      <c r="K36" s="296">
        <v>51116</v>
      </c>
      <c r="L36" s="296">
        <v>2374</v>
      </c>
      <c r="M36" s="297">
        <v>2944</v>
      </c>
      <c r="N36" s="298">
        <v>-19.399999999999999</v>
      </c>
    </row>
    <row r="37" spans="1:16" ht="13.5" customHeight="1">
      <c r="A37" s="250"/>
      <c r="B37" s="246"/>
      <c r="C37" s="246"/>
      <c r="D37" s="246"/>
      <c r="E37" s="246"/>
      <c r="F37" s="246"/>
      <c r="G37" s="1163" t="s">
        <v>497</v>
      </c>
      <c r="H37" s="1164"/>
      <c r="I37" s="1164"/>
      <c r="J37" s="1165"/>
      <c r="K37" s="296">
        <v>7582</v>
      </c>
      <c r="L37" s="296">
        <v>352</v>
      </c>
      <c r="M37" s="297">
        <v>1200</v>
      </c>
      <c r="N37" s="298">
        <v>-70.7</v>
      </c>
    </row>
    <row r="38" spans="1:16" ht="27" customHeight="1">
      <c r="A38" s="250"/>
      <c r="B38" s="246"/>
      <c r="C38" s="246"/>
      <c r="D38" s="246"/>
      <c r="E38" s="246"/>
      <c r="F38" s="246"/>
      <c r="G38" s="1166" t="s">
        <v>498</v>
      </c>
      <c r="H38" s="1167"/>
      <c r="I38" s="1167"/>
      <c r="J38" s="1168"/>
      <c r="K38" s="299" t="s">
        <v>478</v>
      </c>
      <c r="L38" s="299" t="s">
        <v>478</v>
      </c>
      <c r="M38" s="300">
        <v>5</v>
      </c>
      <c r="N38" s="301" t="s">
        <v>478</v>
      </c>
      <c r="O38" s="295"/>
    </row>
    <row r="39" spans="1:16">
      <c r="A39" s="250"/>
      <c r="B39" s="246"/>
      <c r="C39" s="246"/>
      <c r="D39" s="246"/>
      <c r="E39" s="246"/>
      <c r="F39" s="246"/>
      <c r="G39" s="1166" t="s">
        <v>499</v>
      </c>
      <c r="H39" s="1167"/>
      <c r="I39" s="1167"/>
      <c r="J39" s="1168"/>
      <c r="K39" s="302">
        <v>-47876</v>
      </c>
      <c r="L39" s="302">
        <v>-2223</v>
      </c>
      <c r="M39" s="303">
        <v>-3946</v>
      </c>
      <c r="N39" s="304">
        <v>-43.7</v>
      </c>
      <c r="O39" s="295"/>
    </row>
    <row r="40" spans="1:16" ht="27" customHeight="1">
      <c r="A40" s="250"/>
      <c r="B40" s="246"/>
      <c r="C40" s="246"/>
      <c r="D40" s="246"/>
      <c r="E40" s="246"/>
      <c r="F40" s="246"/>
      <c r="G40" s="1163" t="s">
        <v>500</v>
      </c>
      <c r="H40" s="1164"/>
      <c r="I40" s="1164"/>
      <c r="J40" s="1165"/>
      <c r="K40" s="302">
        <v>-714573</v>
      </c>
      <c r="L40" s="302">
        <v>-33185</v>
      </c>
      <c r="M40" s="303">
        <v>-59158</v>
      </c>
      <c r="N40" s="304">
        <v>-43.9</v>
      </c>
      <c r="O40" s="295"/>
    </row>
    <row r="41" spans="1:16">
      <c r="A41" s="250"/>
      <c r="B41" s="246"/>
      <c r="C41" s="246"/>
      <c r="D41" s="246"/>
      <c r="E41" s="246"/>
      <c r="F41" s="246"/>
      <c r="G41" s="1169" t="s">
        <v>280</v>
      </c>
      <c r="H41" s="1170"/>
      <c r="I41" s="1170"/>
      <c r="J41" s="1171"/>
      <c r="K41" s="296">
        <v>373060</v>
      </c>
      <c r="L41" s="302">
        <v>17325</v>
      </c>
      <c r="M41" s="303">
        <v>26787</v>
      </c>
      <c r="N41" s="304">
        <v>-35.299999999999997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1312176</v>
      </c>
      <c r="J51" s="322">
        <v>57650</v>
      </c>
      <c r="K51" s="323">
        <v>-22.2</v>
      </c>
      <c r="L51" s="324">
        <v>75709</v>
      </c>
      <c r="M51" s="325">
        <v>12.7</v>
      </c>
      <c r="N51" s="326">
        <v>-34.9</v>
      </c>
    </row>
    <row r="52" spans="1:14">
      <c r="A52" s="250"/>
      <c r="B52" s="246"/>
      <c r="C52" s="246"/>
      <c r="D52" s="246"/>
      <c r="E52" s="246"/>
      <c r="F52" s="246"/>
      <c r="G52" s="327"/>
      <c r="H52" s="328" t="s">
        <v>511</v>
      </c>
      <c r="I52" s="329">
        <v>793970</v>
      </c>
      <c r="J52" s="330">
        <v>34883</v>
      </c>
      <c r="K52" s="331">
        <v>-14.8</v>
      </c>
      <c r="L52" s="332">
        <v>35212</v>
      </c>
      <c r="M52" s="333">
        <v>0</v>
      </c>
      <c r="N52" s="334">
        <v>-14.8</v>
      </c>
    </row>
    <row r="53" spans="1:14">
      <c r="A53" s="250"/>
      <c r="B53" s="246"/>
      <c r="C53" s="246"/>
      <c r="D53" s="246"/>
      <c r="E53" s="246"/>
      <c r="F53" s="246"/>
      <c r="G53" s="312" t="s">
        <v>512</v>
      </c>
      <c r="H53" s="313"/>
      <c r="I53" s="321">
        <v>2394052</v>
      </c>
      <c r="J53" s="322">
        <v>105964</v>
      </c>
      <c r="K53" s="323">
        <v>83.8</v>
      </c>
      <c r="L53" s="324">
        <v>90961</v>
      </c>
      <c r="M53" s="325">
        <v>20.100000000000001</v>
      </c>
      <c r="N53" s="326">
        <v>63.7</v>
      </c>
    </row>
    <row r="54" spans="1:14">
      <c r="A54" s="250"/>
      <c r="B54" s="246"/>
      <c r="C54" s="246"/>
      <c r="D54" s="246"/>
      <c r="E54" s="246"/>
      <c r="F54" s="246"/>
      <c r="G54" s="327"/>
      <c r="H54" s="328" t="s">
        <v>511</v>
      </c>
      <c r="I54" s="329">
        <v>1087977</v>
      </c>
      <c r="J54" s="330">
        <v>48155</v>
      </c>
      <c r="K54" s="331">
        <v>38</v>
      </c>
      <c r="L54" s="332">
        <v>37720</v>
      </c>
      <c r="M54" s="333">
        <v>7.1</v>
      </c>
      <c r="N54" s="334">
        <v>30.9</v>
      </c>
    </row>
    <row r="55" spans="1:14">
      <c r="A55" s="250"/>
      <c r="B55" s="246"/>
      <c r="C55" s="246"/>
      <c r="D55" s="246"/>
      <c r="E55" s="246"/>
      <c r="F55" s="246"/>
      <c r="G55" s="312" t="s">
        <v>513</v>
      </c>
      <c r="H55" s="313"/>
      <c r="I55" s="321">
        <v>2000195</v>
      </c>
      <c r="J55" s="322">
        <v>89880</v>
      </c>
      <c r="K55" s="323">
        <v>-15.2</v>
      </c>
      <c r="L55" s="324">
        <v>106614</v>
      </c>
      <c r="M55" s="325">
        <v>17.2</v>
      </c>
      <c r="N55" s="326">
        <v>-32.4</v>
      </c>
    </row>
    <row r="56" spans="1:14">
      <c r="A56" s="250"/>
      <c r="B56" s="246"/>
      <c r="C56" s="246"/>
      <c r="D56" s="246"/>
      <c r="E56" s="246"/>
      <c r="F56" s="246"/>
      <c r="G56" s="327"/>
      <c r="H56" s="328" t="s">
        <v>511</v>
      </c>
      <c r="I56" s="329">
        <v>1426486</v>
      </c>
      <c r="J56" s="330">
        <v>64100</v>
      </c>
      <c r="K56" s="331">
        <v>33.1</v>
      </c>
      <c r="L56" s="332">
        <v>45545</v>
      </c>
      <c r="M56" s="333">
        <v>20.7</v>
      </c>
      <c r="N56" s="334">
        <v>12.4</v>
      </c>
    </row>
    <row r="57" spans="1:14">
      <c r="A57" s="250"/>
      <c r="B57" s="246"/>
      <c r="C57" s="246"/>
      <c r="D57" s="246"/>
      <c r="E57" s="246"/>
      <c r="F57" s="246"/>
      <c r="G57" s="312" t="s">
        <v>514</v>
      </c>
      <c r="H57" s="313"/>
      <c r="I57" s="321">
        <v>1722514</v>
      </c>
      <c r="J57" s="322">
        <v>78596</v>
      </c>
      <c r="K57" s="323">
        <v>-12.6</v>
      </c>
      <c r="L57" s="324">
        <v>85459</v>
      </c>
      <c r="M57" s="325">
        <v>-19.8</v>
      </c>
      <c r="N57" s="326">
        <v>7.2</v>
      </c>
    </row>
    <row r="58" spans="1:14">
      <c r="A58" s="250"/>
      <c r="B58" s="246"/>
      <c r="C58" s="246"/>
      <c r="D58" s="246"/>
      <c r="E58" s="246"/>
      <c r="F58" s="246"/>
      <c r="G58" s="327"/>
      <c r="H58" s="328" t="s">
        <v>511</v>
      </c>
      <c r="I58" s="329">
        <v>775724</v>
      </c>
      <c r="J58" s="330">
        <v>35395</v>
      </c>
      <c r="K58" s="331">
        <v>-44.8</v>
      </c>
      <c r="L58" s="332">
        <v>44378</v>
      </c>
      <c r="M58" s="333">
        <v>-2.6</v>
      </c>
      <c r="N58" s="334">
        <v>-42.2</v>
      </c>
    </row>
    <row r="59" spans="1:14">
      <c r="A59" s="250"/>
      <c r="B59" s="246"/>
      <c r="C59" s="246"/>
      <c r="D59" s="246"/>
      <c r="E59" s="246"/>
      <c r="F59" s="246"/>
      <c r="G59" s="312" t="s">
        <v>515</v>
      </c>
      <c r="H59" s="313"/>
      <c r="I59" s="321">
        <v>1184688</v>
      </c>
      <c r="J59" s="322">
        <v>55017</v>
      </c>
      <c r="K59" s="323">
        <v>-30</v>
      </c>
      <c r="L59" s="324">
        <v>83280</v>
      </c>
      <c r="M59" s="325">
        <v>-2.5</v>
      </c>
      <c r="N59" s="326">
        <v>-27.5</v>
      </c>
    </row>
    <row r="60" spans="1:14">
      <c r="A60" s="250"/>
      <c r="B60" s="246"/>
      <c r="C60" s="246"/>
      <c r="D60" s="246"/>
      <c r="E60" s="246"/>
      <c r="F60" s="246"/>
      <c r="G60" s="327"/>
      <c r="H60" s="328" t="s">
        <v>511</v>
      </c>
      <c r="I60" s="335">
        <v>646858</v>
      </c>
      <c r="J60" s="330">
        <v>30040</v>
      </c>
      <c r="K60" s="331">
        <v>-15.1</v>
      </c>
      <c r="L60" s="332">
        <v>43123</v>
      </c>
      <c r="M60" s="333">
        <v>-2.8</v>
      </c>
      <c r="N60" s="334">
        <v>-12.3</v>
      </c>
    </row>
    <row r="61" spans="1:14">
      <c r="A61" s="250"/>
      <c r="B61" s="246"/>
      <c r="C61" s="246"/>
      <c r="D61" s="246"/>
      <c r="E61" s="246"/>
      <c r="F61" s="246"/>
      <c r="G61" s="312" t="s">
        <v>516</v>
      </c>
      <c r="H61" s="336"/>
      <c r="I61" s="337">
        <v>1722725</v>
      </c>
      <c r="J61" s="338">
        <v>77421</v>
      </c>
      <c r="K61" s="339">
        <v>0.8</v>
      </c>
      <c r="L61" s="340">
        <v>88405</v>
      </c>
      <c r="M61" s="341">
        <v>5.5</v>
      </c>
      <c r="N61" s="326">
        <v>-4.7</v>
      </c>
    </row>
    <row r="62" spans="1:14">
      <c r="A62" s="250"/>
      <c r="B62" s="246"/>
      <c r="C62" s="246"/>
      <c r="D62" s="246"/>
      <c r="E62" s="246"/>
      <c r="F62" s="246"/>
      <c r="G62" s="327"/>
      <c r="H62" s="328" t="s">
        <v>511</v>
      </c>
      <c r="I62" s="329">
        <v>946203</v>
      </c>
      <c r="J62" s="330">
        <v>42515</v>
      </c>
      <c r="K62" s="331">
        <v>-0.7</v>
      </c>
      <c r="L62" s="332">
        <v>41196</v>
      </c>
      <c r="M62" s="333">
        <v>4.5</v>
      </c>
      <c r="N62" s="334">
        <v>-5.2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22.67</v>
      </c>
      <c r="G47" s="12">
        <v>23.25</v>
      </c>
      <c r="H47" s="12">
        <v>27.32</v>
      </c>
      <c r="I47" s="12">
        <v>31.02</v>
      </c>
      <c r="J47" s="13">
        <v>32.33</v>
      </c>
    </row>
    <row r="48" spans="2:10" ht="57.75" customHeight="1">
      <c r="B48" s="14"/>
      <c r="C48" s="1174" t="s">
        <v>4</v>
      </c>
      <c r="D48" s="1174"/>
      <c r="E48" s="1175"/>
      <c r="F48" s="15">
        <v>7.48</v>
      </c>
      <c r="G48" s="16">
        <v>6.79</v>
      </c>
      <c r="H48" s="16">
        <v>6.37</v>
      </c>
      <c r="I48" s="16">
        <v>4.76</v>
      </c>
      <c r="J48" s="17">
        <v>9.61</v>
      </c>
    </row>
    <row r="49" spans="2:10" ht="57.75" customHeight="1" thickBot="1">
      <c r="B49" s="18"/>
      <c r="C49" s="1176" t="s">
        <v>5</v>
      </c>
      <c r="D49" s="1176"/>
      <c r="E49" s="1177"/>
      <c r="F49" s="19">
        <v>6.01</v>
      </c>
      <c r="G49" s="20">
        <v>0.45</v>
      </c>
      <c r="H49" s="20">
        <v>3.19</v>
      </c>
      <c r="I49" s="20">
        <v>2.65</v>
      </c>
      <c r="J49" s="21">
        <v>4.91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2018-11-29T00:05:05Z</dcterms:modified>
</cp:coreProperties>
</file>