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785" yWindow="-15" windowWidth="10830" windowHeight="10020" tabRatio="8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E34" i="9"/>
  <c r="CO34" i="9" s="1"/>
</calcChain>
</file>

<file path=xl/sharedStrings.xml><?xml version="1.0" encoding="utf-8"?>
<sst xmlns="http://schemas.openxmlformats.org/spreadsheetml/2006/main" count="1031" uniqueCount="565">
  <si>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</si>
  <si>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</si>
  <si>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</si>
  <si>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</si>
  <si>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</si>
  <si>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</si>
  <si>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</si>
  <si>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</si>
  <si>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</si>
  <si>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</si>
  <si>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</si>
  <si>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</si>
  <si>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</si>
  <si>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</si>
  <si>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</si>
  <si>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</si>
  <si>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</si>
  <si>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</si>
  <si>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</si>
  <si>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</si>
  <si>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</si>
  <si>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</si>
  <si>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</si>
  <si>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</si>
  <si>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</si>
  <si>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</si>
  <si>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</si>
  <si>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</si>
  <si>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</si>
  <si>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</si>
  <si>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</si>
  <si>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</si>
  <si>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</si>
  <si>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</si>
  <si>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</si>
  <si>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</si>
  <si>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</si>
  <si>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</si>
  <si>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</si>
  <si>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</si>
  <si>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</si>
  <si>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</si>
  <si>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</si>
  <si>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</si>
  <si>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</si>
  <si>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</si>
  <si>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</si>
  <si>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</si>
  <si>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</si>
  <si>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</si>
  <si>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</si>
  <si>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</si>
  <si>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</si>
  <si>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</si>
  <si>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</si>
  <si>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</si>
  <si>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</si>
  <si>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</si>
  <si>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</si>
  <si>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</si>
  <si>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</si>
  <si>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</si>
  <si>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</si>
  <si>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</si>
  <si>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</si>
  <si>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</si>
  <si>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</si>
  <si>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</si>
  <si>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</si>
  <si>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</si>
  <si>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</si>
  <si>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</si>
  <si>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</si>
  <si>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</si>
  <si>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</si>
  <si>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</si>
  <si>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</si>
  <si>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</si>
  <si>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</si>
  <si>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</si>
  <si>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</si>
  <si>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</si>
  <si>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</si>
  <si>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</si>
  <si>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</si>
  <si>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</si>
  <si>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</si>
  <si>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</si>
  <si>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</si>
  <si>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</si>
  <si>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</si>
  <si>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</si>
  <si>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</si>
  <si>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</si>
  <si>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</si>
  <si>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</si>
  <si>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</si>
  <si>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</si>
  <si>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</si>
  <si>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</si>
  <si>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</si>
  <si>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</si>
  <si>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</si>
  <si>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</si>
  <si>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</si>
  <si>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</si>
  <si>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</si>
  <si>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</si>
  <si>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</si>
  <si>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</si>
  <si>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</si>
  <si>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</si>
  <si>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</si>
  <si>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</si>
  <si>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</si>
  <si>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</si>
  <si>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</si>
  <si>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</si>
  <si>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</si>
  <si>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</si>
  <si>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</si>
  <si>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</si>
  <si>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</si>
  <si>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</si>
  <si>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</si>
  <si>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</si>
  <si>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</si>
  <si>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</si>
  <si>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</si>
  <si>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</si>
  <si>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</si>
  <si>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</si>
  <si>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</si>
  <si>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</si>
  <si>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</si>
  <si>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</si>
  <si>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</si>
  <si>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</si>
  <si>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</si>
  <si>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</si>
  <si>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</si>
  <si>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</si>
  <si>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</si>
  <si>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</si>
  <si>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</si>
  <si>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</si>
  <si>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</si>
  <si>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</si>
  <si>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</si>
  <si>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</si>
  <si>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</si>
  <si>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</si>
  <si>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</si>
  <si>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</si>
  <si>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</si>
  <si>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</si>
  <si>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</si>
  <si>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</si>
  <si>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</si>
  <si>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</si>
  <si>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</si>
  <si>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</si>
  <si>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</si>
  <si>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</si>
  <si>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</si>
  <si>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</si>
  <si>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</si>
  <si>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</si>
  <si>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</si>
  <si>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</si>
  <si>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</si>
  <si>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</si>
  <si>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</si>
  <si>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</si>
  <si>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</si>
  <si>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</si>
  <si>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</si>
  <si>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</si>
  <si>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</si>
  <si>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</si>
  <si>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</si>
  <si>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</si>
  <si>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</si>
  <si>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</si>
  <si>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</si>
  <si>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</si>
  <si>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</si>
  <si>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</si>
  <si>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</si>
  <si>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</si>
  <si>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</si>
  <si>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</si>
  <si>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鹿児島県天城町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</si>
  <si>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</si>
  <si>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</si>
  <si>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</si>
  <si>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</si>
  <si>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</si>
  <si>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</si>
  <si>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</si>
  <si>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</si>
  <si>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</si>
  <si>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</si>
  <si>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</si>
  <si>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</si>
  <si>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</si>
  <si>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</si>
  <si>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</si>
  <si>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</si>
  <si>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</si>
  <si>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</si>
  <si>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</si>
  <si>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</si>
  <si>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</si>
  <si>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</si>
  <si>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</si>
  <si>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</si>
  <si>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</si>
  <si>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</si>
  <si>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</si>
  <si>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</si>
  <si>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</si>
  <si>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</si>
  <si>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</si>
  <si>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</si>
  <si>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</si>
  <si>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</si>
  <si>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</si>
  <si>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</si>
  <si>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</si>
  <si>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</si>
  <si>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</si>
  <si>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</si>
  <si>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</si>
  <si>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</si>
  <si>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</si>
  <si>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</si>
  <si>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</si>
  <si>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</si>
  <si>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</si>
  <si>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</si>
  <si>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</si>
  <si>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</si>
  <si>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</si>
  <si>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</si>
  <si>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</si>
  <si>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</si>
  <si>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</si>
  <si>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</si>
  <si>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</si>
  <si>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</si>
  <si>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</si>
  <si>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</si>
  <si>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</si>
  <si>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</si>
  <si>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</si>
  <si>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</si>
  <si>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</si>
  <si>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</si>
  <si>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</si>
  <si>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</si>
  <si>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</si>
  <si>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</si>
  <si>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</si>
  <si>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</si>
  <si>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</si>
  <si>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</si>
  <si>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</si>
  <si>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</si>
  <si>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</si>
  <si>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</si>
  <si>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</si>
  <si>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</si>
  <si>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</si>
  <si>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</si>
  <si>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</si>
  <si>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</si>
  <si>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</si>
  <si>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</si>
  <si>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</si>
  <si>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</si>
  <si>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</si>
  <si>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</si>
  <si>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</si>
  <si>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</si>
  <si>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</si>
  <si>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</si>
  <si>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</si>
  <si>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</si>
  <si>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</si>
  <si>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</si>
  <si>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</si>
  <si>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</si>
  <si>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</si>
  <si>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</si>
  <si>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</si>
  <si>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</si>
  <si>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</si>
  <si>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</si>
  <si>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</si>
  <si>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</si>
  <si>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</si>
  <si>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</si>
  <si>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</si>
  <si>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</si>
  <si>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</si>
  <si>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</si>
  <si>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</si>
  <si>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</si>
  <si>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</si>
  <si>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</si>
  <si>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と畜場</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</si>
  <si>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</si>
  <si>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</si>
  <si>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</si>
  <si>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</si>
  <si>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</si>
  <si>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</si>
  <si>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</si>
  <si>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</si>
  <si>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</si>
  <si>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</si>
  <si>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</si>
  <si>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</si>
  <si>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</si>
  <si>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</si>
  <si>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</si>
  <si>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</si>
  <si>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</si>
  <si>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</si>
  <si>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</si>
  <si>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</si>
  <si>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</si>
  <si>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</si>
  <si>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</si>
  <si>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</si>
  <si>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</si>
  <si>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</si>
  <si>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</si>
  <si>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</si>
  <si>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鹿児島県天城町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</si>
  <si>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</si>
  <si>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</si>
  <si>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</si>
  <si>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</si>
  <si>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</si>
  <si>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</si>
  <si>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</si>
  <si>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</si>
  <si>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</si>
  <si>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</si>
  <si>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</si>
  <si>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</si>
  <si>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</si>
  <si>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</si>
  <si>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</si>
  <si>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</si>
  <si>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</si>
  <si>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</si>
  <si>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</si>
  <si>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</si>
  <si>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</si>
  <si>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</si>
  <si>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</si>
  <si>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</si>
  <si>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</si>
  <si>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</si>
  <si>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</si>
  <si>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</si>
  <si>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</si>
  <si>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</si>
  <si>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</si>
  <si>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</si>
  <si>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</si>
  <si>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</si>
  <si>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</si>
  <si>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</si>
  <si>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</si>
  <si>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</si>
  <si>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</si>
  <si>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</si>
  <si>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</si>
  <si>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</si>
  <si>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</si>
  <si>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</si>
  <si>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</si>
  <si>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</si>
  <si>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</si>
  <si>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</si>
  <si>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</si>
  <si>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</si>
  <si>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</si>
  <si>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</si>
  <si>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</si>
  <si>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</si>
  <si>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</si>
  <si>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</si>
  <si>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</si>
  <si>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</si>
  <si>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</si>
  <si>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</si>
  <si>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</si>
  <si>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</si>
  <si>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</si>
  <si>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</si>
  <si>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</si>
  <si>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</si>
  <si>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</si>
  <si>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</si>
  <si>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</si>
  <si>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</si>
  <si>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</si>
  <si>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</si>
  <si>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</si>
  <si>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</si>
  <si>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</si>
  <si>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</si>
  <si>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</si>
  <si>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</si>
  <si>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</si>
  <si>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</si>
  <si>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</si>
  <si>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</si>
  <si>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</si>
  <si>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</si>
  <si>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</si>
  <si>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</si>
  <si>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</si>
  <si>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</si>
  <si>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</si>
  <si>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</si>
  <si>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</si>
  <si>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</si>
  <si>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</si>
  <si>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</si>
  <si>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</si>
  <si>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</si>
  <si>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</si>
  <si>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</si>
  <si>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</si>
  <si>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</si>
  <si>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</si>
  <si>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</si>
  <si>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国民健康保険事業特別会計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</si>
  <si>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</si>
  <si>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</si>
  <si>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</si>
  <si>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</si>
  <si>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</si>
  <si>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</si>
  <si>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</si>
  <si>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</si>
  <si>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</si>
  <si>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</si>
  <si>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</si>
  <si>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</si>
  <si>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</si>
  <si>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</si>
  <si>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</si>
  <si>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</si>
  <si>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</si>
  <si>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</si>
  <si>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</si>
  <si>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</si>
  <si>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</si>
  <si>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</si>
  <si>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</si>
  <si>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</si>
  <si>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</si>
  <si>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</si>
  <si>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</si>
  <si>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</si>
  <si>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</si>
  <si>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</si>
  <si>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</si>
  <si>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</si>
  <si>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</si>
  <si>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</si>
  <si>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</si>
  <si>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</si>
  <si>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</si>
  <si>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</si>
  <si>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</si>
  <si>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</si>
  <si>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</si>
  <si>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</si>
  <si>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</si>
  <si>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</si>
  <si>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</si>
  <si>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</si>
  <si>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</si>
  <si>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</si>
  <si>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</si>
  <si>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</si>
  <si>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</si>
  <si>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</si>
  <si>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</si>
  <si>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</si>
  <si>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</si>
  <si>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</si>
  <si>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</si>
  <si>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</si>
  <si>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</si>
  <si>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</si>
  <si>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</si>
  <si>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</si>
  <si>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</si>
  <si>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</si>
  <si>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</si>
  <si>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</si>
  <si>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</si>
  <si>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</si>
  <si>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</si>
  <si>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</si>
  <si>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</si>
  <si>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</si>
  <si>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</si>
  <si>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</si>
  <si>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</si>
  <si>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</si>
  <si>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</si>
  <si>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</si>
  <si>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</si>
  <si>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</si>
  <si>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1.43</t>
  </si>
  <si>
    <t>一般会計</t>
  </si>
  <si>
    <t>国民健康保険事業特別会計</t>
  </si>
  <si>
    <t>介護保険事業特別会計</t>
  </si>
  <si>
    <t>簡易水道事業特別会計</t>
  </si>
  <si>
    <t>後期高齢者医療事業特別会計</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</si>
  <si>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</si>
  <si>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</si>
  <si>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</si>
  <si>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</si>
  <si>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</si>
  <si>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</si>
  <si>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</si>
  <si>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徳之島愛ランド広域連合（特別会計）</t>
    <rPh sb="0" eb="3">
      <t>トクノシマ</t>
    </rPh>
    <rPh sb="3" eb="4">
      <t>アイ</t>
    </rPh>
    <rPh sb="7" eb="9">
      <t>コウイキ</t>
    </rPh>
    <rPh sb="9" eb="11">
      <t>レンゴウ</t>
    </rPh>
    <rPh sb="12" eb="14">
      <t>トクベツ</t>
    </rPh>
    <rPh sb="14" eb="16">
      <t>カイケイ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</si>
  <si>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</si>
  <si>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</si>
  <si>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</si>
  <si>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</si>
  <si>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</si>
  <si>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</si>
  <si>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t>
    <phoneticPr fontId="2"/>
  </si>
  <si>
    <t>-</t>
    <phoneticPr fontId="2"/>
  </si>
  <si>
    <t>-</t>
    <phoneticPr fontId="2"/>
  </si>
  <si>
    <t>一般会計</t>
    <phoneticPr fontId="5"/>
  </si>
  <si>
    <t>-</t>
    <phoneticPr fontId="2"/>
  </si>
  <si>
    <t>奄美海運株式会社</t>
    <rPh sb="0" eb="2">
      <t>アマミ</t>
    </rPh>
    <rPh sb="2" eb="4">
      <t>カイウン</t>
    </rPh>
    <rPh sb="4" eb="6">
      <t>カブシキ</t>
    </rPh>
    <rPh sb="6" eb="8">
      <t>カイシャ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</si>
  <si>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</si>
  <si>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</si>
  <si>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</si>
  <si>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</si>
  <si>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</si>
  <si>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</si>
  <si>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</si>
  <si>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</si>
  <si>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</si>
  <si>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</si>
  <si>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</si>
  <si>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</si>
  <si>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</si>
  <si>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</si>
  <si>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将来負担比率、実質公債費比率ともに依然として類似団体平均を上回っている。
　将来負担比率については債務負担行為の多くを占める徳之島用水負担金償還に充てるため基金積立を25年度から開始し、起債発行の抑制を行ってきたことから地方債残高も年々改善されてきたが、大規模事業の執行により今後比率の上昇が考えられるため、事業実施の適正化を図り財政の健全化に努める。
　実質公債費比率についても比率が上昇することが考えられるため、今後控えている事業計画の整理縮小を図るなど起債依存型の事業実施を見直し、起債の新規発行の抑制に努める。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</si>
</sst>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140226</c:v>
                </c:pt>
                <c:pt idx="1">
                  <c:v>180885</c:v>
                </c:pt>
                <c:pt idx="2">
                  <c:v>144576</c:v>
                </c:pt>
                <c:pt idx="3">
                  <c:v>144019</c:v>
                </c:pt>
                <c:pt idx="4">
                  <c:v>297145</c:v>
                </c:pt>
              </c:numCache>
            </c:numRef>
          </c:val>
          <c:smooth val="0"/>
        </c:ser>
        <c:dLbls>
          <c:showLegendKey val="0"/>
          <c:showVal val="0"/>
          <c:showCatName val="0"/>
          <c:showSerName val="0"/>
          <c:showPercent val="0"/>
          <c:showBubbleSize val="0"/>
        </c:dLbls>
        <c:marker val="1"/>
        <c:smooth val="0"/>
        <c:axId val="104061568"/>
        <c:axId val="104068992"/>
      </c:lineChart>
      <c:catAx>
        <c:axId val="104061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68992"/>
        <c:crosses val="autoZero"/>
        <c:auto val="1"/>
        <c:lblAlgn val="ctr"/>
        <c:lblOffset val="100"/>
        <c:tickLblSkip val="1"/>
        <c:tickMarkSkip val="1"/>
        <c:noMultiLvlLbl val="0"/>
      </c:catAx>
      <c:valAx>
        <c:axId val="1040689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61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0.76</c:v>
                </c:pt>
                <c:pt idx="1">
                  <c:v>0.83</c:v>
                </c:pt>
                <c:pt idx="2">
                  <c:v>1.7</c:v>
                </c:pt>
                <c:pt idx="3">
                  <c:v>5.53</c:v>
                </c:pt>
                <c:pt idx="4">
                  <c:v>6.24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20.149999999999999</c:v>
                </c:pt>
                <c:pt idx="1">
                  <c:v>22.34</c:v>
                </c:pt>
                <c:pt idx="2">
                  <c:v>22.61</c:v>
                </c:pt>
                <c:pt idx="3">
                  <c:v>17.690000000000001</c:v>
                </c:pt>
                <c:pt idx="4">
                  <c:v>24.8</c:v>
                </c:pt>
              </c:numCache>
            </c:numRef>
          </c:val>
        </c:ser>
        <c:dLbls>
          <c:showLegendKey val="0"/>
          <c:showVal val="0"/>
          <c:showCatName val="0"/>
          <c:showSerName val="0"/>
          <c:showPercent val="0"/>
          <c:showBubbleSize val="0"/>
        </c:dLbls>
        <c:gapWidth val="250"/>
        <c:overlap val="100"/>
        <c:axId val="115677824"/>
        <c:axId val="11568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3.67</c:v>
                </c:pt>
                <c:pt idx="1">
                  <c:v>1.88</c:v>
                </c:pt>
                <c:pt idx="2">
                  <c:v>1.02</c:v>
                </c:pt>
                <c:pt idx="3">
                  <c:v>-1.43</c:v>
                </c:pt>
                <c:pt idx="4">
                  <c:v>9.18</c:v>
                </c:pt>
              </c:numCache>
            </c:numRef>
          </c:val>
          <c:smooth val="0"/>
        </c:ser>
        <c:dLbls>
          <c:showLegendKey val="0"/>
          <c:showVal val="0"/>
          <c:showCatName val="0"/>
          <c:showSerName val="0"/>
          <c:showPercent val="0"/>
          <c:showBubbleSize val="0"/>
        </c:dLbls>
        <c:marker val="1"/>
        <c:smooth val="0"/>
        <c:axId val="115677824"/>
        <c:axId val="115688192"/>
      </c:lineChart>
      <c:catAx>
        <c:axId val="11567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688192"/>
        <c:crosses val="autoZero"/>
        <c:auto val="1"/>
        <c:lblAlgn val="ctr"/>
        <c:lblOffset val="100"/>
        <c:tickLblSkip val="1"/>
        <c:tickMarkSkip val="1"/>
        <c:noMultiLvlLbl val="0"/>
      </c:catAx>
      <c:valAx>
        <c:axId val="11568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7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0.06</c:v>
                </c:pt>
                <c:pt idx="8">
                  <c:v>#N/A</c:v>
                </c:pt>
                <c:pt idx="9">
                  <c:v>0.04</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0.06</c:v>
                </c:pt>
                <c:pt idx="4">
                  <c:v>#N/A</c:v>
                </c:pt>
                <c:pt idx="5">
                  <c:v>0.09</c:v>
                </c:pt>
                <c:pt idx="6">
                  <c:v>#N/A</c:v>
                </c:pt>
                <c:pt idx="7">
                  <c:v>0.21</c:v>
                </c:pt>
                <c:pt idx="8">
                  <c:v>#N/A</c:v>
                </c:pt>
                <c:pt idx="9">
                  <c:v>0.05</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0.01</c:v>
                </c:pt>
                <c:pt idx="2">
                  <c:v>#N/A</c:v>
                </c:pt>
                <c:pt idx="3">
                  <c:v>0.02</c:v>
                </c:pt>
                <c:pt idx="4">
                  <c:v>#N/A</c:v>
                </c:pt>
                <c:pt idx="5">
                  <c:v>0.04</c:v>
                </c:pt>
                <c:pt idx="6">
                  <c:v>#N/A</c:v>
                </c:pt>
                <c:pt idx="7">
                  <c:v>0.53</c:v>
                </c:pt>
                <c:pt idx="8">
                  <c:v>#N/A</c:v>
                </c:pt>
                <c:pt idx="9">
                  <c:v>0.46</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1.27</c:v>
                </c:pt>
                <c:pt idx="2">
                  <c:v>#N/A</c:v>
                </c:pt>
                <c:pt idx="3">
                  <c:v>0.56999999999999995</c:v>
                </c:pt>
                <c:pt idx="4">
                  <c:v>#N/A</c:v>
                </c:pt>
                <c:pt idx="5">
                  <c:v>0.27</c:v>
                </c:pt>
                <c:pt idx="6">
                  <c:v>#N/A</c:v>
                </c:pt>
                <c:pt idx="7">
                  <c:v>1.66</c:v>
                </c:pt>
                <c:pt idx="8">
                  <c:v>#N/A</c:v>
                </c:pt>
                <c:pt idx="9">
                  <c:v>1.98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0.76</c:v>
                </c:pt>
                <c:pt idx="2">
                  <c:v>#N/A</c:v>
                </c:pt>
                <c:pt idx="3">
                  <c:v>0.83</c:v>
                </c:pt>
                <c:pt idx="4">
                  <c:v>#N/A</c:v>
                </c:pt>
                <c:pt idx="5">
                  <c:v>1.69</c:v>
                </c:pt>
                <c:pt idx="6">
                  <c:v>#N/A</c:v>
                </c:pt>
                <c:pt idx="7">
                  <c:v>5.52</c:v>
                </c:pt>
                <c:pt idx="8">
                  <c:v>#N/A</c:v>
                </c:pt>
                <c:pt idx="9">
                  <c:v>6.24</c:v>
                </c:pt>
              </c:numCache>
            </c:numRef>
          </c:val>
        </c:ser>
        <c:dLbls>
          <c:showLegendKey val="0"/>
          <c:showVal val="0"/>
          <c:showCatName val="0"/>
          <c:showSerName val="0"/>
          <c:showPercent val="0"/>
          <c:showBubbleSize val="0"/>
        </c:dLbls>
        <c:gapWidth val="150"/>
        <c:overlap val="100"/>
        <c:axId val="115990912"/>
        <c:axId val="115992448"/>
      </c:barChart>
      <c:catAx>
        <c:axId val="11599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92448"/>
        <c:crosses val="autoZero"/>
        <c:auto val="1"/>
        <c:lblAlgn val="ctr"/>
        <c:lblOffset val="100"/>
        <c:tickLblSkip val="1"/>
        <c:tickMarkSkip val="1"/>
        <c:noMultiLvlLbl val="0"/>
      </c:catAx>
      <c:valAx>
        <c:axId val="11599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90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563</c:v>
                </c:pt>
                <c:pt idx="5">
                  <c:v>566</c:v>
                </c:pt>
                <c:pt idx="8">
                  <c:v>564</c:v>
                </c:pt>
                <c:pt idx="11">
                  <c:v>583</c:v>
                </c:pt>
                <c:pt idx="14">
                  <c:v>604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4</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91</c:v>
                </c:pt>
                <c:pt idx="3">
                  <c:v>95</c:v>
                </c:pt>
                <c:pt idx="6">
                  <c:v>94</c:v>
                </c:pt>
                <c:pt idx="9">
                  <c:v>93</c:v>
                </c:pt>
                <c:pt idx="12">
                  <c:v>110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c:v>
                </c:pt>
                <c:pt idx="3">
                  <c:v>23</c:v>
                </c:pt>
                <c:pt idx="6">
                  <c:v>21</c:v>
                </c:pt>
                <c:pt idx="9">
                  <c:v>27</c:v>
                </c:pt>
                <c:pt idx="12">
                  <c:v>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841</c:v>
                </c:pt>
                <c:pt idx="3">
                  <c:v>820</c:v>
                </c:pt>
                <c:pt idx="6">
                  <c:v>785</c:v>
                </c:pt>
                <c:pt idx="9">
                  <c:v>785</c:v>
                </c:pt>
                <c:pt idx="12">
                  <c:v>793</c:v>
                </c:pt>
              </c:numCache>
            </c:numRef>
          </c:val>
        </c:ser>
        <c:dLbls>
          <c:showLegendKey val="0"/>
          <c:showVal val="0"/>
          <c:showCatName val="0"/>
          <c:showSerName val="0"/>
          <c:showPercent val="0"/>
          <c:showBubbleSize val="0"/>
        </c:dLbls>
        <c:gapWidth val="100"/>
        <c:overlap val="100"/>
        <c:axId val="116161152"/>
        <c:axId val="116163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389</c:v>
                </c:pt>
                <c:pt idx="2">
                  <c:v>#N/A</c:v>
                </c:pt>
                <c:pt idx="3">
                  <c:v>#N/A</c:v>
                </c:pt>
                <c:pt idx="4">
                  <c:v>376</c:v>
                </c:pt>
                <c:pt idx="5">
                  <c:v>#N/A</c:v>
                </c:pt>
                <c:pt idx="6">
                  <c:v>#N/A</c:v>
                </c:pt>
                <c:pt idx="7">
                  <c:v>336</c:v>
                </c:pt>
                <c:pt idx="8">
                  <c:v>#N/A</c:v>
                </c:pt>
                <c:pt idx="9">
                  <c:v>#N/A</c:v>
                </c:pt>
                <c:pt idx="10">
                  <c:v>322</c:v>
                </c:pt>
                <c:pt idx="11">
                  <c:v>#N/A</c:v>
                </c:pt>
                <c:pt idx="12">
                  <c:v>#N/A</c:v>
                </c:pt>
                <c:pt idx="13">
                  <c:v>324</c:v>
                </c:pt>
                <c:pt idx="14">
                  <c:v>#N/A</c:v>
                </c:pt>
              </c:numCache>
            </c:numRef>
          </c:val>
          <c:smooth val="0"/>
        </c:ser>
        <c:dLbls>
          <c:showLegendKey val="0"/>
          <c:showVal val="0"/>
          <c:showCatName val="0"/>
          <c:showSerName val="0"/>
          <c:showPercent val="0"/>
          <c:showBubbleSize val="0"/>
        </c:dLbls>
        <c:marker val="1"/>
        <c:smooth val="0"/>
        <c:axId val="116161152"/>
        <c:axId val="116163328"/>
      </c:lineChart>
      <c:catAx>
        <c:axId val="11616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163328"/>
        <c:crosses val="autoZero"/>
        <c:auto val="1"/>
        <c:lblAlgn val="ctr"/>
        <c:lblOffset val="100"/>
        <c:tickLblSkip val="1"/>
        <c:tickMarkSkip val="1"/>
        <c:noMultiLvlLbl val="0"/>
      </c:catAx>
      <c:valAx>
        <c:axId val="11616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6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5279</c:v>
                </c:pt>
                <c:pt idx="5">
                  <c:v>5076</c:v>
                </c:pt>
                <c:pt idx="8">
                  <c:v>4984</c:v>
                </c:pt>
                <c:pt idx="11">
                  <c:v>4962</c:v>
                </c:pt>
                <c:pt idx="14">
                  <c:v>5175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345</c:v>
                </c:pt>
                <c:pt idx="5">
                  <c:v>379</c:v>
                </c:pt>
                <c:pt idx="8">
                  <c:v>425</c:v>
                </c:pt>
                <c:pt idx="11">
                  <c:v>438</c:v>
                </c:pt>
                <c:pt idx="14">
                  <c:v>509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929</c:v>
                </c:pt>
                <c:pt idx="5">
                  <c:v>1005</c:v>
                </c:pt>
                <c:pt idx="8">
                  <c:v>1365</c:v>
                </c:pt>
                <c:pt idx="11">
                  <c:v>1125</c:v>
                </c:pt>
                <c:pt idx="14">
                  <c:v>1894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89</c:v>
                </c:pt>
                <c:pt idx="3">
                  <c:v>83</c:v>
                </c:pt>
                <c:pt idx="6">
                  <c:v>105</c:v>
                </c:pt>
                <c:pt idx="9">
                  <c:v>104</c:v>
                </c:pt>
                <c:pt idx="12">
                  <c:v>76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834</c:v>
                </c:pt>
                <c:pt idx="3">
                  <c:v>822</c:v>
                </c:pt>
                <c:pt idx="6">
                  <c:v>599</c:v>
                </c:pt>
                <c:pt idx="9">
                  <c:v>444</c:v>
                </c:pt>
                <c:pt idx="12">
                  <c:v>839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498</c:v>
                </c:pt>
                <c:pt idx="3">
                  <c:v>418</c:v>
                </c:pt>
                <c:pt idx="6">
                  <c:v>477</c:v>
                </c:pt>
                <c:pt idx="9">
                  <c:v>387</c:v>
                </c:pt>
                <c:pt idx="12">
                  <c:v>279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328</c:v>
                </c:pt>
                <c:pt idx="3">
                  <c:v>383</c:v>
                </c:pt>
                <c:pt idx="6">
                  <c:v>320</c:v>
                </c:pt>
                <c:pt idx="9">
                  <c:v>321</c:v>
                </c:pt>
                <c:pt idx="12">
                  <c:v>304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808</c:v>
                </c:pt>
                <c:pt idx="3">
                  <c:v>774</c:v>
                </c:pt>
                <c:pt idx="6">
                  <c:v>774</c:v>
                </c:pt>
                <c:pt idx="9">
                  <c:v>729</c:v>
                </c:pt>
                <c:pt idx="12">
                  <c:v>742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7127</c:v>
                </c:pt>
                <c:pt idx="3">
                  <c:v>7144</c:v>
                </c:pt>
                <c:pt idx="6">
                  <c:v>7012</c:v>
                </c:pt>
                <c:pt idx="9">
                  <c:v>6915</c:v>
                </c:pt>
                <c:pt idx="12">
                  <c:v>7188</c:v>
                </c:pt>
              </c:numCache>
            </c:numRef>
          </c:val>
        </c:ser>
        <c:dLbls>
          <c:showLegendKey val="0"/>
          <c:showVal val="0"/>
          <c:showCatName val="0"/>
          <c:showSerName val="0"/>
          <c:showPercent val="0"/>
          <c:showBubbleSize val="0"/>
        </c:dLbls>
        <c:gapWidth val="100"/>
        <c:overlap val="100"/>
        <c:axId val="116319744"/>
        <c:axId val="116321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3130</c:v>
                </c:pt>
                <c:pt idx="2">
                  <c:v>#N/A</c:v>
                </c:pt>
                <c:pt idx="3">
                  <c:v>#N/A</c:v>
                </c:pt>
                <c:pt idx="4">
                  <c:v>3165</c:v>
                </c:pt>
                <c:pt idx="5">
                  <c:v>#N/A</c:v>
                </c:pt>
                <c:pt idx="6">
                  <c:v>#N/A</c:v>
                </c:pt>
                <c:pt idx="7">
                  <c:v>2512</c:v>
                </c:pt>
                <c:pt idx="8">
                  <c:v>#N/A</c:v>
                </c:pt>
                <c:pt idx="9">
                  <c:v>#N/A</c:v>
                </c:pt>
                <c:pt idx="10">
                  <c:v>2375</c:v>
                </c:pt>
                <c:pt idx="11">
                  <c:v>#N/A</c:v>
                </c:pt>
                <c:pt idx="12">
                  <c:v>#N/A</c:v>
                </c:pt>
                <c:pt idx="13">
                  <c:v>1850</c:v>
                </c:pt>
                <c:pt idx="14">
                  <c:v>#N/A</c:v>
                </c:pt>
              </c:numCache>
            </c:numRef>
          </c:val>
          <c:smooth val="0"/>
        </c:ser>
        <c:dLbls>
          <c:showLegendKey val="0"/>
          <c:showVal val="0"/>
          <c:showCatName val="0"/>
          <c:showSerName val="0"/>
          <c:showPercent val="0"/>
          <c:showBubbleSize val="0"/>
        </c:dLbls>
        <c:marker val="1"/>
        <c:smooth val="0"/>
        <c:axId val="116319744"/>
        <c:axId val="116321664"/>
      </c:lineChart>
      <c:catAx>
        <c:axId val="11631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321664"/>
        <c:crosses val="autoZero"/>
        <c:auto val="1"/>
        <c:lblAlgn val="ctr"/>
        <c:lblOffset val="100"/>
        <c:tickLblSkip val="1"/>
        <c:tickMarkSkip val="1"/>
        <c:noMultiLvlLbl val="0"/>
      </c:catAx>
      <c:valAx>
        <c:axId val="11632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1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7609600"/>
        <c:axId val="117611520"/>
      </c:scatterChart>
      <c:valAx>
        <c:axId val="1176096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611520"/>
        <c:crosses val="autoZero"/>
        <c:crossBetween val="midCat"/>
      </c:valAx>
      <c:valAx>
        <c:axId val="1176115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609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14.8</c:v>
                </c:pt>
                <c:pt idx="1">
                  <c:v>13.7</c:v>
                </c:pt>
                <c:pt idx="2">
                  <c:v>12.7</c:v>
                </c:pt>
                <c:pt idx="3">
                  <c:v>12</c:v>
                </c:pt>
                <c:pt idx="4">
                  <c:v>11.5</c:v>
                </c:pt>
              </c:numCache>
            </c:numRef>
          </c:xVal>
          <c:yVal>
            <c:numRef>
              <c:f>公会計指標分析・財政指標組合せ分析表!$K$73:$O$73</c:f>
              <c:numCache>
                <c:formatCode>#,##0.0;"▲ "#,##0.0</c:formatCode>
                <c:ptCount val="5"/>
                <c:pt idx="0">
                  <c:v>107.4</c:v>
                </c:pt>
                <c:pt idx="1">
                  <c:v>110.8</c:v>
                </c:pt>
                <c:pt idx="2">
                  <c:v>88.4</c:v>
                </c:pt>
                <c:pt idx="3">
                  <c:v>85.4</c:v>
                </c:pt>
                <c:pt idx="4">
                  <c:v>64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17653504"/>
        <c:axId val="117655424"/>
      </c:scatterChart>
      <c:valAx>
        <c:axId val="117653504"/>
        <c:scaling>
          <c:orientation val="minMax"/>
          <c:max val="15.4"/>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655424"/>
        <c:crosses val="autoZero"/>
        <c:crossBetween val="midCat"/>
      </c:valAx>
      <c:valAx>
        <c:axId val="117655424"/>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653504"/>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償還元金を上回らない町債発行に努めてきているが、防災拠点施設整備事業や学校建設事業等による元利償還金の増額や簡易水道整備事業実施に伴う繰入金の増額等により再び上昇することが見込まれる。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今後も事業計画の整理を行い、起債の長期計画や新規事業の実施については費用対効果等を十分に検証し、実質公債費比率の適正化に努める。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地方債残高の増加に伴い将来負担額も増加したが、充当可能基金の大幅な増により将来負担比率の分子は減少した。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今後は、防災拠点施設整備事業実施に伴う地方債の増や、債務負担行為に基づく償還が予定されているため、歳出の削減や充当可能基金の積立を行い、将来負担の増加を抑制する。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鹿児島県天城町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6,315
6,281
80.40
7,444,527
7,210,966
216,775
3,472,725
7,188,313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鹿児島県天城町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6,315
6,281
80.40
7,444,527
7,210,966
216,775
3,472,725
7,188,313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鹿児島県天城町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6,315
6,281
80.40
7,444,527
7,210,966
216,775
3,472,725
7,188,313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鹿児島県天城町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6,315
6,281
80.40
7,444,527
7,210,966
216,775
3,472,725
7,188,313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離島という立地条件や全国平均を上回る高齢化率（平成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lt"/>
              <a:ea typeface="+mn-ea"/>
              <a:cs typeface="+mn-cs"/>
            </a:rPr>
            <a:t>年度末</a:t>
          </a:r>
          <a:r>
            <a:rPr kumimoji="1" lang="en-US" altLang="ja-JP" sz="1300">
              <a:solidFill>
                <a:schemeClr val="dk1"/>
              </a:solidFill>
              <a:effectLst/>
              <a:latin typeface="+mn-ea"/>
              <a:ea typeface="+mn-ea"/>
              <a:cs typeface="+mn-cs"/>
            </a:rPr>
            <a:t>33.3%</a:t>
          </a:r>
          <a:r>
            <a:rPr kumimoji="1" lang="ja-JP" altLang="ja-JP" sz="1300">
              <a:solidFill>
                <a:schemeClr val="dk1"/>
              </a:solidFill>
              <a:effectLst/>
              <a:latin typeface="+mn-lt"/>
              <a:ea typeface="+mn-ea"/>
              <a:cs typeface="+mn-cs"/>
            </a:rPr>
            <a:t>）に加え、人口減少や町内に中心となる産業がないこと等を背景に、財政基盤が弱く、類似団体平均を大きく下回っている。</a:t>
          </a:r>
          <a:endParaRPr lang="ja-JP" altLang="ja-JP" sz="1300">
            <a:effectLst/>
          </a:endParaRPr>
        </a:p>
        <a:p>
          <a:r>
            <a:rPr kumimoji="1" lang="ja-JP" altLang="ja-JP" sz="1300">
              <a:solidFill>
                <a:schemeClr val="dk1"/>
              </a:solidFill>
              <a:effectLst/>
              <a:latin typeface="+mn-lt"/>
              <a:ea typeface="+mn-ea"/>
              <a:cs typeface="+mn-cs"/>
            </a:rPr>
            <a:t>　今後、第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次天城町集中改革プランに基づき、さらなる収納強化に取り組み徴収率県下最下位脱出を図り、歳出面においても事務事業の再見直しなどを行い、行財政改革で財政健全化を図る。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69" name="直線コネクタ 68"/>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61685</xdr:rowOff>
    </xdr:to>
    <xdr:cxnSp macro="">
      <xdr:nvCxnSpPr>
        <xdr:cNvPr id="78" name="直線コネクタ 77"/>
        <xdr:cNvCxnSpPr/>
      </xdr:nvCxnSpPr>
      <xdr:spPr>
        <a:xfrm>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9"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人件費・扶助費・公債費等</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比率が改善されたこと</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交付税等の収入増により前年度と比較して</a:t>
          </a:r>
          <a:r>
            <a:rPr kumimoji="1" lang="en-US" altLang="ja-JP" sz="1300" b="0" i="0" baseline="0">
              <a:solidFill>
                <a:schemeClr val="dk1"/>
              </a:solidFill>
              <a:effectLst/>
              <a:latin typeface="+mn-lt"/>
              <a:ea typeface="+mn-ea"/>
              <a:cs typeface="+mn-cs"/>
            </a:rPr>
            <a:t>3.3</a:t>
          </a:r>
          <a:r>
            <a:rPr kumimoji="1" lang="ja-JP" altLang="en-US" sz="1300" b="0" i="0" baseline="0">
              <a:solidFill>
                <a:schemeClr val="dk1"/>
              </a:solidFill>
              <a:effectLst/>
              <a:latin typeface="+mn-lt"/>
              <a:ea typeface="+mn-ea"/>
              <a:cs typeface="+mn-cs"/>
            </a:rPr>
            <a:t>ポイント</a:t>
          </a:r>
          <a:r>
            <a:rPr kumimoji="1" lang="ja-JP" altLang="ja-JP" sz="1300" b="0" i="0" baseline="0">
              <a:solidFill>
                <a:schemeClr val="dk1"/>
              </a:solidFill>
              <a:effectLst/>
              <a:latin typeface="+mn-lt"/>
              <a:ea typeface="+mn-ea"/>
              <a:cs typeface="+mn-cs"/>
            </a:rPr>
            <a:t>改善されたが、依然として類似団体平均より高い比率となっている。</a:t>
          </a:r>
          <a:endParaRPr lang="ja-JP" altLang="ja-JP" sz="1300">
            <a:effectLst/>
          </a:endParaRPr>
        </a:p>
        <a:p>
          <a:r>
            <a:rPr kumimoji="1" lang="ja-JP" altLang="en-US" sz="1300">
              <a:latin typeface="ＭＳ Ｐゴシック"/>
            </a:rPr>
            <a:t>　今後、経常的収入減が予想されるなか</a:t>
          </a:r>
          <a:r>
            <a:rPr kumimoji="1" lang="en-US" altLang="ja-JP" sz="1300">
              <a:latin typeface="ＭＳ Ｐゴシック"/>
            </a:rPr>
            <a:t>80</a:t>
          </a:r>
          <a:r>
            <a:rPr kumimoji="1" lang="ja-JP" altLang="en-US" sz="1300">
              <a:latin typeface="ＭＳ Ｐゴシック"/>
            </a:rPr>
            <a:t>％台を目標に、収納強化による財源の確保や定員適正化計画に基づく人件費の抑制、長期的な起債計画による公債費の抑制など経常経費の削減に努める。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121412</xdr:rowOff>
    </xdr:from>
    <xdr:to>
      <xdr:col>7</xdr:col>
      <xdr:colOff>152400</xdr:colOff>
      <xdr:row>65</xdr:row>
      <xdr:rowOff>109220</xdr:rowOff>
    </xdr:to>
    <xdr:cxnSp macro="">
      <xdr:nvCxnSpPr>
        <xdr:cNvPr id="130" name="直線コネクタ 129"/>
        <xdr:cNvCxnSpPr/>
      </xdr:nvCxnSpPr>
      <xdr:spPr>
        <a:xfrm flipV="1">
          <a:off x="4114800" y="11094212"/>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106934</xdr:rowOff>
    </xdr:from>
    <xdr:to>
      <xdr:col>6</xdr:col>
      <xdr:colOff>0</xdr:colOff>
      <xdr:row>65</xdr:row>
      <xdr:rowOff>109220</xdr:rowOff>
    </xdr:to>
    <xdr:cxnSp macro="">
      <xdr:nvCxnSpPr>
        <xdr:cNvPr id="133" name="直線コネクタ 132"/>
        <xdr:cNvCxnSpPr/>
      </xdr:nvCxnSpPr>
      <xdr:spPr>
        <a:xfrm>
          <a:off x="3225800" y="1107973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106934</xdr:rowOff>
    </xdr:from>
    <xdr:to>
      <xdr:col>4</xdr:col>
      <xdr:colOff>482600</xdr:colOff>
      <xdr:row>65</xdr:row>
      <xdr:rowOff>85090</xdr:rowOff>
    </xdr:to>
    <xdr:cxnSp macro="">
      <xdr:nvCxnSpPr>
        <xdr:cNvPr id="136" name="直線コネクタ 135"/>
        <xdr:cNvCxnSpPr/>
      </xdr:nvCxnSpPr>
      <xdr:spPr>
        <a:xfrm flipV="1">
          <a:off x="2336800" y="1107973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75438</xdr:rowOff>
    </xdr:from>
    <xdr:to>
      <xdr:col>3</xdr:col>
      <xdr:colOff>279400</xdr:colOff>
      <xdr:row>65</xdr:row>
      <xdr:rowOff>85090</xdr:rowOff>
    </xdr:to>
    <xdr:cxnSp macro="">
      <xdr:nvCxnSpPr>
        <xdr:cNvPr id="139" name="直線コネクタ 138"/>
        <xdr:cNvCxnSpPr/>
      </xdr:nvCxnSpPr>
      <xdr:spPr>
        <a:xfrm>
          <a:off x="1447800" y="112196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70612</xdr:rowOff>
    </xdr:from>
    <xdr:to>
      <xdr:col>7</xdr:col>
      <xdr:colOff>203200</xdr:colOff>
      <xdr:row>65</xdr:row>
      <xdr:rowOff>762</xdr:rowOff>
    </xdr:to>
    <xdr:sp macro="" textlink="">
      <xdr:nvSpPr>
        <xdr:cNvPr id="149" name="円/楕円 148"/>
        <xdr:cNvSpPr/>
      </xdr:nvSpPr>
      <xdr:spPr>
        <a:xfrm>
          <a:off x="4902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42689</xdr:rowOff>
    </xdr:from>
    <xdr:ext cx="762000" cy="259045"/>
    <xdr:sp macro="" textlink="">
      <xdr:nvSpPr>
        <xdr:cNvPr id="150" name="財政構造の弾力性該当値テキスト"/>
        <xdr:cNvSpPr txBox="1"/>
      </xdr:nvSpPr>
      <xdr:spPr>
        <a:xfrm>
          <a:off x="5041900" y="1101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58420</xdr:rowOff>
    </xdr:from>
    <xdr:to>
      <xdr:col>6</xdr:col>
      <xdr:colOff>50800</xdr:colOff>
      <xdr:row>65</xdr:row>
      <xdr:rowOff>160020</xdr:rowOff>
    </xdr:to>
    <xdr:sp macro="" textlink="">
      <xdr:nvSpPr>
        <xdr:cNvPr id="151" name="円/楕円 150"/>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144797</xdr:rowOff>
    </xdr:from>
    <xdr:ext cx="736600" cy="259045"/>
    <xdr:sp macro="" textlink="">
      <xdr:nvSpPr>
        <xdr:cNvPr id="152" name="テキスト ボックス 151"/>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56134</xdr:rowOff>
    </xdr:from>
    <xdr:to>
      <xdr:col>4</xdr:col>
      <xdr:colOff>533400</xdr:colOff>
      <xdr:row>64</xdr:row>
      <xdr:rowOff>157734</xdr:rowOff>
    </xdr:to>
    <xdr:sp macro="" textlink="">
      <xdr:nvSpPr>
        <xdr:cNvPr id="153" name="円/楕円 152"/>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142511</xdr:rowOff>
    </xdr:from>
    <xdr:ext cx="762000" cy="259045"/>
    <xdr:sp macro="" textlink="">
      <xdr:nvSpPr>
        <xdr:cNvPr id="154" name="テキスト ボックス 153"/>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34290</xdr:rowOff>
    </xdr:from>
    <xdr:to>
      <xdr:col>3</xdr:col>
      <xdr:colOff>330200</xdr:colOff>
      <xdr:row>65</xdr:row>
      <xdr:rowOff>135890</xdr:rowOff>
    </xdr:to>
    <xdr:sp macro="" textlink="">
      <xdr:nvSpPr>
        <xdr:cNvPr id="155" name="円/楕円 154"/>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120667</xdr:rowOff>
    </xdr:from>
    <xdr:ext cx="762000" cy="259045"/>
    <xdr:sp macro="" textlink="">
      <xdr:nvSpPr>
        <xdr:cNvPr id="156" name="テキスト ボックス 155"/>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24638</xdr:rowOff>
    </xdr:from>
    <xdr:to>
      <xdr:col>2</xdr:col>
      <xdr:colOff>127000</xdr:colOff>
      <xdr:row>65</xdr:row>
      <xdr:rowOff>126238</xdr:rowOff>
    </xdr:to>
    <xdr:sp macro="" textlink="">
      <xdr:nvSpPr>
        <xdr:cNvPr id="157" name="円/楕円 156"/>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111015</xdr:rowOff>
    </xdr:from>
    <xdr:ext cx="762000" cy="259045"/>
    <xdr:sp macro="" textlink="">
      <xdr:nvSpPr>
        <xdr:cNvPr id="158" name="テキスト ボックス 157"/>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[263,589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類似団体平均と比較して、若干ではあるが上回っている。</a:t>
          </a:r>
          <a:endParaRPr kumimoji="1" lang="en-US" altLang="ja-JP" sz="1300">
            <a:latin typeface="ＭＳ Ｐゴシック"/>
          </a:endParaRPr>
        </a:p>
        <a:p>
          <a:r>
            <a:rPr kumimoji="1" lang="ja-JP" altLang="en-US" sz="1300">
              <a:latin typeface="ＭＳ Ｐゴシック"/>
            </a:rPr>
            <a:t>　物件費の増加が主な要因であり、今後も施設の維持管理の費用が増加していくことが予想される。指定管理者制度の導入や雇用人員の削減、経費節減に努める。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38469</xdr:rowOff>
    </xdr:from>
    <xdr:to>
      <xdr:col>7</xdr:col>
      <xdr:colOff>152400</xdr:colOff>
      <xdr:row>84</xdr:row>
      <xdr:rowOff>56767</xdr:rowOff>
    </xdr:to>
    <xdr:cxnSp macro="">
      <xdr:nvCxnSpPr>
        <xdr:cNvPr id="193" name="直線コネクタ 192"/>
        <xdr:cNvCxnSpPr/>
      </xdr:nvCxnSpPr>
      <xdr:spPr>
        <a:xfrm>
          <a:off x="4114800" y="14440269"/>
          <a:ext cx="838200" cy="1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145689</xdr:rowOff>
    </xdr:from>
    <xdr:to>
      <xdr:col>6</xdr:col>
      <xdr:colOff>0</xdr:colOff>
      <xdr:row>84</xdr:row>
      <xdr:rowOff>38469</xdr:rowOff>
    </xdr:to>
    <xdr:cxnSp macro="">
      <xdr:nvCxnSpPr>
        <xdr:cNvPr id="196" name="直線コネクタ 195"/>
        <xdr:cNvCxnSpPr/>
      </xdr:nvCxnSpPr>
      <xdr:spPr>
        <a:xfrm>
          <a:off x="3225800" y="14376039"/>
          <a:ext cx="889000" cy="6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141474</xdr:rowOff>
    </xdr:from>
    <xdr:to>
      <xdr:col>4</xdr:col>
      <xdr:colOff>482600</xdr:colOff>
      <xdr:row>83</xdr:row>
      <xdr:rowOff>145689</xdr:rowOff>
    </xdr:to>
    <xdr:cxnSp macro="">
      <xdr:nvCxnSpPr>
        <xdr:cNvPr id="199" name="直線コネクタ 198"/>
        <xdr:cNvCxnSpPr/>
      </xdr:nvCxnSpPr>
      <xdr:spPr>
        <a:xfrm>
          <a:off x="2336800" y="14371824"/>
          <a:ext cx="8890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141474</xdr:rowOff>
    </xdr:from>
    <xdr:to>
      <xdr:col>3</xdr:col>
      <xdr:colOff>279400</xdr:colOff>
      <xdr:row>83</xdr:row>
      <xdr:rowOff>157150</xdr:rowOff>
    </xdr:to>
    <xdr:cxnSp macro="">
      <xdr:nvCxnSpPr>
        <xdr:cNvPr id="202" name="直線コネクタ 201"/>
        <xdr:cNvCxnSpPr/>
      </xdr:nvCxnSpPr>
      <xdr:spPr>
        <a:xfrm flipV="1">
          <a:off x="1447800" y="14371824"/>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5967</xdr:rowOff>
    </xdr:from>
    <xdr:to>
      <xdr:col>7</xdr:col>
      <xdr:colOff>203200</xdr:colOff>
      <xdr:row>84</xdr:row>
      <xdr:rowOff>107567</xdr:rowOff>
    </xdr:to>
    <xdr:sp macro="" textlink="">
      <xdr:nvSpPr>
        <xdr:cNvPr id="212" name="円/楕円 211"/>
        <xdr:cNvSpPr/>
      </xdr:nvSpPr>
      <xdr:spPr>
        <a:xfrm>
          <a:off x="4902200" y="1440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149494</xdr:rowOff>
    </xdr:from>
    <xdr:ext cx="762000" cy="259045"/>
    <xdr:sp macro="" textlink="">
      <xdr:nvSpPr>
        <xdr:cNvPr id="213" name="人件費・物件費等の状況該当値テキスト"/>
        <xdr:cNvSpPr txBox="1"/>
      </xdr:nvSpPr>
      <xdr:spPr>
        <a:xfrm>
          <a:off x="5041900" y="1437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263,589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159119</xdr:rowOff>
    </xdr:from>
    <xdr:to>
      <xdr:col>6</xdr:col>
      <xdr:colOff>50800</xdr:colOff>
      <xdr:row>84</xdr:row>
      <xdr:rowOff>89269</xdr:rowOff>
    </xdr:to>
    <xdr:sp macro="" textlink="">
      <xdr:nvSpPr>
        <xdr:cNvPr id="214" name="円/楕円 213"/>
        <xdr:cNvSpPr/>
      </xdr:nvSpPr>
      <xdr:spPr>
        <a:xfrm>
          <a:off x="4064000" y="1438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99446</xdr:rowOff>
    </xdr:from>
    <xdr:ext cx="736600" cy="259045"/>
    <xdr:sp macro="" textlink="">
      <xdr:nvSpPr>
        <xdr:cNvPr id="215" name="テキスト ボックス 214"/>
        <xdr:cNvSpPr txBox="1"/>
      </xdr:nvSpPr>
      <xdr:spPr>
        <a:xfrm>
          <a:off x="3733800" y="14158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259,039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94889</xdr:rowOff>
    </xdr:from>
    <xdr:to>
      <xdr:col>4</xdr:col>
      <xdr:colOff>533400</xdr:colOff>
      <xdr:row>84</xdr:row>
      <xdr:rowOff>25039</xdr:rowOff>
    </xdr:to>
    <xdr:sp macro="" textlink="">
      <xdr:nvSpPr>
        <xdr:cNvPr id="216" name="円/楕円 215"/>
        <xdr:cNvSpPr/>
      </xdr:nvSpPr>
      <xdr:spPr>
        <a:xfrm>
          <a:off x="3175000" y="143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35216</xdr:rowOff>
    </xdr:from>
    <xdr:ext cx="762000" cy="259045"/>
    <xdr:sp macro="" textlink="">
      <xdr:nvSpPr>
        <xdr:cNvPr id="217" name="テキスト ボックス 216"/>
        <xdr:cNvSpPr txBox="1"/>
      </xdr:nvSpPr>
      <xdr:spPr>
        <a:xfrm>
          <a:off x="2844800" y="1409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243,068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90674</xdr:rowOff>
    </xdr:from>
    <xdr:to>
      <xdr:col>3</xdr:col>
      <xdr:colOff>330200</xdr:colOff>
      <xdr:row>84</xdr:row>
      <xdr:rowOff>20824</xdr:rowOff>
    </xdr:to>
    <xdr:sp macro="" textlink="">
      <xdr:nvSpPr>
        <xdr:cNvPr id="218" name="円/楕円 217"/>
        <xdr:cNvSpPr/>
      </xdr:nvSpPr>
      <xdr:spPr>
        <a:xfrm>
          <a:off x="2286000" y="1432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5601</xdr:rowOff>
    </xdr:from>
    <xdr:ext cx="762000" cy="259045"/>
    <xdr:sp macro="" textlink="">
      <xdr:nvSpPr>
        <xdr:cNvPr id="219" name="テキスト ボックス 218"/>
        <xdr:cNvSpPr txBox="1"/>
      </xdr:nvSpPr>
      <xdr:spPr>
        <a:xfrm>
          <a:off x="1955800" y="1440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242,020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106350</xdr:rowOff>
    </xdr:from>
    <xdr:to>
      <xdr:col>2</xdr:col>
      <xdr:colOff>127000</xdr:colOff>
      <xdr:row>84</xdr:row>
      <xdr:rowOff>36500</xdr:rowOff>
    </xdr:to>
    <xdr:sp macro="" textlink="">
      <xdr:nvSpPr>
        <xdr:cNvPr id="220" name="円/楕円 219"/>
        <xdr:cNvSpPr/>
      </xdr:nvSpPr>
      <xdr:spPr>
        <a:xfrm>
          <a:off x="1397000" y="143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21277</xdr:rowOff>
    </xdr:from>
    <xdr:ext cx="762000" cy="259045"/>
    <xdr:sp macro="" textlink="">
      <xdr:nvSpPr>
        <xdr:cNvPr id="221" name="テキスト ボックス 220"/>
        <xdr:cNvSpPr txBox="1"/>
      </xdr:nvSpPr>
      <xdr:spPr>
        <a:xfrm>
          <a:off x="1066800" y="144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245,918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ポイント上昇したが、類似団体平均値と比較しても</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ポイント前後下回る数値で推移しており、今後も引き続き給与の適正化に努める。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83</xdr:row>
      <xdr:rowOff>165523</xdr:rowOff>
    </xdr:to>
    <xdr:cxnSp macro="">
      <xdr:nvCxnSpPr>
        <xdr:cNvPr id="255" name="直線コネクタ 254"/>
        <xdr:cNvCxnSpPr/>
      </xdr:nvCxnSpPr>
      <xdr:spPr>
        <a:xfrm>
          <a:off x="16179800" y="143797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149437</xdr:rowOff>
    </xdr:from>
    <xdr:to>
      <xdr:col>23</xdr:col>
      <xdr:colOff>406400</xdr:colOff>
      <xdr:row>84</xdr:row>
      <xdr:rowOff>2116</xdr:rowOff>
    </xdr:to>
    <xdr:cxnSp macro="">
      <xdr:nvCxnSpPr>
        <xdr:cNvPr id="258" name="直線コネクタ 257"/>
        <xdr:cNvCxnSpPr/>
      </xdr:nvCxnSpPr>
      <xdr:spPr>
        <a:xfrm flipV="1">
          <a:off x="15290800" y="143797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87</xdr:row>
      <xdr:rowOff>139277</xdr:rowOff>
    </xdr:to>
    <xdr:cxnSp macro="">
      <xdr:nvCxnSpPr>
        <xdr:cNvPr id="261" name="直線コネクタ 260"/>
        <xdr:cNvCxnSpPr/>
      </xdr:nvCxnSpPr>
      <xdr:spPr>
        <a:xfrm flipV="1">
          <a:off x="14401800" y="14403916"/>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18627</xdr:rowOff>
    </xdr:from>
    <xdr:to>
      <xdr:col>21</xdr:col>
      <xdr:colOff>0</xdr:colOff>
      <xdr:row>87</xdr:row>
      <xdr:rowOff>139277</xdr:rowOff>
    </xdr:to>
    <xdr:cxnSp macro="">
      <xdr:nvCxnSpPr>
        <xdr:cNvPr id="264" name="直線コネクタ 263"/>
        <xdr:cNvCxnSpPr/>
      </xdr:nvCxnSpPr>
      <xdr:spPr>
        <a:xfrm>
          <a:off x="13512800" y="149347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74" name="円/楕円 273"/>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131250</xdr:rowOff>
    </xdr:from>
    <xdr:ext cx="762000" cy="259045"/>
    <xdr:sp macro="" textlink="">
      <xdr:nvSpPr>
        <xdr:cNvPr id="275" name="給与水準   （国との比較）該当値テキスト"/>
        <xdr:cNvSpPr txBox="1"/>
      </xdr:nvSpPr>
      <xdr:spPr>
        <a:xfrm>
          <a:off x="17106900" y="1419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98637</xdr:rowOff>
    </xdr:from>
    <xdr:to>
      <xdr:col>23</xdr:col>
      <xdr:colOff>457200</xdr:colOff>
      <xdr:row>84</xdr:row>
      <xdr:rowOff>28787</xdr:rowOff>
    </xdr:to>
    <xdr:sp macro="" textlink="">
      <xdr:nvSpPr>
        <xdr:cNvPr id="276" name="円/楕円 275"/>
        <xdr:cNvSpPr/>
      </xdr:nvSpPr>
      <xdr:spPr>
        <a:xfrm>
          <a:off x="16129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77" name="テキスト ボックス 27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78" name="円/楕円 277"/>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79" name="テキスト ボックス 278"/>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88477</xdr:rowOff>
    </xdr:from>
    <xdr:to>
      <xdr:col>21</xdr:col>
      <xdr:colOff>50800</xdr:colOff>
      <xdr:row>88</xdr:row>
      <xdr:rowOff>18627</xdr:rowOff>
    </xdr:to>
    <xdr:sp macro="" textlink="">
      <xdr:nvSpPr>
        <xdr:cNvPr id="280" name="円/楕円 279"/>
        <xdr:cNvSpPr/>
      </xdr:nvSpPr>
      <xdr:spPr>
        <a:xfrm>
          <a:off x="14351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28804</xdr:rowOff>
    </xdr:from>
    <xdr:ext cx="762000" cy="259045"/>
    <xdr:sp macro="" textlink="">
      <xdr:nvSpPr>
        <xdr:cNvPr id="281" name="テキスト ボックス 280"/>
        <xdr:cNvSpPr txBox="1"/>
      </xdr:nvSpPr>
      <xdr:spPr>
        <a:xfrm>
          <a:off x="14020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82" name="円/楕円 281"/>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79604</xdr:rowOff>
    </xdr:from>
    <xdr:ext cx="762000" cy="259045"/>
    <xdr:sp macro="" textlink="">
      <xdr:nvSpPr>
        <xdr:cNvPr id="283" name="テキスト ボックス 282"/>
        <xdr:cNvSpPr txBox="1"/>
      </xdr:nvSpPr>
      <xdr:spPr>
        <a:xfrm>
          <a:off x="13131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国や県からの受託施設として気象観測施設や空港管理事務所、町特有の施設として農業センターや有線テレビ施設があること、町内</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保育所を直営で行っていることなどから類似団体平均と比較して職員数が多い。</a:t>
          </a:r>
          <a:endParaRPr lang="ja-JP" altLang="ja-JP" sz="1300">
            <a:effectLst/>
          </a:endParaRPr>
        </a:p>
        <a:p>
          <a:r>
            <a:rPr kumimoji="1" lang="ja-JP" altLang="ja-JP" sz="1300">
              <a:solidFill>
                <a:schemeClr val="dk1"/>
              </a:solidFill>
              <a:effectLst/>
              <a:latin typeface="+mn-lt"/>
              <a:ea typeface="+mn-ea"/>
              <a:cs typeface="+mn-cs"/>
            </a:rPr>
            <a:t>　今後は、第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次集中改革プランに基づき、組織・機構の見直しや指定管理者制度の導入、早期退職募集制度の活用などにより定員適正化を図る。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120505</xdr:rowOff>
    </xdr:from>
    <xdr:to>
      <xdr:col>24</xdr:col>
      <xdr:colOff>558800</xdr:colOff>
      <xdr:row>63</xdr:row>
      <xdr:rowOff>162560</xdr:rowOff>
    </xdr:to>
    <xdr:cxnSp macro="">
      <xdr:nvCxnSpPr>
        <xdr:cNvPr id="320" name="直線コネクタ 319"/>
        <xdr:cNvCxnSpPr/>
      </xdr:nvCxnSpPr>
      <xdr:spPr>
        <a:xfrm>
          <a:off x="16179800" y="10921855"/>
          <a:ext cx="8382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21"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99822</xdr:rowOff>
    </xdr:from>
    <xdr:to>
      <xdr:col>23</xdr:col>
      <xdr:colOff>406400</xdr:colOff>
      <xdr:row>63</xdr:row>
      <xdr:rowOff>120505</xdr:rowOff>
    </xdr:to>
    <xdr:cxnSp macro="">
      <xdr:nvCxnSpPr>
        <xdr:cNvPr id="323" name="直線コネクタ 322"/>
        <xdr:cNvCxnSpPr/>
      </xdr:nvCxnSpPr>
      <xdr:spPr>
        <a:xfrm>
          <a:off x="15290800" y="1090117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5" name="テキスト ボックス 324"/>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41910</xdr:rowOff>
    </xdr:from>
    <xdr:to>
      <xdr:col>22</xdr:col>
      <xdr:colOff>203200</xdr:colOff>
      <xdr:row>63</xdr:row>
      <xdr:rowOff>99822</xdr:rowOff>
    </xdr:to>
    <xdr:cxnSp macro="">
      <xdr:nvCxnSpPr>
        <xdr:cNvPr id="326" name="直線コネクタ 325"/>
        <xdr:cNvCxnSpPr/>
      </xdr:nvCxnSpPr>
      <xdr:spPr>
        <a:xfrm>
          <a:off x="14401800" y="108432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8" name="テキスト ボックス 327"/>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41910</xdr:rowOff>
    </xdr:from>
    <xdr:to>
      <xdr:col>21</xdr:col>
      <xdr:colOff>0</xdr:colOff>
      <xdr:row>63</xdr:row>
      <xdr:rowOff>82586</xdr:rowOff>
    </xdr:to>
    <xdr:cxnSp macro="">
      <xdr:nvCxnSpPr>
        <xdr:cNvPr id="329" name="直線コネクタ 328"/>
        <xdr:cNvCxnSpPr/>
      </xdr:nvCxnSpPr>
      <xdr:spPr>
        <a:xfrm flipV="1">
          <a:off x="13512800" y="10843260"/>
          <a:ext cx="889000" cy="4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31" name="テキスト ボックス 330"/>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3" name="テキスト ボックス 332"/>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111760</xdr:rowOff>
    </xdr:from>
    <xdr:to>
      <xdr:col>24</xdr:col>
      <xdr:colOff>609600</xdr:colOff>
      <xdr:row>64</xdr:row>
      <xdr:rowOff>41910</xdr:rowOff>
    </xdr:to>
    <xdr:sp macro="" textlink="">
      <xdr:nvSpPr>
        <xdr:cNvPr id="339" name="円/楕円 338"/>
        <xdr:cNvSpPr/>
      </xdr:nvSpPr>
      <xdr:spPr>
        <a:xfrm>
          <a:off x="16967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83837</xdr:rowOff>
    </xdr:from>
    <xdr:ext cx="762000" cy="259045"/>
    <xdr:sp macro="" textlink="">
      <xdr:nvSpPr>
        <xdr:cNvPr id="340" name="定員管理の状況該当値テキスト"/>
        <xdr:cNvSpPr txBox="1"/>
      </xdr:nvSpPr>
      <xdr:spPr>
        <a:xfrm>
          <a:off x="17106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69705</xdr:rowOff>
    </xdr:from>
    <xdr:to>
      <xdr:col>23</xdr:col>
      <xdr:colOff>457200</xdr:colOff>
      <xdr:row>63</xdr:row>
      <xdr:rowOff>171305</xdr:rowOff>
    </xdr:to>
    <xdr:sp macro="" textlink="">
      <xdr:nvSpPr>
        <xdr:cNvPr id="341" name="円/楕円 340"/>
        <xdr:cNvSpPr/>
      </xdr:nvSpPr>
      <xdr:spPr>
        <a:xfrm>
          <a:off x="16129000" y="108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156082</xdr:rowOff>
    </xdr:from>
    <xdr:ext cx="736600" cy="259045"/>
    <xdr:sp macro="" textlink="">
      <xdr:nvSpPr>
        <xdr:cNvPr id="342" name="テキスト ボックス 341"/>
        <xdr:cNvSpPr txBox="1"/>
      </xdr:nvSpPr>
      <xdr:spPr>
        <a:xfrm>
          <a:off x="15798800" y="10957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49022</xdr:rowOff>
    </xdr:from>
    <xdr:to>
      <xdr:col>22</xdr:col>
      <xdr:colOff>254000</xdr:colOff>
      <xdr:row>63</xdr:row>
      <xdr:rowOff>150622</xdr:rowOff>
    </xdr:to>
    <xdr:sp macro="" textlink="">
      <xdr:nvSpPr>
        <xdr:cNvPr id="343" name="円/楕円 342"/>
        <xdr:cNvSpPr/>
      </xdr:nvSpPr>
      <xdr:spPr>
        <a:xfrm>
          <a:off x="15240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135399</xdr:rowOff>
    </xdr:from>
    <xdr:ext cx="762000" cy="259045"/>
    <xdr:sp macro="" textlink="">
      <xdr:nvSpPr>
        <xdr:cNvPr id="344" name="テキスト ボックス 343"/>
        <xdr:cNvSpPr txBox="1"/>
      </xdr:nvSpPr>
      <xdr:spPr>
        <a:xfrm>
          <a:off x="14909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162560</xdr:rowOff>
    </xdr:from>
    <xdr:to>
      <xdr:col>21</xdr:col>
      <xdr:colOff>50800</xdr:colOff>
      <xdr:row>63</xdr:row>
      <xdr:rowOff>92710</xdr:rowOff>
    </xdr:to>
    <xdr:sp macro="" textlink="">
      <xdr:nvSpPr>
        <xdr:cNvPr id="345" name="円/楕円 344"/>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77487</xdr:rowOff>
    </xdr:from>
    <xdr:ext cx="762000" cy="259045"/>
    <xdr:sp macro="" textlink="">
      <xdr:nvSpPr>
        <xdr:cNvPr id="346" name="テキスト ボックス 345"/>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31786</xdr:rowOff>
    </xdr:from>
    <xdr:to>
      <xdr:col>19</xdr:col>
      <xdr:colOff>533400</xdr:colOff>
      <xdr:row>63</xdr:row>
      <xdr:rowOff>133386</xdr:rowOff>
    </xdr:to>
    <xdr:sp macro="" textlink="">
      <xdr:nvSpPr>
        <xdr:cNvPr id="347" name="円/楕円 346"/>
        <xdr:cNvSpPr/>
      </xdr:nvSpPr>
      <xdr:spPr>
        <a:xfrm>
          <a:off x="13462000" y="108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118163</xdr:rowOff>
    </xdr:from>
    <xdr:ext cx="762000" cy="259045"/>
    <xdr:sp macro="" textlink="">
      <xdr:nvSpPr>
        <xdr:cNvPr id="348" name="テキスト ボックス 347"/>
        <xdr:cNvSpPr txBox="1"/>
      </xdr:nvSpPr>
      <xdr:spPr>
        <a:xfrm>
          <a:off x="13131800" y="109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ポイント改善されたが依然として類似団体平均を上回っている。</a:t>
          </a:r>
          <a:endParaRPr lang="ja-JP" altLang="ja-JP" sz="1300">
            <a:effectLst/>
          </a:endParaRPr>
        </a:p>
        <a:p>
          <a:r>
            <a:rPr kumimoji="1" lang="ja-JP" altLang="ja-JP" sz="1300">
              <a:solidFill>
                <a:schemeClr val="dk1"/>
              </a:solidFill>
              <a:effectLst/>
              <a:latin typeface="+mn-lt"/>
              <a:ea typeface="+mn-ea"/>
              <a:cs typeface="+mn-cs"/>
            </a:rPr>
            <a:t>　近年、起債発行抑制により多少改善されてきたが、大規模事業が継続的に執行されており、再び比率が上昇することが考えられる。</a:t>
          </a:r>
          <a:endParaRPr lang="ja-JP" altLang="ja-JP" sz="1300">
            <a:effectLst/>
          </a:endParaRPr>
        </a:p>
        <a:p>
          <a:r>
            <a:rPr kumimoji="1" lang="ja-JP" altLang="ja-JP" sz="1300">
              <a:solidFill>
                <a:schemeClr val="dk1"/>
              </a:solidFill>
              <a:effectLst/>
              <a:latin typeface="+mn-lt"/>
              <a:ea typeface="+mn-ea"/>
              <a:cs typeface="+mn-cs"/>
            </a:rPr>
            <a:t>　今後控えている事業計画の整理縮小を図るなど起債依存型の事業実施を見直し、起債の新規発行の抑制に努める。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121920</xdr:rowOff>
    </xdr:to>
    <xdr:cxnSp macro="">
      <xdr:nvCxnSpPr>
        <xdr:cNvPr id="379" name="直線コネクタ 378"/>
        <xdr:cNvCxnSpPr/>
      </xdr:nvCxnSpPr>
      <xdr:spPr>
        <a:xfrm flipV="1">
          <a:off x="16179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42</xdr:row>
      <xdr:rowOff>155702</xdr:rowOff>
    </xdr:to>
    <xdr:cxnSp macro="">
      <xdr:nvCxnSpPr>
        <xdr:cNvPr id="382" name="直線コネクタ 381"/>
        <xdr:cNvCxnSpPr/>
      </xdr:nvCxnSpPr>
      <xdr:spPr>
        <a:xfrm flipV="1">
          <a:off x="15290800" y="73228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155702</xdr:rowOff>
    </xdr:from>
    <xdr:to>
      <xdr:col>22</xdr:col>
      <xdr:colOff>203200</xdr:colOff>
      <xdr:row>43</xdr:row>
      <xdr:rowOff>32512</xdr:rowOff>
    </xdr:to>
    <xdr:cxnSp macro="">
      <xdr:nvCxnSpPr>
        <xdr:cNvPr id="385" name="直線コネクタ 384"/>
        <xdr:cNvCxnSpPr/>
      </xdr:nvCxnSpPr>
      <xdr:spPr>
        <a:xfrm flipV="1">
          <a:off x="14401800" y="73566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32512</xdr:rowOff>
    </xdr:from>
    <xdr:to>
      <xdr:col>21</xdr:col>
      <xdr:colOff>0</xdr:colOff>
      <xdr:row>43</xdr:row>
      <xdr:rowOff>85598</xdr:rowOff>
    </xdr:to>
    <xdr:cxnSp macro="">
      <xdr:nvCxnSpPr>
        <xdr:cNvPr id="388" name="直線コネクタ 387"/>
        <xdr:cNvCxnSpPr/>
      </xdr:nvCxnSpPr>
      <xdr:spPr>
        <a:xfrm flipV="1">
          <a:off x="13512800" y="74048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398" name="円/楕円 397"/>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399"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400" name="円/楕円 399"/>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401" name="テキスト ボックス 400"/>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104902</xdr:rowOff>
    </xdr:from>
    <xdr:to>
      <xdr:col>22</xdr:col>
      <xdr:colOff>254000</xdr:colOff>
      <xdr:row>43</xdr:row>
      <xdr:rowOff>35052</xdr:rowOff>
    </xdr:to>
    <xdr:sp macro="" textlink="">
      <xdr:nvSpPr>
        <xdr:cNvPr id="402" name="円/楕円 401"/>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19829</xdr:rowOff>
    </xdr:from>
    <xdr:ext cx="762000" cy="259045"/>
    <xdr:sp macro="" textlink="">
      <xdr:nvSpPr>
        <xdr:cNvPr id="403" name="テキスト ボックス 402"/>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153162</xdr:rowOff>
    </xdr:from>
    <xdr:to>
      <xdr:col>21</xdr:col>
      <xdr:colOff>50800</xdr:colOff>
      <xdr:row>43</xdr:row>
      <xdr:rowOff>83312</xdr:rowOff>
    </xdr:to>
    <xdr:sp macro="" textlink="">
      <xdr:nvSpPr>
        <xdr:cNvPr id="404" name="円/楕円 403"/>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68089</xdr:rowOff>
    </xdr:from>
    <xdr:ext cx="762000" cy="259045"/>
    <xdr:sp macro="" textlink="">
      <xdr:nvSpPr>
        <xdr:cNvPr id="405" name="テキスト ボックス 404"/>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406" name="円/楕円 405"/>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121175</xdr:rowOff>
    </xdr:from>
    <xdr:ext cx="762000" cy="259045"/>
    <xdr:sp macro="" textlink="">
      <xdr:nvSpPr>
        <xdr:cNvPr id="407" name="テキスト ボックス 406"/>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21.4</a:t>
          </a:r>
          <a:r>
            <a:rPr kumimoji="1" lang="ja-JP" altLang="ja-JP" sz="1300">
              <a:solidFill>
                <a:schemeClr val="dk1"/>
              </a:solidFill>
              <a:effectLst/>
              <a:latin typeface="+mn-lt"/>
              <a:ea typeface="+mn-ea"/>
              <a:cs typeface="+mn-cs"/>
            </a:rPr>
            <a:t>ポイント改善されたが依然として類似団体平均より高い水準にある。</a:t>
          </a:r>
          <a:endParaRPr lang="ja-JP" altLang="ja-JP" sz="1300">
            <a:effectLst/>
          </a:endParaRPr>
        </a:p>
        <a:p>
          <a:r>
            <a:rPr kumimoji="1" lang="ja-JP" altLang="ja-JP" sz="1300">
              <a:solidFill>
                <a:schemeClr val="dk1"/>
              </a:solidFill>
              <a:effectLst/>
              <a:latin typeface="+mn-lt"/>
              <a:ea typeface="+mn-ea"/>
              <a:cs typeface="+mn-cs"/>
            </a:rPr>
            <a:t>　債務負担行為の多くを占める徳之島用水負担金償還に充てるため基金積立を</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年度から開始し、起債発行</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抑制</a:t>
          </a:r>
          <a:r>
            <a:rPr kumimoji="1" lang="ja-JP" altLang="en-US" sz="1300">
              <a:solidFill>
                <a:schemeClr val="dk1"/>
              </a:solidFill>
              <a:effectLst/>
              <a:latin typeface="+mn-lt"/>
              <a:ea typeface="+mn-ea"/>
              <a:cs typeface="+mn-cs"/>
            </a:rPr>
            <a:t>を行ってきたこと</a:t>
          </a:r>
          <a:r>
            <a:rPr kumimoji="1" lang="ja-JP" altLang="ja-JP" sz="1300">
              <a:solidFill>
                <a:schemeClr val="dk1"/>
              </a:solidFill>
              <a:effectLst/>
              <a:latin typeface="+mn-lt"/>
              <a:ea typeface="+mn-ea"/>
              <a:cs typeface="+mn-cs"/>
            </a:rPr>
            <a:t>から地方債残高も年々改善されてきたが、大規模事業の執行により今後比率の上昇が考えられるため、事業実施の適正化を図り財政の健全化に努める。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43180</xdr:rowOff>
    </xdr:from>
    <xdr:to>
      <xdr:col>24</xdr:col>
      <xdr:colOff>558800</xdr:colOff>
      <xdr:row>18</xdr:row>
      <xdr:rowOff>826</xdr:rowOff>
    </xdr:to>
    <xdr:cxnSp macro="">
      <xdr:nvCxnSpPr>
        <xdr:cNvPr id="437" name="直線コネクタ 436"/>
        <xdr:cNvCxnSpPr/>
      </xdr:nvCxnSpPr>
      <xdr:spPr>
        <a:xfrm flipV="1">
          <a:off x="16179800" y="2957830"/>
          <a:ext cx="838200" cy="1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826</xdr:rowOff>
    </xdr:from>
    <xdr:to>
      <xdr:col>23</xdr:col>
      <xdr:colOff>406400</xdr:colOff>
      <xdr:row>18</xdr:row>
      <xdr:rowOff>18923</xdr:rowOff>
    </xdr:to>
    <xdr:cxnSp macro="">
      <xdr:nvCxnSpPr>
        <xdr:cNvPr id="440" name="直線コネクタ 439"/>
        <xdr:cNvCxnSpPr/>
      </xdr:nvCxnSpPr>
      <xdr:spPr>
        <a:xfrm flipV="1">
          <a:off x="15290800" y="308692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18923</xdr:rowOff>
    </xdr:from>
    <xdr:to>
      <xdr:col>22</xdr:col>
      <xdr:colOff>203200</xdr:colOff>
      <xdr:row>18</xdr:row>
      <xdr:rowOff>154051</xdr:rowOff>
    </xdr:to>
    <xdr:cxnSp macro="">
      <xdr:nvCxnSpPr>
        <xdr:cNvPr id="443" name="直線コネクタ 442"/>
        <xdr:cNvCxnSpPr/>
      </xdr:nvCxnSpPr>
      <xdr:spPr>
        <a:xfrm flipV="1">
          <a:off x="14401800" y="3105023"/>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133540</xdr:rowOff>
    </xdr:from>
    <xdr:to>
      <xdr:col>21</xdr:col>
      <xdr:colOff>0</xdr:colOff>
      <xdr:row>18</xdr:row>
      <xdr:rowOff>154051</xdr:rowOff>
    </xdr:to>
    <xdr:cxnSp macro="">
      <xdr:nvCxnSpPr>
        <xdr:cNvPr id="446" name="直線コネクタ 445"/>
        <xdr:cNvCxnSpPr/>
      </xdr:nvCxnSpPr>
      <xdr:spPr>
        <a:xfrm>
          <a:off x="13512800" y="3219640"/>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163830</xdr:rowOff>
    </xdr:from>
    <xdr:to>
      <xdr:col>24</xdr:col>
      <xdr:colOff>609600</xdr:colOff>
      <xdr:row>17</xdr:row>
      <xdr:rowOff>93980</xdr:rowOff>
    </xdr:to>
    <xdr:sp macro="" textlink="">
      <xdr:nvSpPr>
        <xdr:cNvPr id="456" name="円/楕円 455"/>
        <xdr:cNvSpPr/>
      </xdr:nvSpPr>
      <xdr:spPr>
        <a:xfrm>
          <a:off x="169672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135907</xdr:rowOff>
    </xdr:from>
    <xdr:ext cx="762000" cy="259045"/>
    <xdr:sp macro="" textlink="">
      <xdr:nvSpPr>
        <xdr:cNvPr id="457" name="将来負担の状況該当値テキスト"/>
        <xdr:cNvSpPr txBox="1"/>
      </xdr:nvSpPr>
      <xdr:spPr>
        <a:xfrm>
          <a:off x="17106900" y="28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121476</xdr:rowOff>
    </xdr:from>
    <xdr:to>
      <xdr:col>23</xdr:col>
      <xdr:colOff>457200</xdr:colOff>
      <xdr:row>18</xdr:row>
      <xdr:rowOff>51626</xdr:rowOff>
    </xdr:to>
    <xdr:sp macro="" textlink="">
      <xdr:nvSpPr>
        <xdr:cNvPr id="458" name="円/楕円 457"/>
        <xdr:cNvSpPr/>
      </xdr:nvSpPr>
      <xdr:spPr>
        <a:xfrm>
          <a:off x="16129000" y="303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36403</xdr:rowOff>
    </xdr:from>
    <xdr:ext cx="736600" cy="259045"/>
    <xdr:sp macro="" textlink="">
      <xdr:nvSpPr>
        <xdr:cNvPr id="459" name="テキスト ボックス 458"/>
        <xdr:cNvSpPr txBox="1"/>
      </xdr:nvSpPr>
      <xdr:spPr>
        <a:xfrm>
          <a:off x="15798800" y="3122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139573</xdr:rowOff>
    </xdr:from>
    <xdr:to>
      <xdr:col>22</xdr:col>
      <xdr:colOff>254000</xdr:colOff>
      <xdr:row>18</xdr:row>
      <xdr:rowOff>69723</xdr:rowOff>
    </xdr:to>
    <xdr:sp macro="" textlink="">
      <xdr:nvSpPr>
        <xdr:cNvPr id="460" name="円/楕円 459"/>
        <xdr:cNvSpPr/>
      </xdr:nvSpPr>
      <xdr:spPr>
        <a:xfrm>
          <a:off x="15240000" y="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54500</xdr:rowOff>
    </xdr:from>
    <xdr:ext cx="762000" cy="259045"/>
    <xdr:sp macro="" textlink="">
      <xdr:nvSpPr>
        <xdr:cNvPr id="461" name="テキスト ボックス 460"/>
        <xdr:cNvSpPr txBox="1"/>
      </xdr:nvSpPr>
      <xdr:spPr>
        <a:xfrm>
          <a:off x="14909800" y="314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103251</xdr:rowOff>
    </xdr:from>
    <xdr:to>
      <xdr:col>21</xdr:col>
      <xdr:colOff>50800</xdr:colOff>
      <xdr:row>19</xdr:row>
      <xdr:rowOff>33401</xdr:rowOff>
    </xdr:to>
    <xdr:sp macro="" textlink="">
      <xdr:nvSpPr>
        <xdr:cNvPr id="462" name="円/楕円 461"/>
        <xdr:cNvSpPr/>
      </xdr:nvSpPr>
      <xdr:spPr>
        <a:xfrm>
          <a:off x="14351000" y="318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18178</xdr:rowOff>
    </xdr:from>
    <xdr:ext cx="762000" cy="259045"/>
    <xdr:sp macro="" textlink="">
      <xdr:nvSpPr>
        <xdr:cNvPr id="463" name="テキスト ボックス 462"/>
        <xdr:cNvSpPr txBox="1"/>
      </xdr:nvSpPr>
      <xdr:spPr>
        <a:xfrm>
          <a:off x="14020800" y="327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82740</xdr:rowOff>
    </xdr:from>
    <xdr:to>
      <xdr:col>19</xdr:col>
      <xdr:colOff>533400</xdr:colOff>
      <xdr:row>19</xdr:row>
      <xdr:rowOff>12891</xdr:rowOff>
    </xdr:to>
    <xdr:sp macro="" textlink="">
      <xdr:nvSpPr>
        <xdr:cNvPr id="464" name="円/楕円 463"/>
        <xdr:cNvSpPr/>
      </xdr:nvSpPr>
      <xdr:spPr>
        <a:xfrm>
          <a:off x="13462000" y="31688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169118</xdr:rowOff>
    </xdr:from>
    <xdr:ext cx="762000" cy="259045"/>
    <xdr:sp macro="" textlink="">
      <xdr:nvSpPr>
        <xdr:cNvPr id="465" name="テキスト ボックス 464"/>
        <xdr:cNvSpPr txBox="1"/>
      </xdr:nvSpPr>
      <xdr:spPr>
        <a:xfrm>
          <a:off x="13131800" y="325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鹿児島県天城町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6,315
6,281
80.40
7,444,527
7,210,966
216,775
3,472,725
7,188,313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人件費に係るものは、平成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28.9</a:t>
          </a:r>
          <a:r>
            <a:rPr kumimoji="1" lang="ja-JP" altLang="en-US" sz="1300">
              <a:latin typeface="ＭＳ Ｐゴシック"/>
            </a:rPr>
            <a:t>％と類似団体平均と比べて高い水準にある。</a:t>
          </a:r>
          <a:endParaRPr kumimoji="1" lang="en-US" altLang="ja-JP" sz="1300">
            <a:latin typeface="ＭＳ Ｐゴシック"/>
          </a:endParaRPr>
        </a:p>
        <a:p>
          <a:r>
            <a:rPr kumimoji="1" lang="ja-JP" altLang="en-US" sz="1300">
              <a:latin typeface="ＭＳ Ｐゴシック"/>
            </a:rPr>
            <a:t>　これは町特有の施設等が多く職員数が類似団体平均より多いことが主な要因である。</a:t>
          </a:r>
          <a:endParaRPr kumimoji="1" lang="en-US" altLang="ja-JP" sz="1300">
            <a:latin typeface="ＭＳ Ｐゴシック"/>
          </a:endParaRPr>
        </a:p>
        <a:p>
          <a:r>
            <a:rPr kumimoji="1" lang="ja-JP" altLang="en-US" sz="1300">
              <a:latin typeface="ＭＳ Ｐゴシック"/>
            </a:rPr>
            <a:t>　今後、住民サービスを低下させることなく、第</a:t>
          </a:r>
          <a:r>
            <a:rPr kumimoji="1" lang="en-US" altLang="ja-JP" sz="1300">
              <a:latin typeface="ＭＳ Ｐゴシック"/>
            </a:rPr>
            <a:t>2</a:t>
          </a:r>
          <a:r>
            <a:rPr kumimoji="1" lang="ja-JP" altLang="en-US" sz="1300">
              <a:latin typeface="ＭＳ Ｐゴシック"/>
            </a:rPr>
            <a:t>次集中改革プランに基づき指定管理者制度の導入や、早期退職募集制度の活用などを行い人件費の抑制を図る。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24130</xdr:rowOff>
    </xdr:from>
    <xdr:to>
      <xdr:col>7</xdr:col>
      <xdr:colOff>15875</xdr:colOff>
      <xdr:row>40</xdr:row>
      <xdr:rowOff>5080</xdr:rowOff>
    </xdr:to>
    <xdr:cxnSp macro="">
      <xdr:nvCxnSpPr>
        <xdr:cNvPr id="66" name="直線コネクタ 65"/>
        <xdr:cNvCxnSpPr/>
      </xdr:nvCxnSpPr>
      <xdr:spPr>
        <a:xfrm flipV="1">
          <a:off x="3987800" y="67106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100330</xdr:rowOff>
    </xdr:from>
    <xdr:to>
      <xdr:col>5</xdr:col>
      <xdr:colOff>549275</xdr:colOff>
      <xdr:row>40</xdr:row>
      <xdr:rowOff>5080</xdr:rowOff>
    </xdr:to>
    <xdr:cxnSp macro="">
      <xdr:nvCxnSpPr>
        <xdr:cNvPr id="69" name="直線コネクタ 68"/>
        <xdr:cNvCxnSpPr/>
      </xdr:nvCxnSpPr>
      <xdr:spPr>
        <a:xfrm>
          <a:off x="3098800" y="6786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100330</xdr:rowOff>
    </xdr:from>
    <xdr:to>
      <xdr:col>4</xdr:col>
      <xdr:colOff>346075</xdr:colOff>
      <xdr:row>40</xdr:row>
      <xdr:rowOff>96520</xdr:rowOff>
    </xdr:to>
    <xdr:cxnSp macro="">
      <xdr:nvCxnSpPr>
        <xdr:cNvPr id="72" name="直線コネクタ 71"/>
        <xdr:cNvCxnSpPr/>
      </xdr:nvCxnSpPr>
      <xdr:spPr>
        <a:xfrm flipV="1">
          <a:off x="2209800" y="6786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50800</xdr:rowOff>
    </xdr:from>
    <xdr:to>
      <xdr:col>3</xdr:col>
      <xdr:colOff>142875</xdr:colOff>
      <xdr:row>40</xdr:row>
      <xdr:rowOff>96520</xdr:rowOff>
    </xdr:to>
    <xdr:cxnSp macro="">
      <xdr:nvCxnSpPr>
        <xdr:cNvPr id="75" name="直線コネクタ 74"/>
        <xdr:cNvCxnSpPr/>
      </xdr:nvCxnSpPr>
      <xdr:spPr>
        <a:xfrm>
          <a:off x="1320800" y="6908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144780</xdr:rowOff>
    </xdr:from>
    <xdr:to>
      <xdr:col>7</xdr:col>
      <xdr:colOff>66675</xdr:colOff>
      <xdr:row>39</xdr:row>
      <xdr:rowOff>74930</xdr:rowOff>
    </xdr:to>
    <xdr:sp macro="" textlink="">
      <xdr:nvSpPr>
        <xdr:cNvPr id="85" name="円/楕円 84"/>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116857</xdr:rowOff>
    </xdr:from>
    <xdr:ext cx="762000" cy="259045"/>
    <xdr:sp macro="" textlink="">
      <xdr:nvSpPr>
        <xdr:cNvPr id="86"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125730</xdr:rowOff>
    </xdr:from>
    <xdr:to>
      <xdr:col>5</xdr:col>
      <xdr:colOff>600075</xdr:colOff>
      <xdr:row>40</xdr:row>
      <xdr:rowOff>55880</xdr:rowOff>
    </xdr:to>
    <xdr:sp macro="" textlink="">
      <xdr:nvSpPr>
        <xdr:cNvPr id="87" name="円/楕円 86"/>
        <xdr:cNvSpPr/>
      </xdr:nvSpPr>
      <xdr:spPr>
        <a:xfrm>
          <a:off x="3937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40657</xdr:rowOff>
    </xdr:from>
    <xdr:ext cx="736600" cy="259045"/>
    <xdr:sp macro="" textlink="">
      <xdr:nvSpPr>
        <xdr:cNvPr id="88" name="テキスト ボックス 87"/>
        <xdr:cNvSpPr txBox="1"/>
      </xdr:nvSpPr>
      <xdr:spPr>
        <a:xfrm>
          <a:off x="3606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49530</xdr:rowOff>
    </xdr:from>
    <xdr:to>
      <xdr:col>4</xdr:col>
      <xdr:colOff>396875</xdr:colOff>
      <xdr:row>39</xdr:row>
      <xdr:rowOff>151130</xdr:rowOff>
    </xdr:to>
    <xdr:sp macro="" textlink="">
      <xdr:nvSpPr>
        <xdr:cNvPr id="89" name="円/楕円 88"/>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135907</xdr:rowOff>
    </xdr:from>
    <xdr:ext cx="762000" cy="259045"/>
    <xdr:sp macro="" textlink="">
      <xdr:nvSpPr>
        <xdr:cNvPr id="90" name="テキスト ボックス 89"/>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45720</xdr:rowOff>
    </xdr:from>
    <xdr:to>
      <xdr:col>3</xdr:col>
      <xdr:colOff>193675</xdr:colOff>
      <xdr:row>40</xdr:row>
      <xdr:rowOff>147320</xdr:rowOff>
    </xdr:to>
    <xdr:sp macro="" textlink="">
      <xdr:nvSpPr>
        <xdr:cNvPr id="91" name="円/楕円 90"/>
        <xdr:cNvSpPr/>
      </xdr:nvSpPr>
      <xdr:spPr>
        <a:xfrm>
          <a:off x="2159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132097</xdr:rowOff>
    </xdr:from>
    <xdr:ext cx="762000" cy="259045"/>
    <xdr:sp macro="" textlink="">
      <xdr:nvSpPr>
        <xdr:cNvPr id="92" name="テキスト ボックス 91"/>
        <xdr:cNvSpPr txBox="1"/>
      </xdr:nvSpPr>
      <xdr:spPr>
        <a:xfrm>
          <a:off x="1828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0</xdr:rowOff>
    </xdr:from>
    <xdr:to>
      <xdr:col>1</xdr:col>
      <xdr:colOff>676275</xdr:colOff>
      <xdr:row>40</xdr:row>
      <xdr:rowOff>101600</xdr:rowOff>
    </xdr:to>
    <xdr:sp macro="" textlink="">
      <xdr:nvSpPr>
        <xdr:cNvPr id="93" name="円/楕円 92"/>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86377</xdr:rowOff>
    </xdr:from>
    <xdr:ext cx="762000" cy="259045"/>
    <xdr:sp macro="" textlink="">
      <xdr:nvSpPr>
        <xdr:cNvPr id="94" name="テキスト ボックス 93"/>
        <xdr:cNvSpPr txBox="1"/>
      </xdr:nvSpPr>
      <xdr:spPr>
        <a:xfrm>
          <a:off x="93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物件費に係る経常収支比率は昨年より</a:t>
          </a:r>
          <a:r>
            <a:rPr kumimoji="1" lang="en-US" altLang="ja-JP" sz="1300">
              <a:latin typeface="ＭＳ Ｐゴシック"/>
            </a:rPr>
            <a:t>0.8</a:t>
          </a:r>
          <a:r>
            <a:rPr kumimoji="1" lang="ja-JP" altLang="en-US" sz="1300">
              <a:latin typeface="ＭＳ Ｐゴシック"/>
            </a:rPr>
            <a:t>ポイント、類似団体平均より</a:t>
          </a:r>
          <a:r>
            <a:rPr kumimoji="1" lang="en-US" altLang="ja-JP" sz="1300">
              <a:latin typeface="ＭＳ Ｐゴシック"/>
            </a:rPr>
            <a:t>0.1</a:t>
          </a:r>
          <a:r>
            <a:rPr kumimoji="1" lang="ja-JP" altLang="en-US" sz="1300">
              <a:latin typeface="ＭＳ Ｐゴシック"/>
            </a:rPr>
            <a:t>ポイント上回った。</a:t>
          </a:r>
          <a:endParaRPr kumimoji="1" lang="en-US" altLang="ja-JP" sz="1300">
            <a:latin typeface="ＭＳ Ｐゴシック"/>
          </a:endParaRPr>
        </a:p>
        <a:p>
          <a:r>
            <a:rPr kumimoji="1" lang="ja-JP" altLang="en-US" sz="1300">
              <a:latin typeface="ＭＳ Ｐゴシック"/>
            </a:rPr>
            <a:t>　施設更新に伴う維持管理業務の委託や予防接種委託など年々増加傾向にあるため、引き続き第</a:t>
          </a:r>
          <a:r>
            <a:rPr kumimoji="1" lang="en-US" altLang="ja-JP" sz="1300">
              <a:latin typeface="ＭＳ Ｐゴシック"/>
            </a:rPr>
            <a:t>2</a:t>
          </a:r>
          <a:r>
            <a:rPr kumimoji="1" lang="ja-JP" altLang="en-US" sz="1300">
              <a:latin typeface="ＭＳ Ｐゴシック"/>
            </a:rPr>
            <a:t>次集中改革プランに基づき、必要性・効率性を基本に改善を行っていく。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108712</xdr:rowOff>
    </xdr:from>
    <xdr:to>
      <xdr:col>24</xdr:col>
      <xdr:colOff>31750</xdr:colOff>
      <xdr:row>16</xdr:row>
      <xdr:rowOff>145288</xdr:rowOff>
    </xdr:to>
    <xdr:cxnSp macro="">
      <xdr:nvCxnSpPr>
        <xdr:cNvPr id="124" name="直線コネクタ 123"/>
        <xdr:cNvCxnSpPr/>
      </xdr:nvCxnSpPr>
      <xdr:spPr>
        <a:xfrm>
          <a:off x="15671800" y="28519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108712</xdr:rowOff>
    </xdr:from>
    <xdr:to>
      <xdr:col>22</xdr:col>
      <xdr:colOff>565150</xdr:colOff>
      <xdr:row>16</xdr:row>
      <xdr:rowOff>122428</xdr:rowOff>
    </xdr:to>
    <xdr:cxnSp macro="">
      <xdr:nvCxnSpPr>
        <xdr:cNvPr id="127" name="直線コネクタ 126"/>
        <xdr:cNvCxnSpPr/>
      </xdr:nvCxnSpPr>
      <xdr:spPr>
        <a:xfrm flipV="1">
          <a:off x="14782800" y="2851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67564</xdr:rowOff>
    </xdr:from>
    <xdr:to>
      <xdr:col>21</xdr:col>
      <xdr:colOff>361950</xdr:colOff>
      <xdr:row>16</xdr:row>
      <xdr:rowOff>122428</xdr:rowOff>
    </xdr:to>
    <xdr:cxnSp macro="">
      <xdr:nvCxnSpPr>
        <xdr:cNvPr id="130" name="直線コネクタ 129"/>
        <xdr:cNvCxnSpPr/>
      </xdr:nvCxnSpPr>
      <xdr:spPr>
        <a:xfrm>
          <a:off x="13893800" y="2810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67564</xdr:rowOff>
    </xdr:from>
    <xdr:to>
      <xdr:col>20</xdr:col>
      <xdr:colOff>158750</xdr:colOff>
      <xdr:row>16</xdr:row>
      <xdr:rowOff>67564</xdr:rowOff>
    </xdr:to>
    <xdr:cxnSp macro="">
      <xdr:nvCxnSpPr>
        <xdr:cNvPr id="133" name="直線コネクタ 132"/>
        <xdr:cNvCxnSpPr/>
      </xdr:nvCxnSpPr>
      <xdr:spPr>
        <a:xfrm>
          <a:off x="13004800" y="2810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43" name="円/楕円 142"/>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66565</xdr:rowOff>
    </xdr:from>
    <xdr:ext cx="762000" cy="259045"/>
    <xdr:sp macro="" textlink="">
      <xdr:nvSpPr>
        <xdr:cNvPr id="144" name="物件費該当値テキスト"/>
        <xdr:cNvSpPr txBox="1"/>
      </xdr:nvSpPr>
      <xdr:spPr>
        <a:xfrm>
          <a:off x="165989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57912</xdr:rowOff>
    </xdr:from>
    <xdr:to>
      <xdr:col>22</xdr:col>
      <xdr:colOff>615950</xdr:colOff>
      <xdr:row>16</xdr:row>
      <xdr:rowOff>159512</xdr:rowOff>
    </xdr:to>
    <xdr:sp macro="" textlink="">
      <xdr:nvSpPr>
        <xdr:cNvPr id="145" name="円/楕円 144"/>
        <xdr:cNvSpPr/>
      </xdr:nvSpPr>
      <xdr:spPr>
        <a:xfrm>
          <a:off x="15621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169689</xdr:rowOff>
    </xdr:from>
    <xdr:ext cx="736600" cy="259045"/>
    <xdr:sp macro="" textlink="">
      <xdr:nvSpPr>
        <xdr:cNvPr id="146" name="テキスト ボックス 145"/>
        <xdr:cNvSpPr txBox="1"/>
      </xdr:nvSpPr>
      <xdr:spPr>
        <a:xfrm>
          <a:off x="15290800" y="256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71628</xdr:rowOff>
    </xdr:from>
    <xdr:to>
      <xdr:col>21</xdr:col>
      <xdr:colOff>412750</xdr:colOff>
      <xdr:row>17</xdr:row>
      <xdr:rowOff>1778</xdr:rowOff>
    </xdr:to>
    <xdr:sp macro="" textlink="">
      <xdr:nvSpPr>
        <xdr:cNvPr id="147" name="円/楕円 146"/>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48" name="テキスト ボックス 147"/>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xdr:rowOff>
    </xdr:from>
    <xdr:to>
      <xdr:col>20</xdr:col>
      <xdr:colOff>209550</xdr:colOff>
      <xdr:row>16</xdr:row>
      <xdr:rowOff>118364</xdr:rowOff>
    </xdr:to>
    <xdr:sp macro="" textlink="">
      <xdr:nvSpPr>
        <xdr:cNvPr id="149" name="円/楕円 148"/>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128541</xdr:rowOff>
    </xdr:from>
    <xdr:ext cx="762000" cy="259045"/>
    <xdr:sp macro="" textlink="">
      <xdr:nvSpPr>
        <xdr:cNvPr id="150" name="テキスト ボックス 149"/>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51" name="円/楕円 150"/>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128541</xdr:rowOff>
    </xdr:from>
    <xdr:ext cx="762000" cy="259045"/>
    <xdr:sp macro="" textlink="">
      <xdr:nvSpPr>
        <xdr:cNvPr id="152" name="テキスト ボックス 151"/>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に占める扶助費については、類似団体平均とほぼ同様の数値で推移している。これは予防事業等を積極的に行っている効果だと考えられるが、少子高齢化が進行する中で福祉の充実を図りながら大幅な上昇とならないよう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12700</xdr:rowOff>
    </xdr:to>
    <xdr:cxnSp macro="">
      <xdr:nvCxnSpPr>
        <xdr:cNvPr id="186" name="直線コネクタ 185"/>
        <xdr:cNvCxnSpPr/>
      </xdr:nvCxnSpPr>
      <xdr:spPr>
        <a:xfrm flipV="1">
          <a:off x="3987800" y="95649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12700</xdr:rowOff>
    </xdr:to>
    <xdr:cxnSp macro="">
      <xdr:nvCxnSpPr>
        <xdr:cNvPr id="189" name="直線コネクタ 188"/>
        <xdr:cNvCxnSpPr/>
      </xdr:nvCxnSpPr>
      <xdr:spPr>
        <a:xfrm>
          <a:off x="3098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56</xdr:row>
      <xdr:rowOff>78015</xdr:rowOff>
    </xdr:to>
    <xdr:cxnSp macro="">
      <xdr:nvCxnSpPr>
        <xdr:cNvPr id="192" name="直線コネクタ 191"/>
        <xdr:cNvCxnSpPr/>
      </xdr:nvCxnSpPr>
      <xdr:spPr>
        <a:xfrm flipV="1">
          <a:off x="2209800" y="9548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58</xdr:row>
      <xdr:rowOff>12700</xdr:rowOff>
    </xdr:to>
    <xdr:cxnSp macro="">
      <xdr:nvCxnSpPr>
        <xdr:cNvPr id="195" name="直線コネクタ 194"/>
        <xdr:cNvCxnSpPr/>
      </xdr:nvCxnSpPr>
      <xdr:spPr>
        <a:xfrm flipV="1">
          <a:off x="1320800" y="96792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5" name="円/楕円 204"/>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100892</xdr:rowOff>
    </xdr:from>
    <xdr:ext cx="762000" cy="259045"/>
    <xdr:sp macro="" textlink="">
      <xdr:nvSpPr>
        <xdr:cNvPr id="206"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8" name="テキスト ボックス 20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09" name="円/楕円 208"/>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0" name="テキスト ボックス 20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1" name="円/楕円 210"/>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2" name="テキスト ボックス 211"/>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3" name="円/楕円 212"/>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4" name="テキスト ボックス 213"/>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その他に係る経常収支比率は前年度より</a:t>
          </a:r>
          <a:r>
            <a:rPr kumimoji="1" lang="en-US" altLang="ja-JP" sz="1300">
              <a:latin typeface="ＭＳ Ｐゴシック"/>
            </a:rPr>
            <a:t>0.2</a:t>
          </a:r>
          <a:r>
            <a:rPr kumimoji="1" lang="ja-JP" altLang="en-US" sz="1300">
              <a:latin typeface="ＭＳ Ｐゴシック"/>
            </a:rPr>
            <a:t>ポイント改善されたが、類似団体平均を</a:t>
          </a:r>
          <a:r>
            <a:rPr kumimoji="1" lang="en-US" altLang="ja-JP" sz="1300">
              <a:latin typeface="ＭＳ Ｐゴシック"/>
            </a:rPr>
            <a:t>0.3</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これは、国民健康保険事業特別会計への繰出金が増加したことが主な要因である。</a:t>
          </a:r>
          <a:endParaRPr kumimoji="1" lang="en-US" altLang="ja-JP" sz="1300">
            <a:latin typeface="ＭＳ Ｐゴシック"/>
          </a:endParaRPr>
        </a:p>
        <a:p>
          <a:r>
            <a:rPr kumimoji="1" lang="ja-JP" altLang="en-US" sz="1300">
              <a:latin typeface="ＭＳ Ｐゴシック"/>
            </a:rPr>
            <a:t>　今後も特別会計への赤字補てん的な繰出金について、使用料や保険料等の適正化を図ることなどにより、税収を主な財源とする普通会計の負担額を減らしていくよう努める。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73660</xdr:rowOff>
    </xdr:to>
    <xdr:cxnSp macro="">
      <xdr:nvCxnSpPr>
        <xdr:cNvPr id="246" name="直線コネクタ 245"/>
        <xdr:cNvCxnSpPr/>
      </xdr:nvCxnSpPr>
      <xdr:spPr>
        <a:xfrm flipV="1">
          <a:off x="15671800" y="10002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85090</xdr:rowOff>
    </xdr:from>
    <xdr:to>
      <xdr:col>22</xdr:col>
      <xdr:colOff>565150</xdr:colOff>
      <xdr:row>58</xdr:row>
      <xdr:rowOff>73660</xdr:rowOff>
    </xdr:to>
    <xdr:cxnSp macro="">
      <xdr:nvCxnSpPr>
        <xdr:cNvPr id="249" name="直線コネクタ 248"/>
        <xdr:cNvCxnSpPr/>
      </xdr:nvCxnSpPr>
      <xdr:spPr>
        <a:xfrm>
          <a:off x="14782800" y="98577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85090</xdr:rowOff>
    </xdr:from>
    <xdr:to>
      <xdr:col>21</xdr:col>
      <xdr:colOff>361950</xdr:colOff>
      <xdr:row>57</xdr:row>
      <xdr:rowOff>130810</xdr:rowOff>
    </xdr:to>
    <xdr:cxnSp macro="">
      <xdr:nvCxnSpPr>
        <xdr:cNvPr id="252" name="直線コネクタ 251"/>
        <xdr:cNvCxnSpPr/>
      </xdr:nvCxnSpPr>
      <xdr:spPr>
        <a:xfrm flipV="1">
          <a:off x="13893800" y="985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130810</xdr:rowOff>
    </xdr:to>
    <xdr:cxnSp macro="">
      <xdr:nvCxnSpPr>
        <xdr:cNvPr id="255" name="直線コネクタ 254"/>
        <xdr:cNvCxnSpPr/>
      </xdr:nvCxnSpPr>
      <xdr:spPr>
        <a:xfrm>
          <a:off x="13004800" y="97510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65" name="円/楕円 264"/>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66"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22860</xdr:rowOff>
    </xdr:from>
    <xdr:to>
      <xdr:col>22</xdr:col>
      <xdr:colOff>615950</xdr:colOff>
      <xdr:row>58</xdr:row>
      <xdr:rowOff>124460</xdr:rowOff>
    </xdr:to>
    <xdr:sp macro="" textlink="">
      <xdr:nvSpPr>
        <xdr:cNvPr id="267" name="円/楕円 266"/>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68" name="テキスト ボックス 267"/>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69" name="円/楕円 268"/>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146067</xdr:rowOff>
    </xdr:from>
    <xdr:ext cx="762000" cy="259045"/>
    <xdr:sp macro="" textlink="">
      <xdr:nvSpPr>
        <xdr:cNvPr id="270" name="テキスト ボックス 269"/>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1" name="円/楕円 270"/>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20337</xdr:rowOff>
    </xdr:from>
    <xdr:ext cx="762000" cy="259045"/>
    <xdr:sp macro="" textlink="">
      <xdr:nvSpPr>
        <xdr:cNvPr id="272" name="テキスト ボックス 271"/>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3" name="円/楕円 272"/>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74" name="テキスト ボックス 27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補助費等に係る経常収支比率は</a:t>
          </a:r>
          <a:r>
            <a:rPr kumimoji="1" lang="en-US" altLang="ja-JP" sz="1300">
              <a:solidFill>
                <a:sysClr val="windowText" lastClr="000000"/>
              </a:solidFill>
              <a:latin typeface="ＭＳ Ｐゴシック"/>
            </a:rPr>
            <a:t>0.8</a:t>
          </a:r>
          <a:r>
            <a:rPr kumimoji="1" lang="ja-JP" altLang="en-US" sz="1300">
              <a:solidFill>
                <a:sysClr val="windowText" lastClr="000000"/>
              </a:solidFill>
              <a:latin typeface="ＭＳ Ｐゴシック"/>
            </a:rPr>
            <a:t>ポイント減少し、類似団体平均を下回っている。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これは、補助金交付団体への交付金額見直しにより減少したものと思われるが、交付団体は増加傾向にある。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今後、第</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次集中改革プランに基づき、補助金交付基準等の見直しや適正化に努める。</a:t>
          </a:r>
          <a:endParaRPr kumimoji="1" lang="en-US" altLang="ja-JP"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37193</xdr:rowOff>
    </xdr:from>
    <xdr:to>
      <xdr:col>24</xdr:col>
      <xdr:colOff>31750</xdr:colOff>
      <xdr:row>37</xdr:row>
      <xdr:rowOff>89444</xdr:rowOff>
    </xdr:to>
    <xdr:cxnSp macro="">
      <xdr:nvCxnSpPr>
        <xdr:cNvPr id="308" name="直線コネクタ 307"/>
        <xdr:cNvCxnSpPr/>
      </xdr:nvCxnSpPr>
      <xdr:spPr>
        <a:xfrm flipV="1">
          <a:off x="15671800" y="63808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89444</xdr:rowOff>
    </xdr:from>
    <xdr:to>
      <xdr:col>22</xdr:col>
      <xdr:colOff>565150</xdr:colOff>
      <xdr:row>37</xdr:row>
      <xdr:rowOff>89444</xdr:rowOff>
    </xdr:to>
    <xdr:cxnSp macro="">
      <xdr:nvCxnSpPr>
        <xdr:cNvPr id="311" name="直線コネクタ 310"/>
        <xdr:cNvCxnSpPr/>
      </xdr:nvCxnSpPr>
      <xdr:spPr>
        <a:xfrm>
          <a:off x="14782800" y="6433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63319</xdr:rowOff>
    </xdr:from>
    <xdr:to>
      <xdr:col>21</xdr:col>
      <xdr:colOff>361950</xdr:colOff>
      <xdr:row>37</xdr:row>
      <xdr:rowOff>89444</xdr:rowOff>
    </xdr:to>
    <xdr:cxnSp macro="">
      <xdr:nvCxnSpPr>
        <xdr:cNvPr id="314" name="直線コネクタ 313"/>
        <xdr:cNvCxnSpPr/>
      </xdr:nvCxnSpPr>
      <xdr:spPr>
        <a:xfrm>
          <a:off x="13893800" y="64069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63319</xdr:rowOff>
    </xdr:from>
    <xdr:to>
      <xdr:col>20</xdr:col>
      <xdr:colOff>158750</xdr:colOff>
      <xdr:row>37</xdr:row>
      <xdr:rowOff>82913</xdr:rowOff>
    </xdr:to>
    <xdr:cxnSp macro="">
      <xdr:nvCxnSpPr>
        <xdr:cNvPr id="317" name="直線コネクタ 316"/>
        <xdr:cNvCxnSpPr/>
      </xdr:nvCxnSpPr>
      <xdr:spPr>
        <a:xfrm flipV="1">
          <a:off x="13004800" y="64069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157843</xdr:rowOff>
    </xdr:from>
    <xdr:to>
      <xdr:col>24</xdr:col>
      <xdr:colOff>82550</xdr:colOff>
      <xdr:row>37</xdr:row>
      <xdr:rowOff>87993</xdr:rowOff>
    </xdr:to>
    <xdr:sp macro="" textlink="">
      <xdr:nvSpPr>
        <xdr:cNvPr id="327" name="円/楕円 326"/>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2920</xdr:rowOff>
    </xdr:from>
    <xdr:ext cx="762000" cy="259045"/>
    <xdr:sp macro="" textlink="">
      <xdr:nvSpPr>
        <xdr:cNvPr id="328" name="補助費等該当値テキスト"/>
        <xdr:cNvSpPr txBox="1"/>
      </xdr:nvSpPr>
      <xdr:spPr>
        <a:xfrm>
          <a:off x="165989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38644</xdr:rowOff>
    </xdr:from>
    <xdr:to>
      <xdr:col>22</xdr:col>
      <xdr:colOff>615950</xdr:colOff>
      <xdr:row>37</xdr:row>
      <xdr:rowOff>140244</xdr:rowOff>
    </xdr:to>
    <xdr:sp macro="" textlink="">
      <xdr:nvSpPr>
        <xdr:cNvPr id="329" name="円/楕円 328"/>
        <xdr:cNvSpPr/>
      </xdr:nvSpPr>
      <xdr:spPr>
        <a:xfrm>
          <a:off x="15621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125021</xdr:rowOff>
    </xdr:from>
    <xdr:ext cx="736600" cy="259045"/>
    <xdr:sp macro="" textlink="">
      <xdr:nvSpPr>
        <xdr:cNvPr id="330" name="テキスト ボックス 329"/>
        <xdr:cNvSpPr txBox="1"/>
      </xdr:nvSpPr>
      <xdr:spPr>
        <a:xfrm>
          <a:off x="15290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38644</xdr:rowOff>
    </xdr:from>
    <xdr:to>
      <xdr:col>21</xdr:col>
      <xdr:colOff>412750</xdr:colOff>
      <xdr:row>37</xdr:row>
      <xdr:rowOff>140244</xdr:rowOff>
    </xdr:to>
    <xdr:sp macro="" textlink="">
      <xdr:nvSpPr>
        <xdr:cNvPr id="331" name="円/楕円 330"/>
        <xdr:cNvSpPr/>
      </xdr:nvSpPr>
      <xdr:spPr>
        <a:xfrm>
          <a:off x="14732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125021</xdr:rowOff>
    </xdr:from>
    <xdr:ext cx="762000" cy="259045"/>
    <xdr:sp macro="" textlink="">
      <xdr:nvSpPr>
        <xdr:cNvPr id="332" name="テキスト ボックス 331"/>
        <xdr:cNvSpPr txBox="1"/>
      </xdr:nvSpPr>
      <xdr:spPr>
        <a:xfrm>
          <a:off x="14401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12519</xdr:rowOff>
    </xdr:from>
    <xdr:to>
      <xdr:col>20</xdr:col>
      <xdr:colOff>209550</xdr:colOff>
      <xdr:row>37</xdr:row>
      <xdr:rowOff>114119</xdr:rowOff>
    </xdr:to>
    <xdr:sp macro="" textlink="">
      <xdr:nvSpPr>
        <xdr:cNvPr id="333" name="円/楕円 332"/>
        <xdr:cNvSpPr/>
      </xdr:nvSpPr>
      <xdr:spPr>
        <a:xfrm>
          <a:off x="13843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98896</xdr:rowOff>
    </xdr:from>
    <xdr:ext cx="762000" cy="259045"/>
    <xdr:sp macro="" textlink="">
      <xdr:nvSpPr>
        <xdr:cNvPr id="334" name="テキスト ボックス 333"/>
        <xdr:cNvSpPr txBox="1"/>
      </xdr:nvSpPr>
      <xdr:spPr>
        <a:xfrm>
          <a:off x="13512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32113</xdr:rowOff>
    </xdr:from>
    <xdr:to>
      <xdr:col>19</xdr:col>
      <xdr:colOff>6350</xdr:colOff>
      <xdr:row>37</xdr:row>
      <xdr:rowOff>133713</xdr:rowOff>
    </xdr:to>
    <xdr:sp macro="" textlink="">
      <xdr:nvSpPr>
        <xdr:cNvPr id="335" name="円/楕円 334"/>
        <xdr:cNvSpPr/>
      </xdr:nvSpPr>
      <xdr:spPr>
        <a:xfrm>
          <a:off x="12954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143890</xdr:rowOff>
    </xdr:from>
    <xdr:ext cx="762000" cy="259045"/>
    <xdr:sp macro="" textlink="">
      <xdr:nvSpPr>
        <xdr:cNvPr id="336" name="テキスト ボックス 335"/>
        <xdr:cNvSpPr txBox="1"/>
      </xdr:nvSpPr>
      <xdr:spPr>
        <a:xfrm>
          <a:off x="12623800" y="61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a:t>
          </a:r>
          <a:r>
            <a:rPr kumimoji="1" lang="en-US" altLang="ja-JP" sz="1300">
              <a:latin typeface="ＭＳ Ｐゴシック"/>
            </a:rPr>
            <a:t>0.8</a:t>
          </a:r>
          <a:r>
            <a:rPr kumimoji="1" lang="ja-JP" altLang="en-US" sz="1300">
              <a:latin typeface="ＭＳ Ｐゴシック"/>
            </a:rPr>
            <a:t>ポイント減少しているものの、依然として類似団体平均を上回っている。</a:t>
          </a:r>
          <a:endParaRPr kumimoji="1" lang="en-US" altLang="ja-JP" sz="1300">
            <a:latin typeface="ＭＳ Ｐゴシック"/>
          </a:endParaRPr>
        </a:p>
        <a:p>
          <a:r>
            <a:rPr kumimoji="1" lang="ja-JP" altLang="en-US" sz="1300">
              <a:latin typeface="ＭＳ Ｐゴシック"/>
            </a:rPr>
            <a:t>　現在、大規模事業が継続的に計画されており、今後再び公債費比率が上昇することが予想される。そのため、長期的な起債計画を行い、事業計画の整理・縮小を図るなど起債依存型の事業実施を見直し、新規発行の抑制に努めていく。</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83565</xdr:rowOff>
    </xdr:to>
    <xdr:cxnSp macro="">
      <xdr:nvCxnSpPr>
        <xdr:cNvPr id="366" name="直線コネクタ 365"/>
        <xdr:cNvCxnSpPr/>
      </xdr:nvCxnSpPr>
      <xdr:spPr>
        <a:xfrm flipV="1">
          <a:off x="3987800" y="135915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65278</xdr:rowOff>
    </xdr:from>
    <xdr:to>
      <xdr:col>5</xdr:col>
      <xdr:colOff>549275</xdr:colOff>
      <xdr:row>79</xdr:row>
      <xdr:rowOff>83565</xdr:rowOff>
    </xdr:to>
    <xdr:cxnSp macro="">
      <xdr:nvCxnSpPr>
        <xdr:cNvPr id="369" name="直線コネクタ 368"/>
        <xdr:cNvCxnSpPr/>
      </xdr:nvCxnSpPr>
      <xdr:spPr>
        <a:xfrm>
          <a:off x="3098800" y="136098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65278</xdr:rowOff>
    </xdr:from>
    <xdr:to>
      <xdr:col>4</xdr:col>
      <xdr:colOff>346075</xdr:colOff>
      <xdr:row>79</xdr:row>
      <xdr:rowOff>115570</xdr:rowOff>
    </xdr:to>
    <xdr:cxnSp macro="">
      <xdr:nvCxnSpPr>
        <xdr:cNvPr id="372" name="直線コネクタ 371"/>
        <xdr:cNvCxnSpPr/>
      </xdr:nvCxnSpPr>
      <xdr:spPr>
        <a:xfrm flipV="1">
          <a:off x="2209800" y="136098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115570</xdr:rowOff>
    </xdr:from>
    <xdr:to>
      <xdr:col>3</xdr:col>
      <xdr:colOff>142875</xdr:colOff>
      <xdr:row>79</xdr:row>
      <xdr:rowOff>133858</xdr:rowOff>
    </xdr:to>
    <xdr:cxnSp macro="">
      <xdr:nvCxnSpPr>
        <xdr:cNvPr id="375" name="直線コネクタ 374"/>
        <xdr:cNvCxnSpPr/>
      </xdr:nvCxnSpPr>
      <xdr:spPr>
        <a:xfrm flipV="1">
          <a:off x="1320800" y="136601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167639</xdr:rowOff>
    </xdr:from>
    <xdr:to>
      <xdr:col>7</xdr:col>
      <xdr:colOff>66675</xdr:colOff>
      <xdr:row>79</xdr:row>
      <xdr:rowOff>97789</xdr:rowOff>
    </xdr:to>
    <xdr:sp macro="" textlink="">
      <xdr:nvSpPr>
        <xdr:cNvPr id="385" name="円/楕円 384"/>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139716</xdr:rowOff>
    </xdr:from>
    <xdr:ext cx="762000" cy="259045"/>
    <xdr:sp macro="" textlink="">
      <xdr:nvSpPr>
        <xdr:cNvPr id="386"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32765</xdr:rowOff>
    </xdr:from>
    <xdr:to>
      <xdr:col>5</xdr:col>
      <xdr:colOff>600075</xdr:colOff>
      <xdr:row>79</xdr:row>
      <xdr:rowOff>134365</xdr:rowOff>
    </xdr:to>
    <xdr:sp macro="" textlink="">
      <xdr:nvSpPr>
        <xdr:cNvPr id="387" name="円/楕円 386"/>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119142</xdr:rowOff>
    </xdr:from>
    <xdr:ext cx="736600" cy="259045"/>
    <xdr:sp macro="" textlink="">
      <xdr:nvSpPr>
        <xdr:cNvPr id="388" name="テキスト ボックス 387"/>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14478</xdr:rowOff>
    </xdr:from>
    <xdr:to>
      <xdr:col>4</xdr:col>
      <xdr:colOff>396875</xdr:colOff>
      <xdr:row>79</xdr:row>
      <xdr:rowOff>116078</xdr:rowOff>
    </xdr:to>
    <xdr:sp macro="" textlink="">
      <xdr:nvSpPr>
        <xdr:cNvPr id="389" name="円/楕円 388"/>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100855</xdr:rowOff>
    </xdr:from>
    <xdr:ext cx="762000" cy="259045"/>
    <xdr:sp macro="" textlink="">
      <xdr:nvSpPr>
        <xdr:cNvPr id="390" name="テキスト ボックス 389"/>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64770</xdr:rowOff>
    </xdr:from>
    <xdr:to>
      <xdr:col>3</xdr:col>
      <xdr:colOff>193675</xdr:colOff>
      <xdr:row>79</xdr:row>
      <xdr:rowOff>166370</xdr:rowOff>
    </xdr:to>
    <xdr:sp macro="" textlink="">
      <xdr:nvSpPr>
        <xdr:cNvPr id="391" name="円/楕円 390"/>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151147</xdr:rowOff>
    </xdr:from>
    <xdr:ext cx="762000" cy="259045"/>
    <xdr:sp macro="" textlink="">
      <xdr:nvSpPr>
        <xdr:cNvPr id="392" name="テキスト ボックス 391"/>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83058</xdr:rowOff>
    </xdr:from>
    <xdr:to>
      <xdr:col>1</xdr:col>
      <xdr:colOff>676275</xdr:colOff>
      <xdr:row>80</xdr:row>
      <xdr:rowOff>13208</xdr:rowOff>
    </xdr:to>
    <xdr:sp macro="" textlink="">
      <xdr:nvSpPr>
        <xdr:cNvPr id="393" name="円/楕円 392"/>
        <xdr:cNvSpPr/>
      </xdr:nvSpPr>
      <xdr:spPr>
        <a:xfrm>
          <a:off x="1270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169435</xdr:rowOff>
    </xdr:from>
    <xdr:ext cx="762000" cy="259045"/>
    <xdr:sp macro="" textlink="">
      <xdr:nvSpPr>
        <xdr:cNvPr id="394" name="テキスト ボックス 393"/>
        <xdr:cNvSpPr txBox="1"/>
      </xdr:nvSpPr>
      <xdr:spPr>
        <a:xfrm>
          <a:off x="939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公債費以外の経常収支比率は前年度より</a:t>
          </a:r>
          <a:r>
            <a:rPr kumimoji="1" lang="en-US" altLang="ja-JP" sz="1300">
              <a:latin typeface="ＭＳ Ｐゴシック"/>
            </a:rPr>
            <a:t>2.5</a:t>
          </a:r>
          <a:r>
            <a:rPr kumimoji="1" lang="ja-JP" altLang="en-US" sz="1300">
              <a:latin typeface="ＭＳ Ｐゴシック"/>
            </a:rPr>
            <a:t>ポイント改善されたが、依然として類似団体平均を上回っている。</a:t>
          </a:r>
          <a:endParaRPr kumimoji="1" lang="en-US" altLang="ja-JP" sz="1300">
            <a:latin typeface="ＭＳ Ｐゴシック"/>
          </a:endParaRPr>
        </a:p>
        <a:p>
          <a:r>
            <a:rPr kumimoji="1" lang="ja-JP" altLang="en-US" sz="1300">
              <a:latin typeface="ＭＳ Ｐゴシック"/>
            </a:rPr>
            <a:t>　これは、施設運営等に係る職員数が多いことによる人件費について経常一般財源に占める割合が大きいことや、物件費、繰出金等が前年度より増額となっていることなどが主な要因である。</a:t>
          </a:r>
          <a:endParaRPr kumimoji="1" lang="en-US" altLang="ja-JP" sz="1300">
            <a:latin typeface="ＭＳ Ｐゴシック"/>
          </a:endParaRPr>
        </a:p>
        <a:p>
          <a:r>
            <a:rPr kumimoji="1" lang="ja-JP" altLang="en-US" sz="1300">
              <a:latin typeface="ＭＳ Ｐゴシック"/>
            </a:rPr>
            <a:t>　今後、定員適正化や補助金の見直し等、行財政改革についてさらに強化していく。</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39370</xdr:rowOff>
    </xdr:from>
    <xdr:to>
      <xdr:col>24</xdr:col>
      <xdr:colOff>31750</xdr:colOff>
      <xdr:row>77</xdr:row>
      <xdr:rowOff>134620</xdr:rowOff>
    </xdr:to>
    <xdr:cxnSp macro="">
      <xdr:nvCxnSpPr>
        <xdr:cNvPr id="427" name="直線コネクタ 426"/>
        <xdr:cNvCxnSpPr/>
      </xdr:nvCxnSpPr>
      <xdr:spPr>
        <a:xfrm flipV="1">
          <a:off x="15671800" y="1324102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134620</xdr:rowOff>
    </xdr:to>
    <xdr:cxnSp macro="">
      <xdr:nvCxnSpPr>
        <xdr:cNvPr id="430" name="直線コネクタ 429"/>
        <xdr:cNvCxnSpPr/>
      </xdr:nvCxnSpPr>
      <xdr:spPr>
        <a:xfrm>
          <a:off x="14782800" y="132143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xdr:rowOff>
    </xdr:from>
    <xdr:to>
      <xdr:col>21</xdr:col>
      <xdr:colOff>361950</xdr:colOff>
      <xdr:row>77</xdr:row>
      <xdr:rowOff>88900</xdr:rowOff>
    </xdr:to>
    <xdr:cxnSp macro="">
      <xdr:nvCxnSpPr>
        <xdr:cNvPr id="433" name="直線コネクタ 432"/>
        <xdr:cNvCxnSpPr/>
      </xdr:nvCxnSpPr>
      <xdr:spPr>
        <a:xfrm flipV="1">
          <a:off x="13893800" y="1321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66039</xdr:rowOff>
    </xdr:from>
    <xdr:to>
      <xdr:col>20</xdr:col>
      <xdr:colOff>158750</xdr:colOff>
      <xdr:row>77</xdr:row>
      <xdr:rowOff>88900</xdr:rowOff>
    </xdr:to>
    <xdr:cxnSp macro="">
      <xdr:nvCxnSpPr>
        <xdr:cNvPr id="436" name="直線コネクタ 435"/>
        <xdr:cNvCxnSpPr/>
      </xdr:nvCxnSpPr>
      <xdr:spPr>
        <a:xfrm>
          <a:off x="13004800" y="132676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160020</xdr:rowOff>
    </xdr:from>
    <xdr:to>
      <xdr:col>24</xdr:col>
      <xdr:colOff>82550</xdr:colOff>
      <xdr:row>77</xdr:row>
      <xdr:rowOff>90170</xdr:rowOff>
    </xdr:to>
    <xdr:sp macro="" textlink="">
      <xdr:nvSpPr>
        <xdr:cNvPr id="446" name="円/楕円 445"/>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132097</xdr:rowOff>
    </xdr:from>
    <xdr:ext cx="762000" cy="259045"/>
    <xdr:sp macro="" textlink="">
      <xdr:nvSpPr>
        <xdr:cNvPr id="447" name="公債費以外該当値テキスト"/>
        <xdr:cNvSpPr txBox="1"/>
      </xdr:nvSpPr>
      <xdr:spPr>
        <a:xfrm>
          <a:off x="16598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48" name="円/楕円 447"/>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170197</xdr:rowOff>
    </xdr:from>
    <xdr:ext cx="736600" cy="259045"/>
    <xdr:sp macro="" textlink="">
      <xdr:nvSpPr>
        <xdr:cNvPr id="449" name="テキスト ボックス 448"/>
        <xdr:cNvSpPr txBox="1"/>
      </xdr:nvSpPr>
      <xdr:spPr>
        <a:xfrm>
          <a:off x="15290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50" name="円/楕円 449"/>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51" name="テキスト ボックス 450"/>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38100</xdr:rowOff>
    </xdr:from>
    <xdr:to>
      <xdr:col>20</xdr:col>
      <xdr:colOff>209550</xdr:colOff>
      <xdr:row>77</xdr:row>
      <xdr:rowOff>139700</xdr:rowOff>
    </xdr:to>
    <xdr:sp macro="" textlink="">
      <xdr:nvSpPr>
        <xdr:cNvPr id="452" name="円/楕円 451"/>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124477</xdr:rowOff>
    </xdr:from>
    <xdr:ext cx="762000" cy="259045"/>
    <xdr:sp macro="" textlink="">
      <xdr:nvSpPr>
        <xdr:cNvPr id="453" name="テキスト ボックス 452"/>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15239</xdr:rowOff>
    </xdr:from>
    <xdr:to>
      <xdr:col>19</xdr:col>
      <xdr:colOff>6350</xdr:colOff>
      <xdr:row>77</xdr:row>
      <xdr:rowOff>116839</xdr:rowOff>
    </xdr:to>
    <xdr:sp macro="" textlink="">
      <xdr:nvSpPr>
        <xdr:cNvPr id="454" name="円/楕円 453"/>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101616</xdr:rowOff>
    </xdr:from>
    <xdr:ext cx="762000" cy="259045"/>
    <xdr:sp macro="" textlink="">
      <xdr:nvSpPr>
        <xdr:cNvPr id="455" name="テキスト ボックス 454"/>
        <xdr:cNvSpPr txBox="1"/>
      </xdr:nvSpPr>
      <xdr:spPr>
        <a:xfrm>
          <a:off x="12623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鹿児島県天城町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102810</xdr:rowOff>
    </xdr:from>
    <xdr:to>
      <xdr:col>4</xdr:col>
      <xdr:colOff>1117600</xdr:colOff>
      <xdr:row>15</xdr:row>
      <xdr:rowOff>104216</xdr:rowOff>
    </xdr:to>
    <xdr:cxnSp macro="">
      <xdr:nvCxnSpPr>
        <xdr:cNvPr id="46" name="直線コネクタ 45"/>
        <xdr:cNvCxnSpPr/>
      </xdr:nvCxnSpPr>
      <xdr:spPr bwMode="auto">
        <a:xfrm flipV="1">
          <a:off x="5003800" y="2722185"/>
          <a:ext cx="647700" cy="1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104216</xdr:rowOff>
    </xdr:from>
    <xdr:to>
      <xdr:col>4</xdr:col>
      <xdr:colOff>469900</xdr:colOff>
      <xdr:row>15</xdr:row>
      <xdr:rowOff>158903</xdr:rowOff>
    </xdr:to>
    <xdr:cxnSp macro="">
      <xdr:nvCxnSpPr>
        <xdr:cNvPr id="49" name="直線コネクタ 48"/>
        <xdr:cNvCxnSpPr/>
      </xdr:nvCxnSpPr>
      <xdr:spPr bwMode="auto">
        <a:xfrm flipV="1">
          <a:off x="4305300" y="2723591"/>
          <a:ext cx="698500" cy="54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158903</xdr:rowOff>
    </xdr:from>
    <xdr:to>
      <xdr:col>3</xdr:col>
      <xdr:colOff>904875</xdr:colOff>
      <xdr:row>16</xdr:row>
      <xdr:rowOff>8233</xdr:rowOff>
    </xdr:to>
    <xdr:cxnSp macro="">
      <xdr:nvCxnSpPr>
        <xdr:cNvPr id="52" name="直線コネクタ 51"/>
        <xdr:cNvCxnSpPr/>
      </xdr:nvCxnSpPr>
      <xdr:spPr bwMode="auto">
        <a:xfrm flipV="1">
          <a:off x="3606800" y="2778278"/>
          <a:ext cx="698500" cy="20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159115</xdr:rowOff>
    </xdr:from>
    <xdr:to>
      <xdr:col>3</xdr:col>
      <xdr:colOff>206375</xdr:colOff>
      <xdr:row>16</xdr:row>
      <xdr:rowOff>8233</xdr:rowOff>
    </xdr:to>
    <xdr:cxnSp macro="">
      <xdr:nvCxnSpPr>
        <xdr:cNvPr id="55" name="直線コネクタ 54"/>
        <xdr:cNvCxnSpPr/>
      </xdr:nvCxnSpPr>
      <xdr:spPr bwMode="auto">
        <a:xfrm>
          <a:off x="2908300" y="2778490"/>
          <a:ext cx="698500" cy="20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52010</xdr:rowOff>
    </xdr:from>
    <xdr:to>
      <xdr:col>5</xdr:col>
      <xdr:colOff>34925</xdr:colOff>
      <xdr:row>15</xdr:row>
      <xdr:rowOff>153610</xdr:rowOff>
    </xdr:to>
    <xdr:sp macro="" textlink="">
      <xdr:nvSpPr>
        <xdr:cNvPr id="65" name="円/楕円 64"/>
        <xdr:cNvSpPr/>
      </xdr:nvSpPr>
      <xdr:spPr bwMode="auto">
        <a:xfrm>
          <a:off x="5600700" y="2671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68537</xdr:rowOff>
    </xdr:from>
    <xdr:ext cx="762000" cy="259045"/>
    <xdr:sp macro="" textlink="">
      <xdr:nvSpPr>
        <xdr:cNvPr id="66" name="人口1人当たり決算額の推移該当値テキスト130"/>
        <xdr:cNvSpPr txBox="1"/>
      </xdr:nvSpPr>
      <xdr:spPr>
        <a:xfrm>
          <a:off x="5740400" y="251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212,566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53416</xdr:rowOff>
    </xdr:from>
    <xdr:to>
      <xdr:col>4</xdr:col>
      <xdr:colOff>520700</xdr:colOff>
      <xdr:row>15</xdr:row>
      <xdr:rowOff>155016</xdr:rowOff>
    </xdr:to>
    <xdr:sp macro="" textlink="">
      <xdr:nvSpPr>
        <xdr:cNvPr id="67" name="円/楕円 66"/>
        <xdr:cNvSpPr/>
      </xdr:nvSpPr>
      <xdr:spPr bwMode="auto">
        <a:xfrm>
          <a:off x="4953000" y="2672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165193</xdr:rowOff>
    </xdr:from>
    <xdr:ext cx="736600" cy="259045"/>
    <xdr:sp macro="" textlink="">
      <xdr:nvSpPr>
        <xdr:cNvPr id="68" name="テキスト ボックス 67"/>
        <xdr:cNvSpPr txBox="1"/>
      </xdr:nvSpPr>
      <xdr:spPr>
        <a:xfrm>
          <a:off x="4622800" y="244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212,320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108103</xdr:rowOff>
    </xdr:from>
    <xdr:to>
      <xdr:col>3</xdr:col>
      <xdr:colOff>955675</xdr:colOff>
      <xdr:row>16</xdr:row>
      <xdr:rowOff>38253</xdr:rowOff>
    </xdr:to>
    <xdr:sp macro="" textlink="">
      <xdr:nvSpPr>
        <xdr:cNvPr id="69" name="円/楕円 68"/>
        <xdr:cNvSpPr/>
      </xdr:nvSpPr>
      <xdr:spPr bwMode="auto">
        <a:xfrm>
          <a:off x="4254500" y="2727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48430</xdr:rowOff>
    </xdr:from>
    <xdr:ext cx="762000" cy="259045"/>
    <xdr:sp macro="" textlink="">
      <xdr:nvSpPr>
        <xdr:cNvPr id="70" name="テキスト ボックス 69"/>
        <xdr:cNvSpPr txBox="1"/>
      </xdr:nvSpPr>
      <xdr:spPr>
        <a:xfrm>
          <a:off x="3924300" y="249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202,751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128883</xdr:rowOff>
    </xdr:from>
    <xdr:to>
      <xdr:col>3</xdr:col>
      <xdr:colOff>257175</xdr:colOff>
      <xdr:row>16</xdr:row>
      <xdr:rowOff>59033</xdr:rowOff>
    </xdr:to>
    <xdr:sp macro="" textlink="">
      <xdr:nvSpPr>
        <xdr:cNvPr id="71" name="円/楕円 70"/>
        <xdr:cNvSpPr/>
      </xdr:nvSpPr>
      <xdr:spPr bwMode="auto">
        <a:xfrm>
          <a:off x="3556000" y="2748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69210</xdr:rowOff>
    </xdr:from>
    <xdr:ext cx="762000" cy="259045"/>
    <xdr:sp macro="" textlink="">
      <xdr:nvSpPr>
        <xdr:cNvPr id="72" name="テキスト ボックス 71"/>
        <xdr:cNvSpPr txBox="1"/>
      </xdr:nvSpPr>
      <xdr:spPr>
        <a:xfrm>
          <a:off x="3225800" y="251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199,115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108315</xdr:rowOff>
    </xdr:from>
    <xdr:to>
      <xdr:col>2</xdr:col>
      <xdr:colOff>692150</xdr:colOff>
      <xdr:row>16</xdr:row>
      <xdr:rowOff>38465</xdr:rowOff>
    </xdr:to>
    <xdr:sp macro="" textlink="">
      <xdr:nvSpPr>
        <xdr:cNvPr id="73" name="円/楕円 72"/>
        <xdr:cNvSpPr/>
      </xdr:nvSpPr>
      <xdr:spPr bwMode="auto">
        <a:xfrm>
          <a:off x="2857500" y="272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48642</xdr:rowOff>
    </xdr:from>
    <xdr:ext cx="762000" cy="259045"/>
    <xdr:sp macro="" textlink="">
      <xdr:nvSpPr>
        <xdr:cNvPr id="74" name="テキスト ボックス 73"/>
        <xdr:cNvSpPr txBox="1"/>
      </xdr:nvSpPr>
      <xdr:spPr>
        <a:xfrm>
          <a:off x="2527300" y="249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117856</xdr:rowOff>
    </xdr:from>
    <xdr:to>
      <xdr:col>4</xdr:col>
      <xdr:colOff>1117600</xdr:colOff>
      <xdr:row>35</xdr:row>
      <xdr:rowOff>125487</xdr:rowOff>
    </xdr:to>
    <xdr:cxnSp macro="">
      <xdr:nvCxnSpPr>
        <xdr:cNvPr id="109" name="直線コネクタ 108"/>
        <xdr:cNvCxnSpPr/>
      </xdr:nvCxnSpPr>
      <xdr:spPr bwMode="auto">
        <a:xfrm flipV="1">
          <a:off x="5003800" y="6728206"/>
          <a:ext cx="647700" cy="7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115679</xdr:rowOff>
    </xdr:from>
    <xdr:to>
      <xdr:col>4</xdr:col>
      <xdr:colOff>469900</xdr:colOff>
      <xdr:row>35</xdr:row>
      <xdr:rowOff>125487</xdr:rowOff>
    </xdr:to>
    <xdr:cxnSp macro="">
      <xdr:nvCxnSpPr>
        <xdr:cNvPr id="112" name="直線コネクタ 111"/>
        <xdr:cNvCxnSpPr/>
      </xdr:nvCxnSpPr>
      <xdr:spPr bwMode="auto">
        <a:xfrm>
          <a:off x="4305300" y="6726029"/>
          <a:ext cx="698500" cy="9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48579</xdr:rowOff>
    </xdr:from>
    <xdr:to>
      <xdr:col>3</xdr:col>
      <xdr:colOff>904875</xdr:colOff>
      <xdr:row>35</xdr:row>
      <xdr:rowOff>115679</xdr:rowOff>
    </xdr:to>
    <xdr:cxnSp macro="">
      <xdr:nvCxnSpPr>
        <xdr:cNvPr id="115" name="直線コネクタ 114"/>
        <xdr:cNvCxnSpPr/>
      </xdr:nvCxnSpPr>
      <xdr:spPr bwMode="auto">
        <a:xfrm>
          <a:off x="3606800" y="6658929"/>
          <a:ext cx="698500" cy="67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32849</xdr:rowOff>
    </xdr:from>
    <xdr:to>
      <xdr:col>3</xdr:col>
      <xdr:colOff>206375</xdr:colOff>
      <xdr:row>35</xdr:row>
      <xdr:rowOff>48579</xdr:rowOff>
    </xdr:to>
    <xdr:cxnSp macro="">
      <xdr:nvCxnSpPr>
        <xdr:cNvPr id="118" name="直線コネクタ 117"/>
        <xdr:cNvCxnSpPr/>
      </xdr:nvCxnSpPr>
      <xdr:spPr bwMode="auto">
        <a:xfrm>
          <a:off x="2908300" y="6643199"/>
          <a:ext cx="698500" cy="15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67056</xdr:rowOff>
    </xdr:from>
    <xdr:to>
      <xdr:col>5</xdr:col>
      <xdr:colOff>34925</xdr:colOff>
      <xdr:row>35</xdr:row>
      <xdr:rowOff>168656</xdr:rowOff>
    </xdr:to>
    <xdr:sp macro="" textlink="">
      <xdr:nvSpPr>
        <xdr:cNvPr id="128" name="円/楕円 127"/>
        <xdr:cNvSpPr/>
      </xdr:nvSpPr>
      <xdr:spPr bwMode="auto">
        <a:xfrm>
          <a:off x="5600700" y="667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255033</xdr:rowOff>
    </xdr:from>
    <xdr:ext cx="762000" cy="259045"/>
    <xdr:sp macro="" textlink="">
      <xdr:nvSpPr>
        <xdr:cNvPr id="129" name="人口1人当たり決算額の推移該当値テキスト445"/>
        <xdr:cNvSpPr txBox="1"/>
      </xdr:nvSpPr>
      <xdr:spPr>
        <a:xfrm>
          <a:off x="5740400" y="652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51,090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74687</xdr:rowOff>
    </xdr:from>
    <xdr:to>
      <xdr:col>4</xdr:col>
      <xdr:colOff>520700</xdr:colOff>
      <xdr:row>35</xdr:row>
      <xdr:rowOff>176287</xdr:rowOff>
    </xdr:to>
    <xdr:sp macro="" textlink="">
      <xdr:nvSpPr>
        <xdr:cNvPr id="130" name="円/楕円 129"/>
        <xdr:cNvSpPr/>
      </xdr:nvSpPr>
      <xdr:spPr bwMode="auto">
        <a:xfrm>
          <a:off x="4953000" y="6685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186464</xdr:rowOff>
    </xdr:from>
    <xdr:ext cx="736600" cy="259045"/>
    <xdr:sp macro="" textlink="">
      <xdr:nvSpPr>
        <xdr:cNvPr id="131" name="テキスト ボックス 130"/>
        <xdr:cNvSpPr txBox="1"/>
      </xdr:nvSpPr>
      <xdr:spPr>
        <a:xfrm>
          <a:off x="4622800" y="6453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64879</xdr:rowOff>
    </xdr:from>
    <xdr:to>
      <xdr:col>3</xdr:col>
      <xdr:colOff>955675</xdr:colOff>
      <xdr:row>35</xdr:row>
      <xdr:rowOff>166479</xdr:rowOff>
    </xdr:to>
    <xdr:sp macro="" textlink="">
      <xdr:nvSpPr>
        <xdr:cNvPr id="132" name="円/楕円 131"/>
        <xdr:cNvSpPr/>
      </xdr:nvSpPr>
      <xdr:spPr bwMode="auto">
        <a:xfrm>
          <a:off x="4254500" y="667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176656</xdr:rowOff>
    </xdr:from>
    <xdr:ext cx="762000" cy="259045"/>
    <xdr:sp macro="" textlink="">
      <xdr:nvSpPr>
        <xdr:cNvPr id="133" name="テキスト ボックス 132"/>
        <xdr:cNvSpPr txBox="1"/>
      </xdr:nvSpPr>
      <xdr:spPr>
        <a:xfrm>
          <a:off x="3924300" y="644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51,290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340679</xdr:rowOff>
    </xdr:from>
    <xdr:to>
      <xdr:col>3</xdr:col>
      <xdr:colOff>257175</xdr:colOff>
      <xdr:row>35</xdr:row>
      <xdr:rowOff>99379</xdr:rowOff>
    </xdr:to>
    <xdr:sp macro="" textlink="">
      <xdr:nvSpPr>
        <xdr:cNvPr id="134" name="円/楕円 133"/>
        <xdr:cNvSpPr/>
      </xdr:nvSpPr>
      <xdr:spPr bwMode="auto">
        <a:xfrm>
          <a:off x="3556000" y="6608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109556</xdr:rowOff>
    </xdr:from>
    <xdr:ext cx="762000" cy="259045"/>
    <xdr:sp macro="" textlink="">
      <xdr:nvSpPr>
        <xdr:cNvPr id="135" name="テキスト ボックス 134"/>
        <xdr:cNvSpPr txBox="1"/>
      </xdr:nvSpPr>
      <xdr:spPr>
        <a:xfrm>
          <a:off x="3225800" y="637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57,454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324949</xdr:rowOff>
    </xdr:from>
    <xdr:to>
      <xdr:col>2</xdr:col>
      <xdr:colOff>692150</xdr:colOff>
      <xdr:row>35</xdr:row>
      <xdr:rowOff>83649</xdr:rowOff>
    </xdr:to>
    <xdr:sp macro="" textlink="">
      <xdr:nvSpPr>
        <xdr:cNvPr id="136" name="円/楕円 135"/>
        <xdr:cNvSpPr/>
      </xdr:nvSpPr>
      <xdr:spPr bwMode="auto">
        <a:xfrm>
          <a:off x="2857500" y="6592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93827</xdr:rowOff>
    </xdr:from>
    <xdr:ext cx="762000" cy="259045"/>
    <xdr:sp macro="" textlink="">
      <xdr:nvSpPr>
        <xdr:cNvPr id="137" name="テキスト ボックス 136"/>
        <xdr:cNvSpPr txBox="1"/>
      </xdr:nvSpPr>
      <xdr:spPr>
        <a:xfrm>
          <a:off x="2527300" y="63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鹿児島県天城町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6,315
6,281
80.40
7,444,527
7,210,966
216,775
3,472,725
7,188,313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110043</xdr:rowOff>
    </xdr:from>
    <xdr:to>
      <xdr:col>6</xdr:col>
      <xdr:colOff>511175</xdr:colOff>
      <xdr:row>33</xdr:row>
      <xdr:rowOff>112596</xdr:rowOff>
    </xdr:to>
    <xdr:cxnSp macro="">
      <xdr:nvCxnSpPr>
        <xdr:cNvPr id="61" name="直線コネクタ 60"/>
        <xdr:cNvCxnSpPr/>
      </xdr:nvCxnSpPr>
      <xdr:spPr>
        <a:xfrm>
          <a:off x="3797300" y="5767893"/>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110043</xdr:rowOff>
    </xdr:from>
    <xdr:to>
      <xdr:col>5</xdr:col>
      <xdr:colOff>358775</xdr:colOff>
      <xdr:row>34</xdr:row>
      <xdr:rowOff>12393</xdr:rowOff>
    </xdr:to>
    <xdr:cxnSp macro="">
      <xdr:nvCxnSpPr>
        <xdr:cNvPr id="64" name="直線コネクタ 63"/>
        <xdr:cNvCxnSpPr/>
      </xdr:nvCxnSpPr>
      <xdr:spPr>
        <a:xfrm flipV="1">
          <a:off x="2908300" y="5767893"/>
          <a:ext cx="889000" cy="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109700</xdr:rowOff>
    </xdr:from>
    <xdr:to>
      <xdr:col>4</xdr:col>
      <xdr:colOff>155575</xdr:colOff>
      <xdr:row>34</xdr:row>
      <xdr:rowOff>12393</xdr:rowOff>
    </xdr:to>
    <xdr:cxnSp macro="">
      <xdr:nvCxnSpPr>
        <xdr:cNvPr id="67" name="直線コネクタ 66"/>
        <xdr:cNvCxnSpPr/>
      </xdr:nvCxnSpPr>
      <xdr:spPr>
        <a:xfrm>
          <a:off x="2019300" y="5767550"/>
          <a:ext cx="889000" cy="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107353</xdr:rowOff>
    </xdr:from>
    <xdr:to>
      <xdr:col>2</xdr:col>
      <xdr:colOff>638175</xdr:colOff>
      <xdr:row>33</xdr:row>
      <xdr:rowOff>109700</xdr:rowOff>
    </xdr:to>
    <xdr:cxnSp macro="">
      <xdr:nvCxnSpPr>
        <xdr:cNvPr id="70" name="直線コネクタ 69"/>
        <xdr:cNvCxnSpPr/>
      </xdr:nvCxnSpPr>
      <xdr:spPr>
        <a:xfrm>
          <a:off x="1130300" y="5765203"/>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61796</xdr:rowOff>
    </xdr:from>
    <xdr:to>
      <xdr:col>6</xdr:col>
      <xdr:colOff>561975</xdr:colOff>
      <xdr:row>33</xdr:row>
      <xdr:rowOff>163396</xdr:rowOff>
    </xdr:to>
    <xdr:sp macro="" textlink="">
      <xdr:nvSpPr>
        <xdr:cNvPr id="80" name="円/楕円 79"/>
        <xdr:cNvSpPr/>
      </xdr:nvSpPr>
      <xdr:spPr>
        <a:xfrm>
          <a:off x="4584700" y="57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84673</xdr:rowOff>
    </xdr:from>
    <xdr:ext cx="599010" cy="259045"/>
    <xdr:sp macro="" textlink="">
      <xdr:nvSpPr>
        <xdr:cNvPr id="81" name="人件費該当値テキスト"/>
        <xdr:cNvSpPr txBox="1"/>
      </xdr:nvSpPr>
      <xdr:spPr>
        <a:xfrm>
          <a:off x="4686300" y="557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176,057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59243</xdr:rowOff>
    </xdr:from>
    <xdr:to>
      <xdr:col>5</xdr:col>
      <xdr:colOff>409575</xdr:colOff>
      <xdr:row>33</xdr:row>
      <xdr:rowOff>160843</xdr:rowOff>
    </xdr:to>
    <xdr:sp macro="" textlink="">
      <xdr:nvSpPr>
        <xdr:cNvPr id="82" name="円/楕円 81"/>
        <xdr:cNvSpPr/>
      </xdr:nvSpPr>
      <xdr:spPr>
        <a:xfrm>
          <a:off x="3746500" y="57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5920</xdr:rowOff>
    </xdr:from>
    <xdr:ext cx="599010" cy="259045"/>
    <xdr:sp macro="" textlink="">
      <xdr:nvSpPr>
        <xdr:cNvPr id="83" name="テキスト ボックス 82"/>
        <xdr:cNvSpPr txBox="1"/>
      </xdr:nvSpPr>
      <xdr:spPr>
        <a:xfrm>
          <a:off x="3497794" y="549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176,392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133043</xdr:rowOff>
    </xdr:from>
    <xdr:to>
      <xdr:col>4</xdr:col>
      <xdr:colOff>206375</xdr:colOff>
      <xdr:row>34</xdr:row>
      <xdr:rowOff>63193</xdr:rowOff>
    </xdr:to>
    <xdr:sp macro="" textlink="">
      <xdr:nvSpPr>
        <xdr:cNvPr id="84" name="円/楕円 83"/>
        <xdr:cNvSpPr/>
      </xdr:nvSpPr>
      <xdr:spPr>
        <a:xfrm>
          <a:off x="2857500" y="57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79720</xdr:rowOff>
    </xdr:from>
    <xdr:ext cx="599010" cy="259045"/>
    <xdr:sp macro="" textlink="">
      <xdr:nvSpPr>
        <xdr:cNvPr id="85" name="テキスト ボックス 84"/>
        <xdr:cNvSpPr txBox="1"/>
      </xdr:nvSpPr>
      <xdr:spPr>
        <a:xfrm>
          <a:off x="2608794" y="55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166,707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58900</xdr:rowOff>
    </xdr:from>
    <xdr:to>
      <xdr:col>3</xdr:col>
      <xdr:colOff>3175</xdr:colOff>
      <xdr:row>33</xdr:row>
      <xdr:rowOff>160500</xdr:rowOff>
    </xdr:to>
    <xdr:sp macro="" textlink="">
      <xdr:nvSpPr>
        <xdr:cNvPr id="86" name="円/楕円 85"/>
        <xdr:cNvSpPr/>
      </xdr:nvSpPr>
      <xdr:spPr>
        <a:xfrm>
          <a:off x="1968500" y="57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5577</xdr:rowOff>
    </xdr:from>
    <xdr:ext cx="599010" cy="259045"/>
    <xdr:sp macro="" textlink="">
      <xdr:nvSpPr>
        <xdr:cNvPr id="87" name="テキスト ボックス 86"/>
        <xdr:cNvSpPr txBox="1"/>
      </xdr:nvSpPr>
      <xdr:spPr>
        <a:xfrm>
          <a:off x="1719794" y="549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176,437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56553</xdr:rowOff>
    </xdr:from>
    <xdr:to>
      <xdr:col>1</xdr:col>
      <xdr:colOff>485775</xdr:colOff>
      <xdr:row>33</xdr:row>
      <xdr:rowOff>158153</xdr:rowOff>
    </xdr:to>
    <xdr:sp macro="" textlink="">
      <xdr:nvSpPr>
        <xdr:cNvPr id="88" name="円/楕円 87"/>
        <xdr:cNvSpPr/>
      </xdr:nvSpPr>
      <xdr:spPr>
        <a:xfrm>
          <a:off x="1079500" y="57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3230</xdr:rowOff>
    </xdr:from>
    <xdr:ext cx="599010" cy="259045"/>
    <xdr:sp macro="" textlink="">
      <xdr:nvSpPr>
        <xdr:cNvPr id="89" name="テキスト ボックス 88"/>
        <xdr:cNvSpPr txBox="1"/>
      </xdr:nvSpPr>
      <xdr:spPr>
        <a:xfrm>
          <a:off x="830794" y="548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110439</xdr:rowOff>
    </xdr:from>
    <xdr:to>
      <xdr:col>6</xdr:col>
      <xdr:colOff>511175</xdr:colOff>
      <xdr:row>56</xdr:row>
      <xdr:rowOff>154970</xdr:rowOff>
    </xdr:to>
    <xdr:cxnSp macro="">
      <xdr:nvCxnSpPr>
        <xdr:cNvPr id="119" name="直線コネクタ 118"/>
        <xdr:cNvCxnSpPr/>
      </xdr:nvCxnSpPr>
      <xdr:spPr>
        <a:xfrm flipV="1">
          <a:off x="3797300" y="9711639"/>
          <a:ext cx="838200" cy="4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154970</xdr:rowOff>
    </xdr:from>
    <xdr:to>
      <xdr:col>5</xdr:col>
      <xdr:colOff>358775</xdr:colOff>
      <xdr:row>57</xdr:row>
      <xdr:rowOff>22802</xdr:rowOff>
    </xdr:to>
    <xdr:cxnSp macro="">
      <xdr:nvCxnSpPr>
        <xdr:cNvPr id="122" name="直線コネクタ 121"/>
        <xdr:cNvCxnSpPr/>
      </xdr:nvCxnSpPr>
      <xdr:spPr>
        <a:xfrm flipV="1">
          <a:off x="2908300" y="9756170"/>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22802</xdr:rowOff>
    </xdr:from>
    <xdr:to>
      <xdr:col>4</xdr:col>
      <xdr:colOff>155575</xdr:colOff>
      <xdr:row>57</xdr:row>
      <xdr:rowOff>89088</xdr:rowOff>
    </xdr:to>
    <xdr:cxnSp macro="">
      <xdr:nvCxnSpPr>
        <xdr:cNvPr id="125" name="直線コネクタ 124"/>
        <xdr:cNvCxnSpPr/>
      </xdr:nvCxnSpPr>
      <xdr:spPr>
        <a:xfrm flipV="1">
          <a:off x="2019300" y="9795452"/>
          <a:ext cx="889000" cy="6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32387</xdr:rowOff>
    </xdr:from>
    <xdr:to>
      <xdr:col>2</xdr:col>
      <xdr:colOff>638175</xdr:colOff>
      <xdr:row>57</xdr:row>
      <xdr:rowOff>89088</xdr:rowOff>
    </xdr:to>
    <xdr:cxnSp macro="">
      <xdr:nvCxnSpPr>
        <xdr:cNvPr id="128" name="直線コネクタ 127"/>
        <xdr:cNvCxnSpPr/>
      </xdr:nvCxnSpPr>
      <xdr:spPr>
        <a:xfrm>
          <a:off x="1130300" y="9805037"/>
          <a:ext cx="889000" cy="5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59639</xdr:rowOff>
    </xdr:from>
    <xdr:to>
      <xdr:col>6</xdr:col>
      <xdr:colOff>561975</xdr:colOff>
      <xdr:row>56</xdr:row>
      <xdr:rowOff>161239</xdr:rowOff>
    </xdr:to>
    <xdr:sp macro="" textlink="">
      <xdr:nvSpPr>
        <xdr:cNvPr id="138" name="円/楕円 137"/>
        <xdr:cNvSpPr/>
      </xdr:nvSpPr>
      <xdr:spPr>
        <a:xfrm>
          <a:off x="4584700" y="96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38066</xdr:rowOff>
    </xdr:from>
    <xdr:ext cx="599010" cy="259045"/>
    <xdr:sp macro="" textlink="">
      <xdr:nvSpPr>
        <xdr:cNvPr id="139" name="物件費該当値テキスト"/>
        <xdr:cNvSpPr txBox="1"/>
      </xdr:nvSpPr>
      <xdr:spPr>
        <a:xfrm>
          <a:off x="4686300" y="963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108,840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104170</xdr:rowOff>
    </xdr:from>
    <xdr:to>
      <xdr:col>5</xdr:col>
      <xdr:colOff>409575</xdr:colOff>
      <xdr:row>57</xdr:row>
      <xdr:rowOff>34320</xdr:rowOff>
    </xdr:to>
    <xdr:sp macro="" textlink="">
      <xdr:nvSpPr>
        <xdr:cNvPr id="140" name="円/楕円 139"/>
        <xdr:cNvSpPr/>
      </xdr:nvSpPr>
      <xdr:spPr>
        <a:xfrm>
          <a:off x="3746500" y="97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25447</xdr:rowOff>
    </xdr:from>
    <xdr:ext cx="599010" cy="259045"/>
    <xdr:sp macro="" textlink="">
      <xdr:nvSpPr>
        <xdr:cNvPr id="141" name="テキスト ボックス 140"/>
        <xdr:cNvSpPr txBox="1"/>
      </xdr:nvSpPr>
      <xdr:spPr>
        <a:xfrm>
          <a:off x="3497794" y="979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102,996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143452</xdr:rowOff>
    </xdr:from>
    <xdr:to>
      <xdr:col>4</xdr:col>
      <xdr:colOff>206375</xdr:colOff>
      <xdr:row>57</xdr:row>
      <xdr:rowOff>73602</xdr:rowOff>
    </xdr:to>
    <xdr:sp macro="" textlink="">
      <xdr:nvSpPr>
        <xdr:cNvPr id="142" name="円/楕円 141"/>
        <xdr:cNvSpPr/>
      </xdr:nvSpPr>
      <xdr:spPr>
        <a:xfrm>
          <a:off x="2857500" y="97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64729</xdr:rowOff>
    </xdr:from>
    <xdr:ext cx="534377" cy="259045"/>
    <xdr:sp macro="" textlink="">
      <xdr:nvSpPr>
        <xdr:cNvPr id="143" name="テキスト ボックス 142"/>
        <xdr:cNvSpPr txBox="1"/>
      </xdr:nvSpPr>
      <xdr:spPr>
        <a:xfrm>
          <a:off x="2641111" y="983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38288</xdr:rowOff>
    </xdr:from>
    <xdr:to>
      <xdr:col>3</xdr:col>
      <xdr:colOff>3175</xdr:colOff>
      <xdr:row>57</xdr:row>
      <xdr:rowOff>139888</xdr:rowOff>
    </xdr:to>
    <xdr:sp macro="" textlink="">
      <xdr:nvSpPr>
        <xdr:cNvPr id="144" name="円/楕円 143"/>
        <xdr:cNvSpPr/>
      </xdr:nvSpPr>
      <xdr:spPr>
        <a:xfrm>
          <a:off x="1968500" y="981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131015</xdr:rowOff>
    </xdr:from>
    <xdr:ext cx="534377" cy="259045"/>
    <xdr:sp macro="" textlink="">
      <xdr:nvSpPr>
        <xdr:cNvPr id="145" name="テキスト ボックス 144"/>
        <xdr:cNvSpPr txBox="1"/>
      </xdr:nvSpPr>
      <xdr:spPr>
        <a:xfrm>
          <a:off x="1752111" y="990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89,142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153037</xdr:rowOff>
    </xdr:from>
    <xdr:to>
      <xdr:col>1</xdr:col>
      <xdr:colOff>485775</xdr:colOff>
      <xdr:row>57</xdr:row>
      <xdr:rowOff>83187</xdr:rowOff>
    </xdr:to>
    <xdr:sp macro="" textlink="">
      <xdr:nvSpPr>
        <xdr:cNvPr id="146" name="円/楕円 145"/>
        <xdr:cNvSpPr/>
      </xdr:nvSpPr>
      <xdr:spPr>
        <a:xfrm>
          <a:off x="1079500" y="975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74314</xdr:rowOff>
    </xdr:from>
    <xdr:ext cx="534377" cy="259045"/>
    <xdr:sp macro="" textlink="">
      <xdr:nvSpPr>
        <xdr:cNvPr id="147" name="テキスト ボックス 146"/>
        <xdr:cNvSpPr txBox="1"/>
      </xdr:nvSpPr>
      <xdr:spPr>
        <a:xfrm>
          <a:off x="863111" y="984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152730</xdr:rowOff>
    </xdr:from>
    <xdr:to>
      <xdr:col>6</xdr:col>
      <xdr:colOff>511175</xdr:colOff>
      <xdr:row>78</xdr:row>
      <xdr:rowOff>153302</xdr:rowOff>
    </xdr:to>
    <xdr:cxnSp macro="">
      <xdr:nvCxnSpPr>
        <xdr:cNvPr id="176" name="直線コネクタ 175"/>
        <xdr:cNvCxnSpPr/>
      </xdr:nvCxnSpPr>
      <xdr:spPr>
        <a:xfrm flipV="1">
          <a:off x="3797300" y="1352583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153302</xdr:rowOff>
    </xdr:from>
    <xdr:to>
      <xdr:col>5</xdr:col>
      <xdr:colOff>358775</xdr:colOff>
      <xdr:row>78</xdr:row>
      <xdr:rowOff>168236</xdr:rowOff>
    </xdr:to>
    <xdr:cxnSp macro="">
      <xdr:nvCxnSpPr>
        <xdr:cNvPr id="179" name="直線コネクタ 178"/>
        <xdr:cNvCxnSpPr/>
      </xdr:nvCxnSpPr>
      <xdr:spPr>
        <a:xfrm flipV="1">
          <a:off x="2908300" y="13526402"/>
          <a:ext cx="8890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168236</xdr:rowOff>
    </xdr:from>
    <xdr:to>
      <xdr:col>4</xdr:col>
      <xdr:colOff>155575</xdr:colOff>
      <xdr:row>79</xdr:row>
      <xdr:rowOff>36640</xdr:rowOff>
    </xdr:to>
    <xdr:cxnSp macro="">
      <xdr:nvCxnSpPr>
        <xdr:cNvPr id="182" name="直線コネクタ 181"/>
        <xdr:cNvCxnSpPr/>
      </xdr:nvCxnSpPr>
      <xdr:spPr>
        <a:xfrm flipV="1">
          <a:off x="2019300" y="13541336"/>
          <a:ext cx="889000" cy="3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36449</xdr:rowOff>
    </xdr:from>
    <xdr:to>
      <xdr:col>2</xdr:col>
      <xdr:colOff>638175</xdr:colOff>
      <xdr:row>79</xdr:row>
      <xdr:rowOff>36640</xdr:rowOff>
    </xdr:to>
    <xdr:cxnSp macro="">
      <xdr:nvCxnSpPr>
        <xdr:cNvPr id="185" name="直線コネクタ 184"/>
        <xdr:cNvCxnSpPr/>
      </xdr:nvCxnSpPr>
      <xdr:spPr>
        <a:xfrm>
          <a:off x="1130300" y="1358099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101930</xdr:rowOff>
    </xdr:from>
    <xdr:to>
      <xdr:col>6</xdr:col>
      <xdr:colOff>561975</xdr:colOff>
      <xdr:row>79</xdr:row>
      <xdr:rowOff>32080</xdr:rowOff>
    </xdr:to>
    <xdr:sp macro="" textlink="">
      <xdr:nvSpPr>
        <xdr:cNvPr id="195" name="円/楕円 194"/>
        <xdr:cNvSpPr/>
      </xdr:nvSpPr>
      <xdr:spPr>
        <a:xfrm>
          <a:off x="4584700" y="134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16857</xdr:rowOff>
    </xdr:from>
    <xdr:ext cx="469744" cy="259045"/>
    <xdr:sp macro="" textlink="">
      <xdr:nvSpPr>
        <xdr:cNvPr id="196" name="維持補修費該当値テキスト"/>
        <xdr:cNvSpPr txBox="1"/>
      </xdr:nvSpPr>
      <xdr:spPr>
        <a:xfrm>
          <a:off x="4686300" y="1338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102502</xdr:rowOff>
    </xdr:from>
    <xdr:to>
      <xdr:col>5</xdr:col>
      <xdr:colOff>409575</xdr:colOff>
      <xdr:row>79</xdr:row>
      <xdr:rowOff>32652</xdr:rowOff>
    </xdr:to>
    <xdr:sp macro="" textlink="">
      <xdr:nvSpPr>
        <xdr:cNvPr id="197" name="円/楕円 196"/>
        <xdr:cNvSpPr/>
      </xdr:nvSpPr>
      <xdr:spPr>
        <a:xfrm>
          <a:off x="3746500" y="13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23779</xdr:rowOff>
    </xdr:from>
    <xdr:ext cx="469744" cy="259045"/>
    <xdr:sp macro="" textlink="">
      <xdr:nvSpPr>
        <xdr:cNvPr id="198" name="テキスト ボックス 197"/>
        <xdr:cNvSpPr txBox="1"/>
      </xdr:nvSpPr>
      <xdr:spPr>
        <a:xfrm>
          <a:off x="3562427" y="135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117436</xdr:rowOff>
    </xdr:from>
    <xdr:to>
      <xdr:col>4</xdr:col>
      <xdr:colOff>206375</xdr:colOff>
      <xdr:row>79</xdr:row>
      <xdr:rowOff>47586</xdr:rowOff>
    </xdr:to>
    <xdr:sp macro="" textlink="">
      <xdr:nvSpPr>
        <xdr:cNvPr id="199" name="円/楕円 198"/>
        <xdr:cNvSpPr/>
      </xdr:nvSpPr>
      <xdr:spPr>
        <a:xfrm>
          <a:off x="2857500" y="134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38713</xdr:rowOff>
    </xdr:from>
    <xdr:ext cx="469744" cy="259045"/>
    <xdr:sp macro="" textlink="">
      <xdr:nvSpPr>
        <xdr:cNvPr id="200" name="テキスト ボックス 199"/>
        <xdr:cNvSpPr txBox="1"/>
      </xdr:nvSpPr>
      <xdr:spPr>
        <a:xfrm>
          <a:off x="2673427" y="1358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157290</xdr:rowOff>
    </xdr:from>
    <xdr:to>
      <xdr:col>3</xdr:col>
      <xdr:colOff>3175</xdr:colOff>
      <xdr:row>79</xdr:row>
      <xdr:rowOff>87440</xdr:rowOff>
    </xdr:to>
    <xdr:sp macro="" textlink="">
      <xdr:nvSpPr>
        <xdr:cNvPr id="201" name="円/楕円 200"/>
        <xdr:cNvSpPr/>
      </xdr:nvSpPr>
      <xdr:spPr>
        <a:xfrm>
          <a:off x="1968500" y="135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78567</xdr:rowOff>
    </xdr:from>
    <xdr:ext cx="378565" cy="259045"/>
    <xdr:sp macro="" textlink="">
      <xdr:nvSpPr>
        <xdr:cNvPr id="202" name="テキスト ボックス 201"/>
        <xdr:cNvSpPr txBox="1"/>
      </xdr:nvSpPr>
      <xdr:spPr>
        <a:xfrm>
          <a:off x="1830017" y="1362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157099</xdr:rowOff>
    </xdr:from>
    <xdr:to>
      <xdr:col>1</xdr:col>
      <xdr:colOff>485775</xdr:colOff>
      <xdr:row>79</xdr:row>
      <xdr:rowOff>87249</xdr:rowOff>
    </xdr:to>
    <xdr:sp macro="" textlink="">
      <xdr:nvSpPr>
        <xdr:cNvPr id="203" name="円/楕円 202"/>
        <xdr:cNvSpPr/>
      </xdr:nvSpPr>
      <xdr:spPr>
        <a:xfrm>
          <a:off x="1079500" y="135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78376</xdr:rowOff>
    </xdr:from>
    <xdr:ext cx="378565" cy="259045"/>
    <xdr:sp macro="" textlink="">
      <xdr:nvSpPr>
        <xdr:cNvPr id="204" name="テキスト ボックス 203"/>
        <xdr:cNvSpPr txBox="1"/>
      </xdr:nvSpPr>
      <xdr:spPr>
        <a:xfrm>
          <a:off x="941017" y="13622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165799</xdr:rowOff>
    </xdr:from>
    <xdr:to>
      <xdr:col>6</xdr:col>
      <xdr:colOff>511175</xdr:colOff>
      <xdr:row>96</xdr:row>
      <xdr:rowOff>13188</xdr:rowOff>
    </xdr:to>
    <xdr:cxnSp macro="">
      <xdr:nvCxnSpPr>
        <xdr:cNvPr id="234" name="直線コネクタ 233"/>
        <xdr:cNvCxnSpPr/>
      </xdr:nvCxnSpPr>
      <xdr:spPr>
        <a:xfrm>
          <a:off x="3797300" y="16453549"/>
          <a:ext cx="838200" cy="1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165799</xdr:rowOff>
    </xdr:from>
    <xdr:to>
      <xdr:col>5</xdr:col>
      <xdr:colOff>358775</xdr:colOff>
      <xdr:row>96</xdr:row>
      <xdr:rowOff>134843</xdr:rowOff>
    </xdr:to>
    <xdr:cxnSp macro="">
      <xdr:nvCxnSpPr>
        <xdr:cNvPr id="237" name="直線コネクタ 236"/>
        <xdr:cNvCxnSpPr/>
      </xdr:nvCxnSpPr>
      <xdr:spPr>
        <a:xfrm flipV="1">
          <a:off x="2908300" y="16453549"/>
          <a:ext cx="889000" cy="1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128308</xdr:rowOff>
    </xdr:from>
    <xdr:to>
      <xdr:col>4</xdr:col>
      <xdr:colOff>155575</xdr:colOff>
      <xdr:row>96</xdr:row>
      <xdr:rowOff>134843</xdr:rowOff>
    </xdr:to>
    <xdr:cxnSp macro="">
      <xdr:nvCxnSpPr>
        <xdr:cNvPr id="240" name="直線コネクタ 239"/>
        <xdr:cNvCxnSpPr/>
      </xdr:nvCxnSpPr>
      <xdr:spPr>
        <a:xfrm>
          <a:off x="2019300" y="16587508"/>
          <a:ext cx="889000" cy="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128308</xdr:rowOff>
    </xdr:from>
    <xdr:to>
      <xdr:col>2</xdr:col>
      <xdr:colOff>638175</xdr:colOff>
      <xdr:row>97</xdr:row>
      <xdr:rowOff>29248</xdr:rowOff>
    </xdr:to>
    <xdr:cxnSp macro="">
      <xdr:nvCxnSpPr>
        <xdr:cNvPr id="243" name="直線コネクタ 242"/>
        <xdr:cNvCxnSpPr/>
      </xdr:nvCxnSpPr>
      <xdr:spPr>
        <a:xfrm flipV="1">
          <a:off x="1130300" y="1658750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133838</xdr:rowOff>
    </xdr:from>
    <xdr:to>
      <xdr:col>6</xdr:col>
      <xdr:colOff>561975</xdr:colOff>
      <xdr:row>96</xdr:row>
      <xdr:rowOff>63988</xdr:rowOff>
    </xdr:to>
    <xdr:sp macro="" textlink="">
      <xdr:nvSpPr>
        <xdr:cNvPr id="253" name="円/楕円 252"/>
        <xdr:cNvSpPr/>
      </xdr:nvSpPr>
      <xdr:spPr>
        <a:xfrm>
          <a:off x="4584700" y="1642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156715</xdr:rowOff>
    </xdr:from>
    <xdr:ext cx="534377" cy="259045"/>
    <xdr:sp macro="" textlink="">
      <xdr:nvSpPr>
        <xdr:cNvPr id="254" name="扶助費該当値テキスト"/>
        <xdr:cNvSpPr txBox="1"/>
      </xdr:nvSpPr>
      <xdr:spPr>
        <a:xfrm>
          <a:off x="4686300" y="1627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68,641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114999</xdr:rowOff>
    </xdr:from>
    <xdr:to>
      <xdr:col>5</xdr:col>
      <xdr:colOff>409575</xdr:colOff>
      <xdr:row>96</xdr:row>
      <xdr:rowOff>45149</xdr:rowOff>
    </xdr:to>
    <xdr:sp macro="" textlink="">
      <xdr:nvSpPr>
        <xdr:cNvPr id="255" name="円/楕円 254"/>
        <xdr:cNvSpPr/>
      </xdr:nvSpPr>
      <xdr:spPr>
        <a:xfrm>
          <a:off x="3746500" y="164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61676</xdr:rowOff>
    </xdr:from>
    <xdr:ext cx="534377" cy="259045"/>
    <xdr:sp macro="" textlink="">
      <xdr:nvSpPr>
        <xdr:cNvPr id="256" name="テキスト ボックス 255"/>
        <xdr:cNvSpPr txBox="1"/>
      </xdr:nvSpPr>
      <xdr:spPr>
        <a:xfrm>
          <a:off x="3530111" y="1617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84043</xdr:rowOff>
    </xdr:from>
    <xdr:to>
      <xdr:col>4</xdr:col>
      <xdr:colOff>206375</xdr:colOff>
      <xdr:row>97</xdr:row>
      <xdr:rowOff>14193</xdr:rowOff>
    </xdr:to>
    <xdr:sp macro="" textlink="">
      <xdr:nvSpPr>
        <xdr:cNvPr id="257" name="円/楕円 256"/>
        <xdr:cNvSpPr/>
      </xdr:nvSpPr>
      <xdr:spPr>
        <a:xfrm>
          <a:off x="2857500" y="165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30720</xdr:rowOff>
    </xdr:from>
    <xdr:ext cx="534377" cy="259045"/>
    <xdr:sp macro="" textlink="">
      <xdr:nvSpPr>
        <xdr:cNvPr id="258" name="テキスト ボックス 257"/>
        <xdr:cNvSpPr txBox="1"/>
      </xdr:nvSpPr>
      <xdr:spPr>
        <a:xfrm>
          <a:off x="2641111" y="163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77508</xdr:rowOff>
    </xdr:from>
    <xdr:to>
      <xdr:col>3</xdr:col>
      <xdr:colOff>3175</xdr:colOff>
      <xdr:row>97</xdr:row>
      <xdr:rowOff>7658</xdr:rowOff>
    </xdr:to>
    <xdr:sp macro="" textlink="">
      <xdr:nvSpPr>
        <xdr:cNvPr id="259" name="円/楕円 258"/>
        <xdr:cNvSpPr/>
      </xdr:nvSpPr>
      <xdr:spPr>
        <a:xfrm>
          <a:off x="1968500" y="165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24185</xdr:rowOff>
    </xdr:from>
    <xdr:ext cx="534377" cy="259045"/>
    <xdr:sp macro="" textlink="">
      <xdr:nvSpPr>
        <xdr:cNvPr id="260" name="テキスト ボックス 259"/>
        <xdr:cNvSpPr txBox="1"/>
      </xdr:nvSpPr>
      <xdr:spPr>
        <a:xfrm>
          <a:off x="1752111" y="1631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149898</xdr:rowOff>
    </xdr:from>
    <xdr:to>
      <xdr:col>1</xdr:col>
      <xdr:colOff>485775</xdr:colOff>
      <xdr:row>97</xdr:row>
      <xdr:rowOff>80048</xdr:rowOff>
    </xdr:to>
    <xdr:sp macro="" textlink="">
      <xdr:nvSpPr>
        <xdr:cNvPr id="261" name="円/楕円 260"/>
        <xdr:cNvSpPr/>
      </xdr:nvSpPr>
      <xdr:spPr>
        <a:xfrm>
          <a:off x="1079500" y="166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96575</xdr:rowOff>
    </xdr:from>
    <xdr:ext cx="534377" cy="259045"/>
    <xdr:sp macro="" textlink="">
      <xdr:nvSpPr>
        <xdr:cNvPr id="262" name="テキスト ボックス 261"/>
        <xdr:cNvSpPr txBox="1"/>
      </xdr:nvSpPr>
      <xdr:spPr>
        <a:xfrm>
          <a:off x="863111" y="163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56388</xdr:rowOff>
    </xdr:from>
    <xdr:to>
      <xdr:col>15</xdr:col>
      <xdr:colOff>180975</xdr:colOff>
      <xdr:row>37</xdr:row>
      <xdr:rowOff>74500</xdr:rowOff>
    </xdr:to>
    <xdr:cxnSp macro="">
      <xdr:nvCxnSpPr>
        <xdr:cNvPr id="293" name="直線コネクタ 292"/>
        <xdr:cNvCxnSpPr/>
      </xdr:nvCxnSpPr>
      <xdr:spPr>
        <a:xfrm flipV="1">
          <a:off x="9639300" y="6400038"/>
          <a:ext cx="838200" cy="1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74500</xdr:rowOff>
    </xdr:from>
    <xdr:to>
      <xdr:col>14</xdr:col>
      <xdr:colOff>28575</xdr:colOff>
      <xdr:row>37</xdr:row>
      <xdr:rowOff>116481</xdr:rowOff>
    </xdr:to>
    <xdr:cxnSp macro="">
      <xdr:nvCxnSpPr>
        <xdr:cNvPr id="296" name="直線コネクタ 295"/>
        <xdr:cNvCxnSpPr/>
      </xdr:nvCxnSpPr>
      <xdr:spPr>
        <a:xfrm flipV="1">
          <a:off x="8750300" y="6418150"/>
          <a:ext cx="889000" cy="4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116481</xdr:rowOff>
    </xdr:from>
    <xdr:to>
      <xdr:col>12</xdr:col>
      <xdr:colOff>511175</xdr:colOff>
      <xdr:row>37</xdr:row>
      <xdr:rowOff>162214</xdr:rowOff>
    </xdr:to>
    <xdr:cxnSp macro="">
      <xdr:nvCxnSpPr>
        <xdr:cNvPr id="299" name="直線コネクタ 298"/>
        <xdr:cNvCxnSpPr/>
      </xdr:nvCxnSpPr>
      <xdr:spPr>
        <a:xfrm flipV="1">
          <a:off x="7861300" y="6460131"/>
          <a:ext cx="889000" cy="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162214</xdr:rowOff>
    </xdr:from>
    <xdr:to>
      <xdr:col>11</xdr:col>
      <xdr:colOff>307975</xdr:colOff>
      <xdr:row>38</xdr:row>
      <xdr:rowOff>4869</xdr:rowOff>
    </xdr:to>
    <xdr:cxnSp macro="">
      <xdr:nvCxnSpPr>
        <xdr:cNvPr id="302" name="直線コネクタ 301"/>
        <xdr:cNvCxnSpPr/>
      </xdr:nvCxnSpPr>
      <xdr:spPr>
        <a:xfrm flipV="1">
          <a:off x="6972300" y="6505864"/>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5588</xdr:rowOff>
    </xdr:from>
    <xdr:to>
      <xdr:col>15</xdr:col>
      <xdr:colOff>231775</xdr:colOff>
      <xdr:row>37</xdr:row>
      <xdr:rowOff>107188</xdr:rowOff>
    </xdr:to>
    <xdr:sp macro="" textlink="">
      <xdr:nvSpPr>
        <xdr:cNvPr id="312" name="円/楕円 311"/>
        <xdr:cNvSpPr/>
      </xdr:nvSpPr>
      <xdr:spPr>
        <a:xfrm>
          <a:off x="10426700" y="63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155465</xdr:rowOff>
    </xdr:from>
    <xdr:ext cx="599010" cy="259045"/>
    <xdr:sp macro="" textlink="">
      <xdr:nvSpPr>
        <xdr:cNvPr id="313" name="補助費等該当値テキスト"/>
        <xdr:cNvSpPr txBox="1"/>
      </xdr:nvSpPr>
      <xdr:spPr>
        <a:xfrm>
          <a:off x="10528300" y="632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23700</xdr:rowOff>
    </xdr:from>
    <xdr:to>
      <xdr:col>14</xdr:col>
      <xdr:colOff>79375</xdr:colOff>
      <xdr:row>37</xdr:row>
      <xdr:rowOff>125300</xdr:rowOff>
    </xdr:to>
    <xdr:sp macro="" textlink="">
      <xdr:nvSpPr>
        <xdr:cNvPr id="314" name="円/楕円 313"/>
        <xdr:cNvSpPr/>
      </xdr:nvSpPr>
      <xdr:spPr>
        <a:xfrm>
          <a:off x="9588500" y="6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116427</xdr:rowOff>
    </xdr:from>
    <xdr:ext cx="599010" cy="259045"/>
    <xdr:sp macro="" textlink="">
      <xdr:nvSpPr>
        <xdr:cNvPr id="315" name="テキスト ボックス 314"/>
        <xdr:cNvSpPr txBox="1"/>
      </xdr:nvSpPr>
      <xdr:spPr>
        <a:xfrm>
          <a:off x="9339794" y="6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65681</xdr:rowOff>
    </xdr:from>
    <xdr:to>
      <xdr:col>12</xdr:col>
      <xdr:colOff>561975</xdr:colOff>
      <xdr:row>37</xdr:row>
      <xdr:rowOff>167281</xdr:rowOff>
    </xdr:to>
    <xdr:sp macro="" textlink="">
      <xdr:nvSpPr>
        <xdr:cNvPr id="316" name="円/楕円 315"/>
        <xdr:cNvSpPr/>
      </xdr:nvSpPr>
      <xdr:spPr>
        <a:xfrm>
          <a:off x="8699500" y="640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158407</xdr:rowOff>
    </xdr:from>
    <xdr:ext cx="534377" cy="259045"/>
    <xdr:sp macro="" textlink="">
      <xdr:nvSpPr>
        <xdr:cNvPr id="317" name="テキスト ボックス 316"/>
        <xdr:cNvSpPr txBox="1"/>
      </xdr:nvSpPr>
      <xdr:spPr>
        <a:xfrm>
          <a:off x="8483111" y="6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111414</xdr:rowOff>
    </xdr:from>
    <xdr:to>
      <xdr:col>11</xdr:col>
      <xdr:colOff>358775</xdr:colOff>
      <xdr:row>38</xdr:row>
      <xdr:rowOff>41563</xdr:rowOff>
    </xdr:to>
    <xdr:sp macro="" textlink="">
      <xdr:nvSpPr>
        <xdr:cNvPr id="318" name="円/楕円 317"/>
        <xdr:cNvSpPr/>
      </xdr:nvSpPr>
      <xdr:spPr>
        <a:xfrm>
          <a:off x="7810500" y="6455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32691</xdr:rowOff>
    </xdr:from>
    <xdr:ext cx="534377" cy="259045"/>
    <xdr:sp macro="" textlink="">
      <xdr:nvSpPr>
        <xdr:cNvPr id="319" name="テキスト ボックス 318"/>
        <xdr:cNvSpPr txBox="1"/>
      </xdr:nvSpPr>
      <xdr:spPr>
        <a:xfrm>
          <a:off x="7594111" y="6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125518</xdr:rowOff>
    </xdr:from>
    <xdr:to>
      <xdr:col>10</xdr:col>
      <xdr:colOff>155575</xdr:colOff>
      <xdr:row>38</xdr:row>
      <xdr:rowOff>55668</xdr:rowOff>
    </xdr:to>
    <xdr:sp macro="" textlink="">
      <xdr:nvSpPr>
        <xdr:cNvPr id="320" name="円/楕円 319"/>
        <xdr:cNvSpPr/>
      </xdr:nvSpPr>
      <xdr:spPr>
        <a:xfrm>
          <a:off x="6921500" y="646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46796</xdr:rowOff>
    </xdr:from>
    <xdr:ext cx="534377" cy="259045"/>
    <xdr:sp macro="" textlink="">
      <xdr:nvSpPr>
        <xdr:cNvPr id="321" name="テキスト ボックス 320"/>
        <xdr:cNvSpPr txBox="1"/>
      </xdr:nvSpPr>
      <xdr:spPr>
        <a:xfrm>
          <a:off x="6705111" y="656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157188</xdr:rowOff>
    </xdr:from>
    <xdr:to>
      <xdr:col>15</xdr:col>
      <xdr:colOff>180975</xdr:colOff>
      <xdr:row>56</xdr:row>
      <xdr:rowOff>142904</xdr:rowOff>
    </xdr:to>
    <xdr:cxnSp macro="">
      <xdr:nvCxnSpPr>
        <xdr:cNvPr id="352" name="直線コネクタ 351"/>
        <xdr:cNvCxnSpPr/>
      </xdr:nvCxnSpPr>
      <xdr:spPr>
        <a:xfrm flipV="1">
          <a:off x="9639300" y="9244038"/>
          <a:ext cx="838200" cy="50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141084</xdr:rowOff>
    </xdr:from>
    <xdr:to>
      <xdr:col>14</xdr:col>
      <xdr:colOff>28575</xdr:colOff>
      <xdr:row>56</xdr:row>
      <xdr:rowOff>142904</xdr:rowOff>
    </xdr:to>
    <xdr:cxnSp macro="">
      <xdr:nvCxnSpPr>
        <xdr:cNvPr id="355" name="直線コネクタ 354"/>
        <xdr:cNvCxnSpPr/>
      </xdr:nvCxnSpPr>
      <xdr:spPr>
        <a:xfrm>
          <a:off x="8750300" y="9742284"/>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22509</xdr:rowOff>
    </xdr:from>
    <xdr:to>
      <xdr:col>12</xdr:col>
      <xdr:colOff>511175</xdr:colOff>
      <xdr:row>56</xdr:row>
      <xdr:rowOff>141084</xdr:rowOff>
    </xdr:to>
    <xdr:cxnSp macro="">
      <xdr:nvCxnSpPr>
        <xdr:cNvPr id="358" name="直線コネクタ 357"/>
        <xdr:cNvCxnSpPr/>
      </xdr:nvCxnSpPr>
      <xdr:spPr>
        <a:xfrm>
          <a:off x="7861300" y="9623709"/>
          <a:ext cx="889000" cy="11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22509</xdr:rowOff>
    </xdr:from>
    <xdr:to>
      <xdr:col>11</xdr:col>
      <xdr:colOff>307975</xdr:colOff>
      <xdr:row>56</xdr:row>
      <xdr:rowOff>155291</xdr:rowOff>
    </xdr:to>
    <xdr:cxnSp macro="">
      <xdr:nvCxnSpPr>
        <xdr:cNvPr id="361" name="直線コネクタ 360"/>
        <xdr:cNvCxnSpPr/>
      </xdr:nvCxnSpPr>
      <xdr:spPr>
        <a:xfrm flipV="1">
          <a:off x="6972300" y="9623709"/>
          <a:ext cx="889000" cy="13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106388</xdr:rowOff>
    </xdr:from>
    <xdr:to>
      <xdr:col>15</xdr:col>
      <xdr:colOff>231775</xdr:colOff>
      <xdr:row>54</xdr:row>
      <xdr:rowOff>36538</xdr:rowOff>
    </xdr:to>
    <xdr:sp macro="" textlink="">
      <xdr:nvSpPr>
        <xdr:cNvPr id="371" name="円/楕円 370"/>
        <xdr:cNvSpPr/>
      </xdr:nvSpPr>
      <xdr:spPr>
        <a:xfrm>
          <a:off x="10426700" y="919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129265</xdr:rowOff>
    </xdr:from>
    <xdr:ext cx="599010" cy="259045"/>
    <xdr:sp macro="" textlink="">
      <xdr:nvSpPr>
        <xdr:cNvPr id="372" name="普通建設事業費該当値テキスト"/>
        <xdr:cNvSpPr txBox="1"/>
      </xdr:nvSpPr>
      <xdr:spPr>
        <a:xfrm>
          <a:off x="10528300" y="904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297,145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92104</xdr:rowOff>
    </xdr:from>
    <xdr:to>
      <xdr:col>14</xdr:col>
      <xdr:colOff>79375</xdr:colOff>
      <xdr:row>57</xdr:row>
      <xdr:rowOff>22254</xdr:rowOff>
    </xdr:to>
    <xdr:sp macro="" textlink="">
      <xdr:nvSpPr>
        <xdr:cNvPr id="373" name="円/楕円 372"/>
        <xdr:cNvSpPr/>
      </xdr:nvSpPr>
      <xdr:spPr>
        <a:xfrm>
          <a:off x="9588500" y="969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13381</xdr:rowOff>
    </xdr:from>
    <xdr:ext cx="599010" cy="259045"/>
    <xdr:sp macro="" textlink="">
      <xdr:nvSpPr>
        <xdr:cNvPr id="374" name="テキスト ボックス 373"/>
        <xdr:cNvSpPr txBox="1"/>
      </xdr:nvSpPr>
      <xdr:spPr>
        <a:xfrm>
          <a:off x="9339794" y="978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144,019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90284</xdr:rowOff>
    </xdr:from>
    <xdr:to>
      <xdr:col>12</xdr:col>
      <xdr:colOff>561975</xdr:colOff>
      <xdr:row>57</xdr:row>
      <xdr:rowOff>20434</xdr:rowOff>
    </xdr:to>
    <xdr:sp macro="" textlink="">
      <xdr:nvSpPr>
        <xdr:cNvPr id="375" name="円/楕円 374"/>
        <xdr:cNvSpPr/>
      </xdr:nvSpPr>
      <xdr:spPr>
        <a:xfrm>
          <a:off x="8699500" y="969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11561</xdr:rowOff>
    </xdr:from>
    <xdr:ext cx="599010" cy="259045"/>
    <xdr:sp macro="" textlink="">
      <xdr:nvSpPr>
        <xdr:cNvPr id="376" name="テキスト ボックス 375"/>
        <xdr:cNvSpPr txBox="1"/>
      </xdr:nvSpPr>
      <xdr:spPr>
        <a:xfrm>
          <a:off x="8450794" y="978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144,576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143159</xdr:rowOff>
    </xdr:from>
    <xdr:to>
      <xdr:col>11</xdr:col>
      <xdr:colOff>358775</xdr:colOff>
      <xdr:row>56</xdr:row>
      <xdr:rowOff>73309</xdr:rowOff>
    </xdr:to>
    <xdr:sp macro="" textlink="">
      <xdr:nvSpPr>
        <xdr:cNvPr id="377" name="円/楕円 376"/>
        <xdr:cNvSpPr/>
      </xdr:nvSpPr>
      <xdr:spPr>
        <a:xfrm>
          <a:off x="7810500" y="957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89836</xdr:rowOff>
    </xdr:from>
    <xdr:ext cx="599010" cy="259045"/>
    <xdr:sp macro="" textlink="">
      <xdr:nvSpPr>
        <xdr:cNvPr id="378" name="テキスト ボックス 377"/>
        <xdr:cNvSpPr txBox="1"/>
      </xdr:nvSpPr>
      <xdr:spPr>
        <a:xfrm>
          <a:off x="7561794" y="934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180,885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104491</xdr:rowOff>
    </xdr:from>
    <xdr:to>
      <xdr:col>10</xdr:col>
      <xdr:colOff>155575</xdr:colOff>
      <xdr:row>57</xdr:row>
      <xdr:rowOff>34641</xdr:rowOff>
    </xdr:to>
    <xdr:sp macro="" textlink="">
      <xdr:nvSpPr>
        <xdr:cNvPr id="379" name="円/楕円 378"/>
        <xdr:cNvSpPr/>
      </xdr:nvSpPr>
      <xdr:spPr>
        <a:xfrm>
          <a:off x="6921500" y="970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25768</xdr:rowOff>
    </xdr:from>
    <xdr:ext cx="599010" cy="259045"/>
    <xdr:sp macro="" textlink="">
      <xdr:nvSpPr>
        <xdr:cNvPr id="380" name="テキスト ボックス 379"/>
        <xdr:cNvSpPr txBox="1"/>
      </xdr:nvSpPr>
      <xdr:spPr>
        <a:xfrm>
          <a:off x="6672794" y="979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39371</xdr:rowOff>
    </xdr:from>
    <xdr:to>
      <xdr:col>15</xdr:col>
      <xdr:colOff>180975</xdr:colOff>
      <xdr:row>77</xdr:row>
      <xdr:rowOff>27343</xdr:rowOff>
    </xdr:to>
    <xdr:cxnSp macro="">
      <xdr:nvCxnSpPr>
        <xdr:cNvPr id="409" name="直線コネクタ 408"/>
        <xdr:cNvCxnSpPr/>
      </xdr:nvCxnSpPr>
      <xdr:spPr>
        <a:xfrm flipV="1">
          <a:off x="9639300" y="12726671"/>
          <a:ext cx="838200" cy="50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160021</xdr:rowOff>
    </xdr:from>
    <xdr:to>
      <xdr:col>15</xdr:col>
      <xdr:colOff>231775</xdr:colOff>
      <xdr:row>74</xdr:row>
      <xdr:rowOff>90171</xdr:rowOff>
    </xdr:to>
    <xdr:sp macro="" textlink="">
      <xdr:nvSpPr>
        <xdr:cNvPr id="419" name="円/楕円 418"/>
        <xdr:cNvSpPr/>
      </xdr:nvSpPr>
      <xdr:spPr>
        <a:xfrm>
          <a:off x="10426700" y="126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11448</xdr:rowOff>
    </xdr:from>
    <xdr:ext cx="599010" cy="259045"/>
    <xdr:sp macro="" textlink="">
      <xdr:nvSpPr>
        <xdr:cNvPr id="420" name="普通建設事業費 （ うち新規整備　）該当値テキスト"/>
        <xdr:cNvSpPr txBox="1"/>
      </xdr:nvSpPr>
      <xdr:spPr>
        <a:xfrm>
          <a:off x="10528300" y="1252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226,333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147993</xdr:rowOff>
    </xdr:from>
    <xdr:to>
      <xdr:col>14</xdr:col>
      <xdr:colOff>79375</xdr:colOff>
      <xdr:row>77</xdr:row>
      <xdr:rowOff>78143</xdr:rowOff>
    </xdr:to>
    <xdr:sp macro="" textlink="">
      <xdr:nvSpPr>
        <xdr:cNvPr id="421" name="円/楕円 420"/>
        <xdr:cNvSpPr/>
      </xdr:nvSpPr>
      <xdr:spPr>
        <a:xfrm>
          <a:off x="9588500" y="131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94670</xdr:rowOff>
    </xdr:from>
    <xdr:ext cx="534377" cy="259045"/>
    <xdr:sp macro="" textlink="">
      <xdr:nvSpPr>
        <xdr:cNvPr id="422" name="テキスト ボックス 421"/>
        <xdr:cNvSpPr txBox="1"/>
      </xdr:nvSpPr>
      <xdr:spPr>
        <a:xfrm>
          <a:off x="9372111" y="129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10216</xdr:rowOff>
    </xdr:from>
    <xdr:to>
      <xdr:col>15</xdr:col>
      <xdr:colOff>180975</xdr:colOff>
      <xdr:row>98</xdr:row>
      <xdr:rowOff>80707</xdr:rowOff>
    </xdr:to>
    <xdr:cxnSp macro="">
      <xdr:nvCxnSpPr>
        <xdr:cNvPr id="451" name="直線コネクタ 450"/>
        <xdr:cNvCxnSpPr/>
      </xdr:nvCxnSpPr>
      <xdr:spPr>
        <a:xfrm flipV="1">
          <a:off x="9639300" y="16812316"/>
          <a:ext cx="838200" cy="7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130866</xdr:rowOff>
    </xdr:from>
    <xdr:to>
      <xdr:col>15</xdr:col>
      <xdr:colOff>231775</xdr:colOff>
      <xdr:row>98</xdr:row>
      <xdr:rowOff>61016</xdr:rowOff>
    </xdr:to>
    <xdr:sp macro="" textlink="">
      <xdr:nvSpPr>
        <xdr:cNvPr id="461" name="円/楕円 460"/>
        <xdr:cNvSpPr/>
      </xdr:nvSpPr>
      <xdr:spPr>
        <a:xfrm>
          <a:off x="10426700" y="1676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109293</xdr:rowOff>
    </xdr:from>
    <xdr:ext cx="534377" cy="259045"/>
    <xdr:sp macro="" textlink="">
      <xdr:nvSpPr>
        <xdr:cNvPr id="462" name="普通建設事業費 （ うち更新整備　）該当値テキスト"/>
        <xdr:cNvSpPr txBox="1"/>
      </xdr:nvSpPr>
      <xdr:spPr>
        <a:xfrm>
          <a:off x="10528300" y="167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29907</xdr:rowOff>
    </xdr:from>
    <xdr:to>
      <xdr:col>14</xdr:col>
      <xdr:colOff>79375</xdr:colOff>
      <xdr:row>98</xdr:row>
      <xdr:rowOff>131507</xdr:rowOff>
    </xdr:to>
    <xdr:sp macro="" textlink="">
      <xdr:nvSpPr>
        <xdr:cNvPr id="463" name="円/楕円 462"/>
        <xdr:cNvSpPr/>
      </xdr:nvSpPr>
      <xdr:spPr>
        <a:xfrm>
          <a:off x="9588500" y="1683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122634</xdr:rowOff>
    </xdr:from>
    <xdr:ext cx="534377" cy="259045"/>
    <xdr:sp macro="" textlink="">
      <xdr:nvSpPr>
        <xdr:cNvPr id="464" name="テキスト ボックス 463"/>
        <xdr:cNvSpPr txBox="1"/>
      </xdr:nvSpPr>
      <xdr:spPr>
        <a:xfrm>
          <a:off x="9372111" y="1692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80758</xdr:rowOff>
    </xdr:from>
    <xdr:to>
      <xdr:col>23</xdr:col>
      <xdr:colOff>517525</xdr:colOff>
      <xdr:row>38</xdr:row>
      <xdr:rowOff>113356</xdr:rowOff>
    </xdr:to>
    <xdr:cxnSp macro="">
      <xdr:nvCxnSpPr>
        <xdr:cNvPr id="491" name="直線コネクタ 490"/>
        <xdr:cNvCxnSpPr/>
      </xdr:nvCxnSpPr>
      <xdr:spPr>
        <a:xfrm flipV="1">
          <a:off x="15481300" y="6595858"/>
          <a:ext cx="8382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16517</xdr:rowOff>
    </xdr:from>
    <xdr:to>
      <xdr:col>22</xdr:col>
      <xdr:colOff>365125</xdr:colOff>
      <xdr:row>38</xdr:row>
      <xdr:rowOff>113356</xdr:rowOff>
    </xdr:to>
    <xdr:cxnSp macro="">
      <xdr:nvCxnSpPr>
        <xdr:cNvPr id="494" name="直線コネクタ 493"/>
        <xdr:cNvCxnSpPr/>
      </xdr:nvCxnSpPr>
      <xdr:spPr>
        <a:xfrm>
          <a:off x="14592300" y="6531617"/>
          <a:ext cx="889000" cy="9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85846</xdr:rowOff>
    </xdr:from>
    <xdr:to>
      <xdr:col>21</xdr:col>
      <xdr:colOff>161925</xdr:colOff>
      <xdr:row>38</xdr:row>
      <xdr:rowOff>16517</xdr:rowOff>
    </xdr:to>
    <xdr:cxnSp macro="">
      <xdr:nvCxnSpPr>
        <xdr:cNvPr id="497" name="直線コネクタ 496"/>
        <xdr:cNvCxnSpPr/>
      </xdr:nvCxnSpPr>
      <xdr:spPr>
        <a:xfrm>
          <a:off x="13703300" y="6429496"/>
          <a:ext cx="889000" cy="10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85846</xdr:rowOff>
    </xdr:from>
    <xdr:to>
      <xdr:col>19</xdr:col>
      <xdr:colOff>644525</xdr:colOff>
      <xdr:row>38</xdr:row>
      <xdr:rowOff>27471</xdr:rowOff>
    </xdr:to>
    <xdr:cxnSp macro="">
      <xdr:nvCxnSpPr>
        <xdr:cNvPr id="500" name="直線コネクタ 499"/>
        <xdr:cNvCxnSpPr/>
      </xdr:nvCxnSpPr>
      <xdr:spPr>
        <a:xfrm flipV="1">
          <a:off x="12814300" y="6429496"/>
          <a:ext cx="889000" cy="1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29958</xdr:rowOff>
    </xdr:from>
    <xdr:to>
      <xdr:col>23</xdr:col>
      <xdr:colOff>568325</xdr:colOff>
      <xdr:row>38</xdr:row>
      <xdr:rowOff>131558</xdr:rowOff>
    </xdr:to>
    <xdr:sp macro="" textlink="">
      <xdr:nvSpPr>
        <xdr:cNvPr id="510" name="円/楕円 509"/>
        <xdr:cNvSpPr/>
      </xdr:nvSpPr>
      <xdr:spPr>
        <a:xfrm>
          <a:off x="16268700" y="65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160785</xdr:rowOff>
    </xdr:from>
    <xdr:ext cx="534377" cy="259045"/>
    <xdr:sp macro="" textlink="">
      <xdr:nvSpPr>
        <xdr:cNvPr id="511" name="災害復旧事業費該当値テキスト"/>
        <xdr:cNvSpPr txBox="1"/>
      </xdr:nvSpPr>
      <xdr:spPr>
        <a:xfrm>
          <a:off x="16370300" y="633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62556</xdr:rowOff>
    </xdr:from>
    <xdr:to>
      <xdr:col>22</xdr:col>
      <xdr:colOff>415925</xdr:colOff>
      <xdr:row>38</xdr:row>
      <xdr:rowOff>164156</xdr:rowOff>
    </xdr:to>
    <xdr:sp macro="" textlink="">
      <xdr:nvSpPr>
        <xdr:cNvPr id="512" name="円/楕円 511"/>
        <xdr:cNvSpPr/>
      </xdr:nvSpPr>
      <xdr:spPr>
        <a:xfrm>
          <a:off x="15430500" y="65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155283</xdr:rowOff>
    </xdr:from>
    <xdr:ext cx="469744" cy="259045"/>
    <xdr:sp macro="" textlink="">
      <xdr:nvSpPr>
        <xdr:cNvPr id="513" name="テキスト ボックス 512"/>
        <xdr:cNvSpPr txBox="1"/>
      </xdr:nvSpPr>
      <xdr:spPr>
        <a:xfrm>
          <a:off x="15246427" y="667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137166</xdr:rowOff>
    </xdr:from>
    <xdr:to>
      <xdr:col>21</xdr:col>
      <xdr:colOff>212725</xdr:colOff>
      <xdr:row>38</xdr:row>
      <xdr:rowOff>67317</xdr:rowOff>
    </xdr:to>
    <xdr:sp macro="" textlink="">
      <xdr:nvSpPr>
        <xdr:cNvPr id="514" name="円/楕円 513"/>
        <xdr:cNvSpPr/>
      </xdr:nvSpPr>
      <xdr:spPr>
        <a:xfrm>
          <a:off x="14541500" y="64808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83843</xdr:rowOff>
    </xdr:from>
    <xdr:ext cx="534377" cy="259045"/>
    <xdr:sp macro="" textlink="">
      <xdr:nvSpPr>
        <xdr:cNvPr id="515" name="テキスト ボックス 514"/>
        <xdr:cNvSpPr txBox="1"/>
      </xdr:nvSpPr>
      <xdr:spPr>
        <a:xfrm>
          <a:off x="14325111" y="625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35046</xdr:rowOff>
    </xdr:from>
    <xdr:to>
      <xdr:col>20</xdr:col>
      <xdr:colOff>9525</xdr:colOff>
      <xdr:row>37</xdr:row>
      <xdr:rowOff>136646</xdr:rowOff>
    </xdr:to>
    <xdr:sp macro="" textlink="">
      <xdr:nvSpPr>
        <xdr:cNvPr id="516" name="円/楕円 515"/>
        <xdr:cNvSpPr/>
      </xdr:nvSpPr>
      <xdr:spPr>
        <a:xfrm>
          <a:off x="13652500" y="637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153173</xdr:rowOff>
    </xdr:from>
    <xdr:ext cx="534377" cy="259045"/>
    <xdr:sp macro="" textlink="">
      <xdr:nvSpPr>
        <xdr:cNvPr id="517" name="テキスト ボックス 516"/>
        <xdr:cNvSpPr txBox="1"/>
      </xdr:nvSpPr>
      <xdr:spPr>
        <a:xfrm>
          <a:off x="13436111" y="615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148121</xdr:rowOff>
    </xdr:from>
    <xdr:to>
      <xdr:col>18</xdr:col>
      <xdr:colOff>492125</xdr:colOff>
      <xdr:row>38</xdr:row>
      <xdr:rowOff>78271</xdr:rowOff>
    </xdr:to>
    <xdr:sp macro="" textlink="">
      <xdr:nvSpPr>
        <xdr:cNvPr id="518" name="円/楕円 517"/>
        <xdr:cNvSpPr/>
      </xdr:nvSpPr>
      <xdr:spPr>
        <a:xfrm>
          <a:off x="12763500" y="64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94798</xdr:rowOff>
    </xdr:from>
    <xdr:ext cx="534377" cy="259045"/>
    <xdr:sp macro="" textlink="">
      <xdr:nvSpPr>
        <xdr:cNvPr id="519" name="テキスト ボックス 518"/>
        <xdr:cNvSpPr txBox="1"/>
      </xdr:nvSpPr>
      <xdr:spPr>
        <a:xfrm>
          <a:off x="12547111" y="62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68477</xdr:rowOff>
    </xdr:from>
    <xdr:to>
      <xdr:col>23</xdr:col>
      <xdr:colOff>517525</xdr:colOff>
      <xdr:row>75</xdr:row>
      <xdr:rowOff>94337</xdr:rowOff>
    </xdr:to>
    <xdr:cxnSp macro="">
      <xdr:nvCxnSpPr>
        <xdr:cNvPr id="601" name="直線コネクタ 600"/>
        <xdr:cNvCxnSpPr/>
      </xdr:nvCxnSpPr>
      <xdr:spPr>
        <a:xfrm flipV="1">
          <a:off x="15481300" y="12927227"/>
          <a:ext cx="838200" cy="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94337</xdr:rowOff>
    </xdr:from>
    <xdr:to>
      <xdr:col>22</xdr:col>
      <xdr:colOff>365125</xdr:colOff>
      <xdr:row>75</xdr:row>
      <xdr:rowOff>103211</xdr:rowOff>
    </xdr:to>
    <xdr:cxnSp macro="">
      <xdr:nvCxnSpPr>
        <xdr:cNvPr id="604" name="直線コネクタ 603"/>
        <xdr:cNvCxnSpPr/>
      </xdr:nvCxnSpPr>
      <xdr:spPr>
        <a:xfrm flipV="1">
          <a:off x="14592300" y="12953087"/>
          <a:ext cx="8890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81045</xdr:rowOff>
    </xdr:from>
    <xdr:to>
      <xdr:col>21</xdr:col>
      <xdr:colOff>161925</xdr:colOff>
      <xdr:row>75</xdr:row>
      <xdr:rowOff>103211</xdr:rowOff>
    </xdr:to>
    <xdr:cxnSp macro="">
      <xdr:nvCxnSpPr>
        <xdr:cNvPr id="607" name="直線コネクタ 606"/>
        <xdr:cNvCxnSpPr/>
      </xdr:nvCxnSpPr>
      <xdr:spPr>
        <a:xfrm>
          <a:off x="13703300" y="12939795"/>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71211</xdr:rowOff>
    </xdr:from>
    <xdr:to>
      <xdr:col>19</xdr:col>
      <xdr:colOff>644525</xdr:colOff>
      <xdr:row>75</xdr:row>
      <xdr:rowOff>81045</xdr:rowOff>
    </xdr:to>
    <xdr:cxnSp macro="">
      <xdr:nvCxnSpPr>
        <xdr:cNvPr id="610" name="直線コネクタ 609"/>
        <xdr:cNvCxnSpPr/>
      </xdr:nvCxnSpPr>
      <xdr:spPr>
        <a:xfrm>
          <a:off x="12814300" y="12929961"/>
          <a:ext cx="889000" cy="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17677</xdr:rowOff>
    </xdr:from>
    <xdr:to>
      <xdr:col>23</xdr:col>
      <xdr:colOff>568325</xdr:colOff>
      <xdr:row>75</xdr:row>
      <xdr:rowOff>119277</xdr:rowOff>
    </xdr:to>
    <xdr:sp macro="" textlink="">
      <xdr:nvSpPr>
        <xdr:cNvPr id="620" name="円/楕円 619"/>
        <xdr:cNvSpPr/>
      </xdr:nvSpPr>
      <xdr:spPr>
        <a:xfrm>
          <a:off x="16268700" y="128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40554</xdr:rowOff>
    </xdr:from>
    <xdr:ext cx="599010" cy="259045"/>
    <xdr:sp macro="" textlink="">
      <xdr:nvSpPr>
        <xdr:cNvPr id="621" name="公債費該当値テキスト"/>
        <xdr:cNvSpPr txBox="1"/>
      </xdr:nvSpPr>
      <xdr:spPr>
        <a:xfrm>
          <a:off x="16370300" y="1272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128,078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43537</xdr:rowOff>
    </xdr:from>
    <xdr:to>
      <xdr:col>22</xdr:col>
      <xdr:colOff>415925</xdr:colOff>
      <xdr:row>75</xdr:row>
      <xdr:rowOff>145137</xdr:rowOff>
    </xdr:to>
    <xdr:sp macro="" textlink="">
      <xdr:nvSpPr>
        <xdr:cNvPr id="622" name="円/楕円 621"/>
        <xdr:cNvSpPr/>
      </xdr:nvSpPr>
      <xdr:spPr>
        <a:xfrm>
          <a:off x="15430500" y="1290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161664</xdr:rowOff>
    </xdr:from>
    <xdr:ext cx="599010" cy="259045"/>
    <xdr:sp macro="" textlink="">
      <xdr:nvSpPr>
        <xdr:cNvPr id="623" name="テキスト ボックス 622"/>
        <xdr:cNvSpPr txBox="1"/>
      </xdr:nvSpPr>
      <xdr:spPr>
        <a:xfrm>
          <a:off x="15181794" y="126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122,422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52411</xdr:rowOff>
    </xdr:from>
    <xdr:to>
      <xdr:col>21</xdr:col>
      <xdr:colOff>212725</xdr:colOff>
      <xdr:row>75</xdr:row>
      <xdr:rowOff>154011</xdr:rowOff>
    </xdr:to>
    <xdr:sp macro="" textlink="">
      <xdr:nvSpPr>
        <xdr:cNvPr id="624" name="円/楕円 623"/>
        <xdr:cNvSpPr/>
      </xdr:nvSpPr>
      <xdr:spPr>
        <a:xfrm>
          <a:off x="14541500" y="129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170538</xdr:rowOff>
    </xdr:from>
    <xdr:ext cx="599010" cy="259045"/>
    <xdr:sp macro="" textlink="">
      <xdr:nvSpPr>
        <xdr:cNvPr id="625" name="テキスト ボックス 624"/>
        <xdr:cNvSpPr txBox="1"/>
      </xdr:nvSpPr>
      <xdr:spPr>
        <a:xfrm>
          <a:off x="14292794" y="1268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120,481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30245</xdr:rowOff>
    </xdr:from>
    <xdr:to>
      <xdr:col>20</xdr:col>
      <xdr:colOff>9525</xdr:colOff>
      <xdr:row>75</xdr:row>
      <xdr:rowOff>131845</xdr:rowOff>
    </xdr:to>
    <xdr:sp macro="" textlink="">
      <xdr:nvSpPr>
        <xdr:cNvPr id="626" name="円/楕円 625"/>
        <xdr:cNvSpPr/>
      </xdr:nvSpPr>
      <xdr:spPr>
        <a:xfrm>
          <a:off x="13652500" y="128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148372</xdr:rowOff>
    </xdr:from>
    <xdr:ext cx="599010" cy="259045"/>
    <xdr:sp macro="" textlink="">
      <xdr:nvSpPr>
        <xdr:cNvPr id="627" name="テキスト ボックス 626"/>
        <xdr:cNvSpPr txBox="1"/>
      </xdr:nvSpPr>
      <xdr:spPr>
        <a:xfrm>
          <a:off x="13403794" y="1266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125,329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20411</xdr:rowOff>
    </xdr:from>
    <xdr:to>
      <xdr:col>18</xdr:col>
      <xdr:colOff>492125</xdr:colOff>
      <xdr:row>75</xdr:row>
      <xdr:rowOff>122011</xdr:rowOff>
    </xdr:to>
    <xdr:sp macro="" textlink="">
      <xdr:nvSpPr>
        <xdr:cNvPr id="628" name="円/楕円 627"/>
        <xdr:cNvSpPr/>
      </xdr:nvSpPr>
      <xdr:spPr>
        <a:xfrm>
          <a:off x="12763500" y="1287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138538</xdr:rowOff>
    </xdr:from>
    <xdr:ext cx="599010" cy="259045"/>
    <xdr:sp macro="" textlink="">
      <xdr:nvSpPr>
        <xdr:cNvPr id="629" name="テキスト ボックス 628"/>
        <xdr:cNvSpPr txBox="1"/>
      </xdr:nvSpPr>
      <xdr:spPr>
        <a:xfrm>
          <a:off x="12514794" y="1265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114263</xdr:rowOff>
    </xdr:from>
    <xdr:to>
      <xdr:col>23</xdr:col>
      <xdr:colOff>517525</xdr:colOff>
      <xdr:row>96</xdr:row>
      <xdr:rowOff>69897</xdr:rowOff>
    </xdr:to>
    <xdr:cxnSp macro="">
      <xdr:nvCxnSpPr>
        <xdr:cNvPr id="654" name="直線コネクタ 653"/>
        <xdr:cNvCxnSpPr/>
      </xdr:nvCxnSpPr>
      <xdr:spPr>
        <a:xfrm flipV="1">
          <a:off x="15481300" y="16059113"/>
          <a:ext cx="838200" cy="46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69897</xdr:rowOff>
    </xdr:from>
    <xdr:to>
      <xdr:col>22</xdr:col>
      <xdr:colOff>365125</xdr:colOff>
      <xdr:row>96</xdr:row>
      <xdr:rowOff>72845</xdr:rowOff>
    </xdr:to>
    <xdr:cxnSp macro="">
      <xdr:nvCxnSpPr>
        <xdr:cNvPr id="657" name="直線コネクタ 656"/>
        <xdr:cNvCxnSpPr/>
      </xdr:nvCxnSpPr>
      <xdr:spPr>
        <a:xfrm flipV="1">
          <a:off x="14592300" y="16529097"/>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72845</xdr:rowOff>
    </xdr:from>
    <xdr:to>
      <xdr:col>21</xdr:col>
      <xdr:colOff>161925</xdr:colOff>
      <xdr:row>96</xdr:row>
      <xdr:rowOff>158897</xdr:rowOff>
    </xdr:to>
    <xdr:cxnSp macro="">
      <xdr:nvCxnSpPr>
        <xdr:cNvPr id="660" name="直線コネクタ 659"/>
        <xdr:cNvCxnSpPr/>
      </xdr:nvCxnSpPr>
      <xdr:spPr>
        <a:xfrm flipV="1">
          <a:off x="13703300" y="16532045"/>
          <a:ext cx="889000" cy="8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158897</xdr:rowOff>
    </xdr:from>
    <xdr:to>
      <xdr:col>19</xdr:col>
      <xdr:colOff>644525</xdr:colOff>
      <xdr:row>96</xdr:row>
      <xdr:rowOff>163635</xdr:rowOff>
    </xdr:to>
    <xdr:cxnSp macro="">
      <xdr:nvCxnSpPr>
        <xdr:cNvPr id="663" name="直線コネクタ 662"/>
        <xdr:cNvCxnSpPr/>
      </xdr:nvCxnSpPr>
      <xdr:spPr>
        <a:xfrm flipV="1">
          <a:off x="12814300" y="16618097"/>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63463</xdr:rowOff>
    </xdr:from>
    <xdr:to>
      <xdr:col>23</xdr:col>
      <xdr:colOff>568325</xdr:colOff>
      <xdr:row>93</xdr:row>
      <xdr:rowOff>165063</xdr:rowOff>
    </xdr:to>
    <xdr:sp macro="" textlink="">
      <xdr:nvSpPr>
        <xdr:cNvPr id="673" name="円/楕円 672"/>
        <xdr:cNvSpPr/>
      </xdr:nvSpPr>
      <xdr:spPr>
        <a:xfrm>
          <a:off x="16268700" y="1600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86340</xdr:rowOff>
    </xdr:from>
    <xdr:ext cx="599010" cy="259045"/>
    <xdr:sp macro="" textlink="">
      <xdr:nvSpPr>
        <xdr:cNvPr id="674" name="積立金該当値テキスト"/>
        <xdr:cNvSpPr txBox="1"/>
      </xdr:nvSpPr>
      <xdr:spPr>
        <a:xfrm>
          <a:off x="16370300" y="1585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134,451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19097</xdr:rowOff>
    </xdr:from>
    <xdr:to>
      <xdr:col>22</xdr:col>
      <xdr:colOff>415925</xdr:colOff>
      <xdr:row>96</xdr:row>
      <xdr:rowOff>120697</xdr:rowOff>
    </xdr:to>
    <xdr:sp macro="" textlink="">
      <xdr:nvSpPr>
        <xdr:cNvPr id="675" name="円/楕円 674"/>
        <xdr:cNvSpPr/>
      </xdr:nvSpPr>
      <xdr:spPr>
        <a:xfrm>
          <a:off x="15430500" y="164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137224</xdr:rowOff>
    </xdr:from>
    <xdr:ext cx="534377" cy="259045"/>
    <xdr:sp macro="" textlink="">
      <xdr:nvSpPr>
        <xdr:cNvPr id="676" name="テキスト ボックス 675"/>
        <xdr:cNvSpPr txBox="1"/>
      </xdr:nvSpPr>
      <xdr:spPr>
        <a:xfrm>
          <a:off x="15214111" y="1625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22045</xdr:rowOff>
    </xdr:from>
    <xdr:to>
      <xdr:col>21</xdr:col>
      <xdr:colOff>212725</xdr:colOff>
      <xdr:row>96</xdr:row>
      <xdr:rowOff>123645</xdr:rowOff>
    </xdr:to>
    <xdr:sp macro="" textlink="">
      <xdr:nvSpPr>
        <xdr:cNvPr id="677" name="円/楕円 676"/>
        <xdr:cNvSpPr/>
      </xdr:nvSpPr>
      <xdr:spPr>
        <a:xfrm>
          <a:off x="14541500" y="1648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114772</xdr:rowOff>
    </xdr:from>
    <xdr:ext cx="534377" cy="259045"/>
    <xdr:sp macro="" textlink="">
      <xdr:nvSpPr>
        <xdr:cNvPr id="678" name="テキスト ボックス 677"/>
        <xdr:cNvSpPr txBox="1"/>
      </xdr:nvSpPr>
      <xdr:spPr>
        <a:xfrm>
          <a:off x="14325111" y="165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108097</xdr:rowOff>
    </xdr:from>
    <xdr:to>
      <xdr:col>20</xdr:col>
      <xdr:colOff>9525</xdr:colOff>
      <xdr:row>97</xdr:row>
      <xdr:rowOff>38247</xdr:rowOff>
    </xdr:to>
    <xdr:sp macro="" textlink="">
      <xdr:nvSpPr>
        <xdr:cNvPr id="679" name="円/楕円 678"/>
        <xdr:cNvSpPr/>
      </xdr:nvSpPr>
      <xdr:spPr>
        <a:xfrm>
          <a:off x="13652500" y="165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29374</xdr:rowOff>
    </xdr:from>
    <xdr:ext cx="534377" cy="259045"/>
    <xdr:sp macro="" textlink="">
      <xdr:nvSpPr>
        <xdr:cNvPr id="680" name="テキスト ボックス 679"/>
        <xdr:cNvSpPr txBox="1"/>
      </xdr:nvSpPr>
      <xdr:spPr>
        <a:xfrm>
          <a:off x="13436111" y="1666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112835</xdr:rowOff>
    </xdr:from>
    <xdr:to>
      <xdr:col>18</xdr:col>
      <xdr:colOff>492125</xdr:colOff>
      <xdr:row>97</xdr:row>
      <xdr:rowOff>42985</xdr:rowOff>
    </xdr:to>
    <xdr:sp macro="" textlink="">
      <xdr:nvSpPr>
        <xdr:cNvPr id="681" name="円/楕円 680"/>
        <xdr:cNvSpPr/>
      </xdr:nvSpPr>
      <xdr:spPr>
        <a:xfrm>
          <a:off x="12763500" y="165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34112</xdr:rowOff>
    </xdr:from>
    <xdr:ext cx="534377" cy="259045"/>
    <xdr:sp macro="" textlink="">
      <xdr:nvSpPr>
        <xdr:cNvPr id="682" name="テキスト ボックス 681"/>
        <xdr:cNvSpPr txBox="1"/>
      </xdr:nvSpPr>
      <xdr:spPr>
        <a:xfrm>
          <a:off x="12547111" y="166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89865</xdr:rowOff>
    </xdr:from>
    <xdr:to>
      <xdr:col>32</xdr:col>
      <xdr:colOff>187325</xdr:colOff>
      <xdr:row>39</xdr:row>
      <xdr:rowOff>90029</xdr:rowOff>
    </xdr:to>
    <xdr:cxnSp macro="">
      <xdr:nvCxnSpPr>
        <xdr:cNvPr id="713" name="直線コネクタ 712"/>
        <xdr:cNvCxnSpPr/>
      </xdr:nvCxnSpPr>
      <xdr:spPr>
        <a:xfrm>
          <a:off x="21323300" y="6776415"/>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89800</xdr:rowOff>
    </xdr:from>
    <xdr:to>
      <xdr:col>31</xdr:col>
      <xdr:colOff>34925</xdr:colOff>
      <xdr:row>39</xdr:row>
      <xdr:rowOff>89865</xdr:rowOff>
    </xdr:to>
    <xdr:cxnSp macro="">
      <xdr:nvCxnSpPr>
        <xdr:cNvPr id="716" name="直線コネクタ 715"/>
        <xdr:cNvCxnSpPr/>
      </xdr:nvCxnSpPr>
      <xdr:spPr>
        <a:xfrm>
          <a:off x="20434300" y="6776350"/>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89735</xdr:rowOff>
    </xdr:from>
    <xdr:to>
      <xdr:col>29</xdr:col>
      <xdr:colOff>517525</xdr:colOff>
      <xdr:row>39</xdr:row>
      <xdr:rowOff>89800</xdr:rowOff>
    </xdr:to>
    <xdr:cxnSp macro="">
      <xdr:nvCxnSpPr>
        <xdr:cNvPr id="719" name="直線コネクタ 718"/>
        <xdr:cNvCxnSpPr/>
      </xdr:nvCxnSpPr>
      <xdr:spPr>
        <a:xfrm>
          <a:off x="19545300" y="6776285"/>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89440</xdr:rowOff>
    </xdr:from>
    <xdr:to>
      <xdr:col>28</xdr:col>
      <xdr:colOff>314325</xdr:colOff>
      <xdr:row>39</xdr:row>
      <xdr:rowOff>89735</xdr:rowOff>
    </xdr:to>
    <xdr:cxnSp macro="">
      <xdr:nvCxnSpPr>
        <xdr:cNvPr id="722" name="直線コネクタ 721"/>
        <xdr:cNvCxnSpPr/>
      </xdr:nvCxnSpPr>
      <xdr:spPr>
        <a:xfrm>
          <a:off x="18656300" y="6775990"/>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39229</xdr:rowOff>
    </xdr:from>
    <xdr:to>
      <xdr:col>32</xdr:col>
      <xdr:colOff>238125</xdr:colOff>
      <xdr:row>39</xdr:row>
      <xdr:rowOff>140829</xdr:rowOff>
    </xdr:to>
    <xdr:sp macro="" textlink="">
      <xdr:nvSpPr>
        <xdr:cNvPr id="732" name="円/楕円 731"/>
        <xdr:cNvSpPr/>
      </xdr:nvSpPr>
      <xdr:spPr>
        <a:xfrm>
          <a:off x="22110700" y="67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125606</xdr:rowOff>
    </xdr:from>
    <xdr:ext cx="378565" cy="259045"/>
    <xdr:sp macro="" textlink="">
      <xdr:nvSpPr>
        <xdr:cNvPr id="733" name="投資及び出資金該当値テキスト"/>
        <xdr:cNvSpPr txBox="1"/>
      </xdr:nvSpPr>
      <xdr:spPr>
        <a:xfrm>
          <a:off x="22212300" y="664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39065</xdr:rowOff>
    </xdr:from>
    <xdr:to>
      <xdr:col>31</xdr:col>
      <xdr:colOff>85725</xdr:colOff>
      <xdr:row>39</xdr:row>
      <xdr:rowOff>140665</xdr:rowOff>
    </xdr:to>
    <xdr:sp macro="" textlink="">
      <xdr:nvSpPr>
        <xdr:cNvPr id="734" name="円/楕円 733"/>
        <xdr:cNvSpPr/>
      </xdr:nvSpPr>
      <xdr:spPr>
        <a:xfrm>
          <a:off x="21272500" y="67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131792</xdr:rowOff>
    </xdr:from>
    <xdr:ext cx="378565" cy="259045"/>
    <xdr:sp macro="" textlink="">
      <xdr:nvSpPr>
        <xdr:cNvPr id="735" name="テキスト ボックス 734"/>
        <xdr:cNvSpPr txBox="1"/>
      </xdr:nvSpPr>
      <xdr:spPr>
        <a:xfrm>
          <a:off x="21134017" y="6818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39000</xdr:rowOff>
    </xdr:from>
    <xdr:to>
      <xdr:col>29</xdr:col>
      <xdr:colOff>568325</xdr:colOff>
      <xdr:row>39</xdr:row>
      <xdr:rowOff>140600</xdr:rowOff>
    </xdr:to>
    <xdr:sp macro="" textlink="">
      <xdr:nvSpPr>
        <xdr:cNvPr id="736" name="円/楕円 735"/>
        <xdr:cNvSpPr/>
      </xdr:nvSpPr>
      <xdr:spPr>
        <a:xfrm>
          <a:off x="20383500" y="67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131727</xdr:rowOff>
    </xdr:from>
    <xdr:ext cx="378565" cy="259045"/>
    <xdr:sp macro="" textlink="">
      <xdr:nvSpPr>
        <xdr:cNvPr id="737" name="テキスト ボックス 736"/>
        <xdr:cNvSpPr txBox="1"/>
      </xdr:nvSpPr>
      <xdr:spPr>
        <a:xfrm>
          <a:off x="20245017" y="6818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38935</xdr:rowOff>
    </xdr:from>
    <xdr:to>
      <xdr:col>28</xdr:col>
      <xdr:colOff>365125</xdr:colOff>
      <xdr:row>39</xdr:row>
      <xdr:rowOff>140535</xdr:rowOff>
    </xdr:to>
    <xdr:sp macro="" textlink="">
      <xdr:nvSpPr>
        <xdr:cNvPr id="738" name="円/楕円 737"/>
        <xdr:cNvSpPr/>
      </xdr:nvSpPr>
      <xdr:spPr>
        <a:xfrm>
          <a:off x="19494500" y="67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131662</xdr:rowOff>
    </xdr:from>
    <xdr:ext cx="378565" cy="259045"/>
    <xdr:sp macro="" textlink="">
      <xdr:nvSpPr>
        <xdr:cNvPr id="739" name="テキスト ボックス 738"/>
        <xdr:cNvSpPr txBox="1"/>
      </xdr:nvSpPr>
      <xdr:spPr>
        <a:xfrm>
          <a:off x="19356017" y="6818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38640</xdr:rowOff>
    </xdr:from>
    <xdr:to>
      <xdr:col>27</xdr:col>
      <xdr:colOff>161925</xdr:colOff>
      <xdr:row>39</xdr:row>
      <xdr:rowOff>140240</xdr:rowOff>
    </xdr:to>
    <xdr:sp macro="" textlink="">
      <xdr:nvSpPr>
        <xdr:cNvPr id="740" name="円/楕円 739"/>
        <xdr:cNvSpPr/>
      </xdr:nvSpPr>
      <xdr:spPr>
        <a:xfrm>
          <a:off x="18605500" y="67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131367</xdr:rowOff>
    </xdr:from>
    <xdr:ext cx="378565" cy="259045"/>
    <xdr:sp macro="" textlink="">
      <xdr:nvSpPr>
        <xdr:cNvPr id="741" name="テキスト ボックス 740"/>
        <xdr:cNvSpPr txBox="1"/>
      </xdr:nvSpPr>
      <xdr:spPr>
        <a:xfrm>
          <a:off x="18467017" y="6817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8" name="直線コネクタ 76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7" name="直線コネクタ 77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7"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84112</xdr:rowOff>
    </xdr:from>
    <xdr:to>
      <xdr:col>32</xdr:col>
      <xdr:colOff>187325</xdr:colOff>
      <xdr:row>75</xdr:row>
      <xdr:rowOff>82521</xdr:rowOff>
    </xdr:to>
    <xdr:cxnSp macro="">
      <xdr:nvCxnSpPr>
        <xdr:cNvPr id="829" name="直線コネクタ 828"/>
        <xdr:cNvCxnSpPr/>
      </xdr:nvCxnSpPr>
      <xdr:spPr>
        <a:xfrm flipV="1">
          <a:off x="21323300" y="12771412"/>
          <a:ext cx="838200" cy="16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82521</xdr:rowOff>
    </xdr:from>
    <xdr:to>
      <xdr:col>31</xdr:col>
      <xdr:colOff>34925</xdr:colOff>
      <xdr:row>75</xdr:row>
      <xdr:rowOff>163570</xdr:rowOff>
    </xdr:to>
    <xdr:cxnSp macro="">
      <xdr:nvCxnSpPr>
        <xdr:cNvPr id="832" name="直線コネクタ 831"/>
        <xdr:cNvCxnSpPr/>
      </xdr:nvCxnSpPr>
      <xdr:spPr>
        <a:xfrm flipV="1">
          <a:off x="20434300" y="12941271"/>
          <a:ext cx="889000" cy="8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131290</xdr:rowOff>
    </xdr:from>
    <xdr:to>
      <xdr:col>29</xdr:col>
      <xdr:colOff>517525</xdr:colOff>
      <xdr:row>75</xdr:row>
      <xdr:rowOff>163570</xdr:rowOff>
    </xdr:to>
    <xdr:cxnSp macro="">
      <xdr:nvCxnSpPr>
        <xdr:cNvPr id="835" name="直線コネクタ 834"/>
        <xdr:cNvCxnSpPr/>
      </xdr:nvCxnSpPr>
      <xdr:spPr>
        <a:xfrm>
          <a:off x="19545300" y="12990040"/>
          <a:ext cx="889000" cy="3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131290</xdr:rowOff>
    </xdr:from>
    <xdr:to>
      <xdr:col>28</xdr:col>
      <xdr:colOff>314325</xdr:colOff>
      <xdr:row>76</xdr:row>
      <xdr:rowOff>66396</xdr:rowOff>
    </xdr:to>
    <xdr:cxnSp macro="">
      <xdr:nvCxnSpPr>
        <xdr:cNvPr id="838" name="直線コネクタ 837"/>
        <xdr:cNvCxnSpPr/>
      </xdr:nvCxnSpPr>
      <xdr:spPr>
        <a:xfrm flipV="1">
          <a:off x="18656300" y="12990040"/>
          <a:ext cx="889000" cy="10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33312</xdr:rowOff>
    </xdr:from>
    <xdr:to>
      <xdr:col>32</xdr:col>
      <xdr:colOff>238125</xdr:colOff>
      <xdr:row>74</xdr:row>
      <xdr:rowOff>134912</xdr:rowOff>
    </xdr:to>
    <xdr:sp macro="" textlink="">
      <xdr:nvSpPr>
        <xdr:cNvPr id="848" name="円/楕円 847"/>
        <xdr:cNvSpPr/>
      </xdr:nvSpPr>
      <xdr:spPr>
        <a:xfrm>
          <a:off x="22110700" y="127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56189</xdr:rowOff>
    </xdr:from>
    <xdr:ext cx="534377" cy="259045"/>
    <xdr:sp macro="" textlink="">
      <xdr:nvSpPr>
        <xdr:cNvPr id="849" name="繰出金該当値テキスト"/>
        <xdr:cNvSpPr txBox="1"/>
      </xdr:nvSpPr>
      <xdr:spPr>
        <a:xfrm>
          <a:off x="22212300" y="125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95,836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31721</xdr:rowOff>
    </xdr:from>
    <xdr:to>
      <xdr:col>31</xdr:col>
      <xdr:colOff>85725</xdr:colOff>
      <xdr:row>75</xdr:row>
      <xdr:rowOff>133321</xdr:rowOff>
    </xdr:to>
    <xdr:sp macro="" textlink="">
      <xdr:nvSpPr>
        <xdr:cNvPr id="850" name="円/楕円 849"/>
        <xdr:cNvSpPr/>
      </xdr:nvSpPr>
      <xdr:spPr>
        <a:xfrm>
          <a:off x="21272500" y="128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124449</xdr:rowOff>
    </xdr:from>
    <xdr:ext cx="534377" cy="259045"/>
    <xdr:sp macro="" textlink="">
      <xdr:nvSpPr>
        <xdr:cNvPr id="851" name="テキスト ボックス 850"/>
        <xdr:cNvSpPr txBox="1"/>
      </xdr:nvSpPr>
      <xdr:spPr>
        <a:xfrm>
          <a:off x="21056111" y="129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112770</xdr:rowOff>
    </xdr:from>
    <xdr:to>
      <xdr:col>29</xdr:col>
      <xdr:colOff>568325</xdr:colOff>
      <xdr:row>76</xdr:row>
      <xdr:rowOff>42920</xdr:rowOff>
    </xdr:to>
    <xdr:sp macro="" textlink="">
      <xdr:nvSpPr>
        <xdr:cNvPr id="852" name="円/楕円 851"/>
        <xdr:cNvSpPr/>
      </xdr:nvSpPr>
      <xdr:spPr>
        <a:xfrm>
          <a:off x="20383500" y="129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34047</xdr:rowOff>
    </xdr:from>
    <xdr:ext cx="534377" cy="259045"/>
    <xdr:sp macro="" textlink="">
      <xdr:nvSpPr>
        <xdr:cNvPr id="853" name="テキスト ボックス 852"/>
        <xdr:cNvSpPr txBox="1"/>
      </xdr:nvSpPr>
      <xdr:spPr>
        <a:xfrm>
          <a:off x="20167111" y="130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80490</xdr:rowOff>
    </xdr:from>
    <xdr:to>
      <xdr:col>28</xdr:col>
      <xdr:colOff>365125</xdr:colOff>
      <xdr:row>76</xdr:row>
      <xdr:rowOff>10640</xdr:rowOff>
    </xdr:to>
    <xdr:sp macro="" textlink="">
      <xdr:nvSpPr>
        <xdr:cNvPr id="854" name="円/楕円 853"/>
        <xdr:cNvSpPr/>
      </xdr:nvSpPr>
      <xdr:spPr>
        <a:xfrm>
          <a:off x="19494500" y="129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1767</xdr:rowOff>
    </xdr:from>
    <xdr:ext cx="534377" cy="259045"/>
    <xdr:sp macro="" textlink="">
      <xdr:nvSpPr>
        <xdr:cNvPr id="855" name="テキスト ボックス 854"/>
        <xdr:cNvSpPr txBox="1"/>
      </xdr:nvSpPr>
      <xdr:spPr>
        <a:xfrm>
          <a:off x="19278111" y="1303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15596</xdr:rowOff>
    </xdr:from>
    <xdr:to>
      <xdr:col>27</xdr:col>
      <xdr:colOff>161925</xdr:colOff>
      <xdr:row>76</xdr:row>
      <xdr:rowOff>117196</xdr:rowOff>
    </xdr:to>
    <xdr:sp macro="" textlink="">
      <xdr:nvSpPr>
        <xdr:cNvPr id="856" name="円/楕円 855"/>
        <xdr:cNvSpPr/>
      </xdr:nvSpPr>
      <xdr:spPr>
        <a:xfrm>
          <a:off x="18605500" y="130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108323</xdr:rowOff>
    </xdr:from>
    <xdr:ext cx="534377" cy="259045"/>
    <xdr:sp macro="" textlink="">
      <xdr:nvSpPr>
        <xdr:cNvPr id="857" name="テキスト ボックス 856"/>
        <xdr:cNvSpPr txBox="1"/>
      </xdr:nvSpPr>
      <xdr:spPr>
        <a:xfrm>
          <a:off x="18389111" y="131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普通建設事業費が住民一人当たり</a:t>
          </a:r>
          <a:r>
            <a:rPr kumimoji="1" lang="en-US" altLang="ja-JP" sz="1300">
              <a:latin typeface="ＭＳ Ｐゴシック"/>
            </a:rPr>
            <a:t>297,145</a:t>
          </a:r>
          <a:r>
            <a:rPr kumimoji="1" lang="ja-JP" altLang="en-US" sz="1300">
              <a:latin typeface="ＭＳ Ｐゴシック"/>
            </a:rPr>
            <a:t>円、積立金が</a:t>
          </a:r>
          <a:r>
            <a:rPr kumimoji="1" lang="en-US" altLang="ja-JP" sz="1300">
              <a:latin typeface="ＭＳ Ｐゴシック"/>
            </a:rPr>
            <a:t>134,451</a:t>
          </a:r>
          <a:r>
            <a:rPr kumimoji="1" lang="ja-JP" altLang="en-US" sz="1300">
              <a:latin typeface="ＭＳ Ｐゴシック"/>
            </a:rPr>
            <a:t>円となっており、類似団体と比較して高い状況となっている。普通建設事業においては、多目的総合施設（防災センター、保健センター、医療センター）の大型事業や公営住宅建設事業などにより、前年度決算と比較すると</a:t>
          </a:r>
          <a:r>
            <a:rPr kumimoji="1" lang="en-US" altLang="ja-JP" sz="1300">
              <a:latin typeface="ＭＳ Ｐゴシック"/>
            </a:rPr>
            <a:t>103.2</a:t>
          </a:r>
          <a:r>
            <a:rPr kumimoji="1" lang="ja-JP" altLang="en-US" sz="1300">
              <a:latin typeface="ＭＳ Ｐゴシック"/>
            </a:rPr>
            <a:t>％増となっている。また、積立金においては、退職手当組合からの精算金による財政調整基金への積立や、寄附金による奨学資金の積立などで</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前年度決算と比較すると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％増となっている。積立金については臨時的な収入によるところが大きく、次年度以降平年並みに推移するものと思われる。普通建設事業費については、公共施設等総合管理計画や第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次振興計画に基づき、事業計画の整理、縮小を図るなど事業費の減少に努める。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鹿児島県天城町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6,315
6,281
80.40
7,444,527
7,210,966
216,775
3,472,725
7,188,313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3683</xdr:rowOff>
    </xdr:from>
    <xdr:to>
      <xdr:col>6</xdr:col>
      <xdr:colOff>511175</xdr:colOff>
      <xdr:row>32</xdr:row>
      <xdr:rowOff>134874</xdr:rowOff>
    </xdr:to>
    <xdr:cxnSp macro="">
      <xdr:nvCxnSpPr>
        <xdr:cNvPr id="61" name="直線コネクタ 60"/>
        <xdr:cNvCxnSpPr/>
      </xdr:nvCxnSpPr>
      <xdr:spPr>
        <a:xfrm flipV="1">
          <a:off x="3797300" y="5490083"/>
          <a:ext cx="83820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134874</xdr:rowOff>
    </xdr:from>
    <xdr:to>
      <xdr:col>5</xdr:col>
      <xdr:colOff>358775</xdr:colOff>
      <xdr:row>32</xdr:row>
      <xdr:rowOff>154940</xdr:rowOff>
    </xdr:to>
    <xdr:cxnSp macro="">
      <xdr:nvCxnSpPr>
        <xdr:cNvPr id="64" name="直線コネクタ 63"/>
        <xdr:cNvCxnSpPr/>
      </xdr:nvCxnSpPr>
      <xdr:spPr>
        <a:xfrm flipV="1">
          <a:off x="2908300" y="5621274"/>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92583</xdr:rowOff>
    </xdr:from>
    <xdr:to>
      <xdr:col>4</xdr:col>
      <xdr:colOff>155575</xdr:colOff>
      <xdr:row>32</xdr:row>
      <xdr:rowOff>154940</xdr:rowOff>
    </xdr:to>
    <xdr:cxnSp macro="">
      <xdr:nvCxnSpPr>
        <xdr:cNvPr id="67" name="直線コネクタ 66"/>
        <xdr:cNvCxnSpPr/>
      </xdr:nvCxnSpPr>
      <xdr:spPr>
        <a:xfrm>
          <a:off x="2019300" y="5578983"/>
          <a:ext cx="8890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99314</xdr:rowOff>
    </xdr:from>
    <xdr:to>
      <xdr:col>2</xdr:col>
      <xdr:colOff>638175</xdr:colOff>
      <xdr:row>32</xdr:row>
      <xdr:rowOff>92583</xdr:rowOff>
    </xdr:to>
    <xdr:cxnSp macro="">
      <xdr:nvCxnSpPr>
        <xdr:cNvPr id="70" name="直線コネクタ 69"/>
        <xdr:cNvCxnSpPr/>
      </xdr:nvCxnSpPr>
      <xdr:spPr>
        <a:xfrm>
          <a:off x="1130300" y="5414264"/>
          <a:ext cx="889000" cy="16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124333</xdr:rowOff>
    </xdr:from>
    <xdr:to>
      <xdr:col>6</xdr:col>
      <xdr:colOff>561975</xdr:colOff>
      <xdr:row>32</xdr:row>
      <xdr:rowOff>54483</xdr:rowOff>
    </xdr:to>
    <xdr:sp macro="" textlink="">
      <xdr:nvSpPr>
        <xdr:cNvPr id="80" name="円/楕円 79"/>
        <xdr:cNvSpPr/>
      </xdr:nvSpPr>
      <xdr:spPr>
        <a:xfrm>
          <a:off x="4584700" y="54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147210</xdr:rowOff>
    </xdr:from>
    <xdr:ext cx="534377" cy="259045"/>
    <xdr:sp macro="" textlink="">
      <xdr:nvSpPr>
        <xdr:cNvPr id="81" name="議会費該当値テキスト"/>
        <xdr:cNvSpPr txBox="1"/>
      </xdr:nvSpPr>
      <xdr:spPr>
        <a:xfrm>
          <a:off x="4686300" y="5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15,771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84074</xdr:rowOff>
    </xdr:from>
    <xdr:to>
      <xdr:col>5</xdr:col>
      <xdr:colOff>409575</xdr:colOff>
      <xdr:row>33</xdr:row>
      <xdr:rowOff>14224</xdr:rowOff>
    </xdr:to>
    <xdr:sp macro="" textlink="">
      <xdr:nvSpPr>
        <xdr:cNvPr id="82" name="円/楕円 81"/>
        <xdr:cNvSpPr/>
      </xdr:nvSpPr>
      <xdr:spPr>
        <a:xfrm>
          <a:off x="3746500" y="55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30751</xdr:rowOff>
    </xdr:from>
    <xdr:ext cx="534377" cy="259045"/>
    <xdr:sp macro="" textlink="">
      <xdr:nvSpPr>
        <xdr:cNvPr id="83" name="テキスト ボックス 82"/>
        <xdr:cNvSpPr txBox="1"/>
      </xdr:nvSpPr>
      <xdr:spPr>
        <a:xfrm>
          <a:off x="3530111" y="53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104140</xdr:rowOff>
    </xdr:from>
    <xdr:to>
      <xdr:col>4</xdr:col>
      <xdr:colOff>206375</xdr:colOff>
      <xdr:row>33</xdr:row>
      <xdr:rowOff>34290</xdr:rowOff>
    </xdr:to>
    <xdr:sp macro="" textlink="">
      <xdr:nvSpPr>
        <xdr:cNvPr id="84" name="円/楕円 83"/>
        <xdr:cNvSpPr/>
      </xdr:nvSpPr>
      <xdr:spPr>
        <a:xfrm>
          <a:off x="2857500" y="55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50817</xdr:rowOff>
    </xdr:from>
    <xdr:ext cx="534377" cy="259045"/>
    <xdr:sp macro="" textlink="">
      <xdr:nvSpPr>
        <xdr:cNvPr id="85" name="テキスト ボックス 84"/>
        <xdr:cNvSpPr txBox="1"/>
      </xdr:nvSpPr>
      <xdr:spPr>
        <a:xfrm>
          <a:off x="2641111" y="536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41783</xdr:rowOff>
    </xdr:from>
    <xdr:to>
      <xdr:col>3</xdr:col>
      <xdr:colOff>3175</xdr:colOff>
      <xdr:row>32</xdr:row>
      <xdr:rowOff>143383</xdr:rowOff>
    </xdr:to>
    <xdr:sp macro="" textlink="">
      <xdr:nvSpPr>
        <xdr:cNvPr id="86" name="円/楕円 85"/>
        <xdr:cNvSpPr/>
      </xdr:nvSpPr>
      <xdr:spPr>
        <a:xfrm>
          <a:off x="1968500" y="552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159910</xdr:rowOff>
    </xdr:from>
    <xdr:ext cx="534377" cy="259045"/>
    <xdr:sp macro="" textlink="">
      <xdr:nvSpPr>
        <xdr:cNvPr id="87" name="テキスト ボックス 86"/>
        <xdr:cNvSpPr txBox="1"/>
      </xdr:nvSpPr>
      <xdr:spPr>
        <a:xfrm>
          <a:off x="1752111" y="53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48514</xdr:rowOff>
    </xdr:from>
    <xdr:to>
      <xdr:col>1</xdr:col>
      <xdr:colOff>485775</xdr:colOff>
      <xdr:row>31</xdr:row>
      <xdr:rowOff>150114</xdr:rowOff>
    </xdr:to>
    <xdr:sp macro="" textlink="">
      <xdr:nvSpPr>
        <xdr:cNvPr id="88" name="円/楕円 87"/>
        <xdr:cNvSpPr/>
      </xdr:nvSpPr>
      <xdr:spPr>
        <a:xfrm>
          <a:off x="1079500" y="536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166641</xdr:rowOff>
    </xdr:from>
    <xdr:ext cx="534377" cy="259045"/>
    <xdr:sp macro="" textlink="">
      <xdr:nvSpPr>
        <xdr:cNvPr id="89" name="テキスト ボックス 88"/>
        <xdr:cNvSpPr txBox="1"/>
      </xdr:nvSpPr>
      <xdr:spPr>
        <a:xfrm>
          <a:off x="863111"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118812</xdr:rowOff>
    </xdr:from>
    <xdr:to>
      <xdr:col>6</xdr:col>
      <xdr:colOff>511175</xdr:colOff>
      <xdr:row>56</xdr:row>
      <xdr:rowOff>123427</xdr:rowOff>
    </xdr:to>
    <xdr:cxnSp macro="">
      <xdr:nvCxnSpPr>
        <xdr:cNvPr id="120" name="直線コネクタ 119"/>
        <xdr:cNvCxnSpPr/>
      </xdr:nvCxnSpPr>
      <xdr:spPr>
        <a:xfrm flipV="1">
          <a:off x="3797300" y="9377112"/>
          <a:ext cx="838200" cy="3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123427</xdr:rowOff>
    </xdr:from>
    <xdr:to>
      <xdr:col>5</xdr:col>
      <xdr:colOff>358775</xdr:colOff>
      <xdr:row>57</xdr:row>
      <xdr:rowOff>32647</xdr:rowOff>
    </xdr:to>
    <xdr:cxnSp macro="">
      <xdr:nvCxnSpPr>
        <xdr:cNvPr id="123" name="直線コネクタ 122"/>
        <xdr:cNvCxnSpPr/>
      </xdr:nvCxnSpPr>
      <xdr:spPr>
        <a:xfrm flipV="1">
          <a:off x="2908300" y="9724627"/>
          <a:ext cx="889000" cy="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145761</xdr:rowOff>
    </xdr:from>
    <xdr:to>
      <xdr:col>4</xdr:col>
      <xdr:colOff>155575</xdr:colOff>
      <xdr:row>57</xdr:row>
      <xdr:rowOff>32647</xdr:rowOff>
    </xdr:to>
    <xdr:cxnSp macro="">
      <xdr:nvCxnSpPr>
        <xdr:cNvPr id="126" name="直線コネクタ 125"/>
        <xdr:cNvCxnSpPr/>
      </xdr:nvCxnSpPr>
      <xdr:spPr>
        <a:xfrm>
          <a:off x="2019300" y="9746961"/>
          <a:ext cx="889000" cy="5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130589</xdr:rowOff>
    </xdr:from>
    <xdr:to>
      <xdr:col>2</xdr:col>
      <xdr:colOff>638175</xdr:colOff>
      <xdr:row>56</xdr:row>
      <xdr:rowOff>145761</xdr:rowOff>
    </xdr:to>
    <xdr:cxnSp macro="">
      <xdr:nvCxnSpPr>
        <xdr:cNvPr id="129" name="直線コネクタ 128"/>
        <xdr:cNvCxnSpPr/>
      </xdr:nvCxnSpPr>
      <xdr:spPr>
        <a:xfrm>
          <a:off x="1130300" y="9731789"/>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68012</xdr:rowOff>
    </xdr:from>
    <xdr:to>
      <xdr:col>6</xdr:col>
      <xdr:colOff>561975</xdr:colOff>
      <xdr:row>54</xdr:row>
      <xdr:rowOff>169612</xdr:rowOff>
    </xdr:to>
    <xdr:sp macro="" textlink="">
      <xdr:nvSpPr>
        <xdr:cNvPr id="139" name="円/楕円 138"/>
        <xdr:cNvSpPr/>
      </xdr:nvSpPr>
      <xdr:spPr>
        <a:xfrm>
          <a:off x="4584700" y="93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90889</xdr:rowOff>
    </xdr:from>
    <xdr:ext cx="599010" cy="259045"/>
    <xdr:sp macro="" textlink="">
      <xdr:nvSpPr>
        <xdr:cNvPr id="140" name="総務費該当値テキスト"/>
        <xdr:cNvSpPr txBox="1"/>
      </xdr:nvSpPr>
      <xdr:spPr>
        <a:xfrm>
          <a:off x="4686300" y="91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256,396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72627</xdr:rowOff>
    </xdr:from>
    <xdr:to>
      <xdr:col>5</xdr:col>
      <xdr:colOff>409575</xdr:colOff>
      <xdr:row>57</xdr:row>
      <xdr:rowOff>2777</xdr:rowOff>
    </xdr:to>
    <xdr:sp macro="" textlink="">
      <xdr:nvSpPr>
        <xdr:cNvPr id="141" name="円/楕円 140"/>
        <xdr:cNvSpPr/>
      </xdr:nvSpPr>
      <xdr:spPr>
        <a:xfrm>
          <a:off x="3746500" y="967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165354</xdr:rowOff>
    </xdr:from>
    <xdr:ext cx="599010" cy="259045"/>
    <xdr:sp macro="" textlink="">
      <xdr:nvSpPr>
        <xdr:cNvPr id="142" name="テキスト ボックス 141"/>
        <xdr:cNvSpPr txBox="1"/>
      </xdr:nvSpPr>
      <xdr:spPr>
        <a:xfrm>
          <a:off x="3497794" y="976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149,983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153297</xdr:rowOff>
    </xdr:from>
    <xdr:to>
      <xdr:col>4</xdr:col>
      <xdr:colOff>206375</xdr:colOff>
      <xdr:row>57</xdr:row>
      <xdr:rowOff>83447</xdr:rowOff>
    </xdr:to>
    <xdr:sp macro="" textlink="">
      <xdr:nvSpPr>
        <xdr:cNvPr id="143" name="円/楕円 142"/>
        <xdr:cNvSpPr/>
      </xdr:nvSpPr>
      <xdr:spPr>
        <a:xfrm>
          <a:off x="2857500" y="975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74574</xdr:rowOff>
    </xdr:from>
    <xdr:ext cx="599010" cy="259045"/>
    <xdr:sp macro="" textlink="">
      <xdr:nvSpPr>
        <xdr:cNvPr id="144" name="テキスト ボックス 143"/>
        <xdr:cNvSpPr txBox="1"/>
      </xdr:nvSpPr>
      <xdr:spPr>
        <a:xfrm>
          <a:off x="2608794" y="984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125,281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94961</xdr:rowOff>
    </xdr:from>
    <xdr:to>
      <xdr:col>3</xdr:col>
      <xdr:colOff>3175</xdr:colOff>
      <xdr:row>57</xdr:row>
      <xdr:rowOff>25111</xdr:rowOff>
    </xdr:to>
    <xdr:sp macro="" textlink="">
      <xdr:nvSpPr>
        <xdr:cNvPr id="145" name="円/楕円 144"/>
        <xdr:cNvSpPr/>
      </xdr:nvSpPr>
      <xdr:spPr>
        <a:xfrm>
          <a:off x="1968500" y="969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16238</xdr:rowOff>
    </xdr:from>
    <xdr:ext cx="599010" cy="259045"/>
    <xdr:sp macro="" textlink="">
      <xdr:nvSpPr>
        <xdr:cNvPr id="146" name="テキスト ボックス 145"/>
        <xdr:cNvSpPr txBox="1"/>
      </xdr:nvSpPr>
      <xdr:spPr>
        <a:xfrm>
          <a:off x="1719794" y="978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143,144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79789</xdr:rowOff>
    </xdr:from>
    <xdr:to>
      <xdr:col>1</xdr:col>
      <xdr:colOff>485775</xdr:colOff>
      <xdr:row>57</xdr:row>
      <xdr:rowOff>9939</xdr:rowOff>
    </xdr:to>
    <xdr:sp macro="" textlink="">
      <xdr:nvSpPr>
        <xdr:cNvPr id="147" name="円/楕円 146"/>
        <xdr:cNvSpPr/>
      </xdr:nvSpPr>
      <xdr:spPr>
        <a:xfrm>
          <a:off x="1079500" y="96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1066</xdr:rowOff>
    </xdr:from>
    <xdr:ext cx="599010" cy="259045"/>
    <xdr:sp macro="" textlink="">
      <xdr:nvSpPr>
        <xdr:cNvPr id="148" name="テキスト ボックス 147"/>
        <xdr:cNvSpPr txBox="1"/>
      </xdr:nvSpPr>
      <xdr:spPr>
        <a:xfrm>
          <a:off x="830794" y="97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94977</xdr:rowOff>
    </xdr:from>
    <xdr:to>
      <xdr:col>6</xdr:col>
      <xdr:colOff>511175</xdr:colOff>
      <xdr:row>76</xdr:row>
      <xdr:rowOff>115286</xdr:rowOff>
    </xdr:to>
    <xdr:cxnSp macro="">
      <xdr:nvCxnSpPr>
        <xdr:cNvPr id="176" name="直線コネクタ 175"/>
        <xdr:cNvCxnSpPr/>
      </xdr:nvCxnSpPr>
      <xdr:spPr>
        <a:xfrm flipV="1">
          <a:off x="3797300" y="13125177"/>
          <a:ext cx="838200" cy="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115286</xdr:rowOff>
    </xdr:from>
    <xdr:to>
      <xdr:col>5</xdr:col>
      <xdr:colOff>358775</xdr:colOff>
      <xdr:row>77</xdr:row>
      <xdr:rowOff>5809</xdr:rowOff>
    </xdr:to>
    <xdr:cxnSp macro="">
      <xdr:nvCxnSpPr>
        <xdr:cNvPr id="179" name="直線コネクタ 178"/>
        <xdr:cNvCxnSpPr/>
      </xdr:nvCxnSpPr>
      <xdr:spPr>
        <a:xfrm flipV="1">
          <a:off x="2908300" y="13145486"/>
          <a:ext cx="889000" cy="6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2741</xdr:rowOff>
    </xdr:from>
    <xdr:to>
      <xdr:col>4</xdr:col>
      <xdr:colOff>155575</xdr:colOff>
      <xdr:row>77</xdr:row>
      <xdr:rowOff>5809</xdr:rowOff>
    </xdr:to>
    <xdr:cxnSp macro="">
      <xdr:nvCxnSpPr>
        <xdr:cNvPr id="182" name="直線コネクタ 181"/>
        <xdr:cNvCxnSpPr/>
      </xdr:nvCxnSpPr>
      <xdr:spPr>
        <a:xfrm>
          <a:off x="2019300" y="13204391"/>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2741</xdr:rowOff>
    </xdr:from>
    <xdr:to>
      <xdr:col>2</xdr:col>
      <xdr:colOff>638175</xdr:colOff>
      <xdr:row>77</xdr:row>
      <xdr:rowOff>58936</xdr:rowOff>
    </xdr:to>
    <xdr:cxnSp macro="">
      <xdr:nvCxnSpPr>
        <xdr:cNvPr id="185" name="直線コネクタ 184"/>
        <xdr:cNvCxnSpPr/>
      </xdr:nvCxnSpPr>
      <xdr:spPr>
        <a:xfrm flipV="1">
          <a:off x="1130300" y="13204391"/>
          <a:ext cx="889000" cy="5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44177</xdr:rowOff>
    </xdr:from>
    <xdr:to>
      <xdr:col>6</xdr:col>
      <xdr:colOff>561975</xdr:colOff>
      <xdr:row>76</xdr:row>
      <xdr:rowOff>145777</xdr:rowOff>
    </xdr:to>
    <xdr:sp macro="" textlink="">
      <xdr:nvSpPr>
        <xdr:cNvPr id="195" name="円/楕円 194"/>
        <xdr:cNvSpPr/>
      </xdr:nvSpPr>
      <xdr:spPr>
        <a:xfrm>
          <a:off x="4584700" y="13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67053</xdr:rowOff>
    </xdr:from>
    <xdr:ext cx="599010" cy="259045"/>
    <xdr:sp macro="" textlink="">
      <xdr:nvSpPr>
        <xdr:cNvPr id="196" name="民生費該当値テキスト"/>
        <xdr:cNvSpPr txBox="1"/>
      </xdr:nvSpPr>
      <xdr:spPr>
        <a:xfrm>
          <a:off x="4686300" y="1292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184,782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64486</xdr:rowOff>
    </xdr:from>
    <xdr:to>
      <xdr:col>5</xdr:col>
      <xdr:colOff>409575</xdr:colOff>
      <xdr:row>76</xdr:row>
      <xdr:rowOff>166086</xdr:rowOff>
    </xdr:to>
    <xdr:sp macro="" textlink="">
      <xdr:nvSpPr>
        <xdr:cNvPr id="197" name="円/楕円 196"/>
        <xdr:cNvSpPr/>
      </xdr:nvSpPr>
      <xdr:spPr>
        <a:xfrm>
          <a:off x="3746500" y="130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11162</xdr:rowOff>
    </xdr:from>
    <xdr:ext cx="599010" cy="259045"/>
    <xdr:sp macro="" textlink="">
      <xdr:nvSpPr>
        <xdr:cNvPr id="198" name="テキスト ボックス 197"/>
        <xdr:cNvSpPr txBox="1"/>
      </xdr:nvSpPr>
      <xdr:spPr>
        <a:xfrm>
          <a:off x="3497794" y="1286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180,340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126459</xdr:rowOff>
    </xdr:from>
    <xdr:to>
      <xdr:col>4</xdr:col>
      <xdr:colOff>206375</xdr:colOff>
      <xdr:row>77</xdr:row>
      <xdr:rowOff>56609</xdr:rowOff>
    </xdr:to>
    <xdr:sp macro="" textlink="">
      <xdr:nvSpPr>
        <xdr:cNvPr id="199" name="円/楕円 198"/>
        <xdr:cNvSpPr/>
      </xdr:nvSpPr>
      <xdr:spPr>
        <a:xfrm>
          <a:off x="2857500" y="131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73136</xdr:rowOff>
    </xdr:from>
    <xdr:ext cx="599010" cy="259045"/>
    <xdr:sp macro="" textlink="">
      <xdr:nvSpPr>
        <xdr:cNvPr id="200" name="テキスト ボックス 199"/>
        <xdr:cNvSpPr txBox="1"/>
      </xdr:nvSpPr>
      <xdr:spPr>
        <a:xfrm>
          <a:off x="2608794" y="1293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166,785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123391</xdr:rowOff>
    </xdr:from>
    <xdr:to>
      <xdr:col>3</xdr:col>
      <xdr:colOff>3175</xdr:colOff>
      <xdr:row>77</xdr:row>
      <xdr:rowOff>53541</xdr:rowOff>
    </xdr:to>
    <xdr:sp macro="" textlink="">
      <xdr:nvSpPr>
        <xdr:cNvPr id="201" name="円/楕円 200"/>
        <xdr:cNvSpPr/>
      </xdr:nvSpPr>
      <xdr:spPr>
        <a:xfrm>
          <a:off x="1968500" y="1315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70068</xdr:rowOff>
    </xdr:from>
    <xdr:ext cx="599010" cy="259045"/>
    <xdr:sp macro="" textlink="">
      <xdr:nvSpPr>
        <xdr:cNvPr id="202" name="テキスト ボックス 201"/>
        <xdr:cNvSpPr txBox="1"/>
      </xdr:nvSpPr>
      <xdr:spPr>
        <a:xfrm>
          <a:off x="1719794" y="1292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8136</xdr:rowOff>
    </xdr:from>
    <xdr:to>
      <xdr:col>1</xdr:col>
      <xdr:colOff>485775</xdr:colOff>
      <xdr:row>77</xdr:row>
      <xdr:rowOff>109736</xdr:rowOff>
    </xdr:to>
    <xdr:sp macro="" textlink="">
      <xdr:nvSpPr>
        <xdr:cNvPr id="203" name="円/楕円 202"/>
        <xdr:cNvSpPr/>
      </xdr:nvSpPr>
      <xdr:spPr>
        <a:xfrm>
          <a:off x="1079500" y="132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126263</xdr:rowOff>
    </xdr:from>
    <xdr:ext cx="599010" cy="259045"/>
    <xdr:sp macro="" textlink="">
      <xdr:nvSpPr>
        <xdr:cNvPr id="204" name="テキスト ボックス 203"/>
        <xdr:cNvSpPr txBox="1"/>
      </xdr:nvSpPr>
      <xdr:spPr>
        <a:xfrm>
          <a:off x="830794" y="1298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8992</xdr:rowOff>
    </xdr:from>
    <xdr:to>
      <xdr:col>6</xdr:col>
      <xdr:colOff>511175</xdr:colOff>
      <xdr:row>97</xdr:row>
      <xdr:rowOff>26155</xdr:rowOff>
    </xdr:to>
    <xdr:cxnSp macro="">
      <xdr:nvCxnSpPr>
        <xdr:cNvPr id="231" name="直線コネクタ 230"/>
        <xdr:cNvCxnSpPr/>
      </xdr:nvCxnSpPr>
      <xdr:spPr>
        <a:xfrm>
          <a:off x="3797300" y="16639642"/>
          <a:ext cx="8382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8992</xdr:rowOff>
    </xdr:from>
    <xdr:to>
      <xdr:col>5</xdr:col>
      <xdr:colOff>358775</xdr:colOff>
      <xdr:row>97</xdr:row>
      <xdr:rowOff>33995</xdr:rowOff>
    </xdr:to>
    <xdr:cxnSp macro="">
      <xdr:nvCxnSpPr>
        <xdr:cNvPr id="234" name="直線コネクタ 233"/>
        <xdr:cNvCxnSpPr/>
      </xdr:nvCxnSpPr>
      <xdr:spPr>
        <a:xfrm flipV="1">
          <a:off x="2908300" y="16639642"/>
          <a:ext cx="889000" cy="2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33995</xdr:rowOff>
    </xdr:from>
    <xdr:to>
      <xdr:col>4</xdr:col>
      <xdr:colOff>155575</xdr:colOff>
      <xdr:row>97</xdr:row>
      <xdr:rowOff>49586</xdr:rowOff>
    </xdr:to>
    <xdr:cxnSp macro="">
      <xdr:nvCxnSpPr>
        <xdr:cNvPr id="237" name="直線コネクタ 236"/>
        <xdr:cNvCxnSpPr/>
      </xdr:nvCxnSpPr>
      <xdr:spPr>
        <a:xfrm flipV="1">
          <a:off x="2019300" y="16664645"/>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49586</xdr:rowOff>
    </xdr:from>
    <xdr:to>
      <xdr:col>2</xdr:col>
      <xdr:colOff>638175</xdr:colOff>
      <xdr:row>97</xdr:row>
      <xdr:rowOff>60751</xdr:rowOff>
    </xdr:to>
    <xdr:cxnSp macro="">
      <xdr:nvCxnSpPr>
        <xdr:cNvPr id="240" name="直線コネクタ 239"/>
        <xdr:cNvCxnSpPr/>
      </xdr:nvCxnSpPr>
      <xdr:spPr>
        <a:xfrm flipV="1">
          <a:off x="1130300" y="16680236"/>
          <a:ext cx="8890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146805</xdr:rowOff>
    </xdr:from>
    <xdr:to>
      <xdr:col>6</xdr:col>
      <xdr:colOff>561975</xdr:colOff>
      <xdr:row>97</xdr:row>
      <xdr:rowOff>76955</xdr:rowOff>
    </xdr:to>
    <xdr:sp macro="" textlink="">
      <xdr:nvSpPr>
        <xdr:cNvPr id="250" name="円/楕円 249"/>
        <xdr:cNvSpPr/>
      </xdr:nvSpPr>
      <xdr:spPr>
        <a:xfrm>
          <a:off x="4584700" y="166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125232</xdr:rowOff>
    </xdr:from>
    <xdr:ext cx="534377" cy="259045"/>
    <xdr:sp macro="" textlink="">
      <xdr:nvSpPr>
        <xdr:cNvPr id="251" name="衛生費該当値テキスト"/>
        <xdr:cNvSpPr txBox="1"/>
      </xdr:nvSpPr>
      <xdr:spPr>
        <a:xfrm>
          <a:off x="4686300" y="1658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129642</xdr:rowOff>
    </xdr:from>
    <xdr:to>
      <xdr:col>5</xdr:col>
      <xdr:colOff>409575</xdr:colOff>
      <xdr:row>97</xdr:row>
      <xdr:rowOff>59792</xdr:rowOff>
    </xdr:to>
    <xdr:sp macro="" textlink="">
      <xdr:nvSpPr>
        <xdr:cNvPr id="252" name="円/楕円 251"/>
        <xdr:cNvSpPr/>
      </xdr:nvSpPr>
      <xdr:spPr>
        <a:xfrm>
          <a:off x="3746500" y="165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50919</xdr:rowOff>
    </xdr:from>
    <xdr:ext cx="534377" cy="259045"/>
    <xdr:sp macro="" textlink="">
      <xdr:nvSpPr>
        <xdr:cNvPr id="253" name="テキスト ボックス 252"/>
        <xdr:cNvSpPr txBox="1"/>
      </xdr:nvSpPr>
      <xdr:spPr>
        <a:xfrm>
          <a:off x="3530111" y="166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66,089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154645</xdr:rowOff>
    </xdr:from>
    <xdr:to>
      <xdr:col>4</xdr:col>
      <xdr:colOff>206375</xdr:colOff>
      <xdr:row>97</xdr:row>
      <xdr:rowOff>84795</xdr:rowOff>
    </xdr:to>
    <xdr:sp macro="" textlink="">
      <xdr:nvSpPr>
        <xdr:cNvPr id="254" name="円/楕円 253"/>
        <xdr:cNvSpPr/>
      </xdr:nvSpPr>
      <xdr:spPr>
        <a:xfrm>
          <a:off x="2857500" y="16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75922</xdr:rowOff>
    </xdr:from>
    <xdr:ext cx="534377" cy="259045"/>
    <xdr:sp macro="" textlink="">
      <xdr:nvSpPr>
        <xdr:cNvPr id="255" name="テキスト ボックス 254"/>
        <xdr:cNvSpPr txBox="1"/>
      </xdr:nvSpPr>
      <xdr:spPr>
        <a:xfrm>
          <a:off x="2641111" y="1670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170236</xdr:rowOff>
    </xdr:from>
    <xdr:to>
      <xdr:col>3</xdr:col>
      <xdr:colOff>3175</xdr:colOff>
      <xdr:row>97</xdr:row>
      <xdr:rowOff>100386</xdr:rowOff>
    </xdr:to>
    <xdr:sp macro="" textlink="">
      <xdr:nvSpPr>
        <xdr:cNvPr id="256" name="円/楕円 255"/>
        <xdr:cNvSpPr/>
      </xdr:nvSpPr>
      <xdr:spPr>
        <a:xfrm>
          <a:off x="1968500" y="1662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91513</xdr:rowOff>
    </xdr:from>
    <xdr:ext cx="534377" cy="259045"/>
    <xdr:sp macro="" textlink="">
      <xdr:nvSpPr>
        <xdr:cNvPr id="257" name="テキスト ボックス 256"/>
        <xdr:cNvSpPr txBox="1"/>
      </xdr:nvSpPr>
      <xdr:spPr>
        <a:xfrm>
          <a:off x="1752111" y="1672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9951</xdr:rowOff>
    </xdr:from>
    <xdr:to>
      <xdr:col>1</xdr:col>
      <xdr:colOff>485775</xdr:colOff>
      <xdr:row>97</xdr:row>
      <xdr:rowOff>111551</xdr:rowOff>
    </xdr:to>
    <xdr:sp macro="" textlink="">
      <xdr:nvSpPr>
        <xdr:cNvPr id="258" name="円/楕円 257"/>
        <xdr:cNvSpPr/>
      </xdr:nvSpPr>
      <xdr:spPr>
        <a:xfrm>
          <a:off x="1079500" y="1664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102678</xdr:rowOff>
    </xdr:from>
    <xdr:ext cx="534377" cy="259045"/>
    <xdr:sp macro="" textlink="">
      <xdr:nvSpPr>
        <xdr:cNvPr id="259" name="テキスト ボックス 258"/>
        <xdr:cNvSpPr txBox="1"/>
      </xdr:nvSpPr>
      <xdr:spPr>
        <a:xfrm>
          <a:off x="863111" y="167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104222</xdr:rowOff>
    </xdr:from>
    <xdr:to>
      <xdr:col>15</xdr:col>
      <xdr:colOff>180975</xdr:colOff>
      <xdr:row>38</xdr:row>
      <xdr:rowOff>139700</xdr:rowOff>
    </xdr:to>
    <xdr:cxnSp macro="">
      <xdr:nvCxnSpPr>
        <xdr:cNvPr id="286" name="直線コネクタ 285"/>
        <xdr:cNvCxnSpPr/>
      </xdr:nvCxnSpPr>
      <xdr:spPr>
        <a:xfrm>
          <a:off x="9639300" y="6619322"/>
          <a:ext cx="838200" cy="3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156022</xdr:rowOff>
    </xdr:from>
    <xdr:to>
      <xdr:col>14</xdr:col>
      <xdr:colOff>28575</xdr:colOff>
      <xdr:row>38</xdr:row>
      <xdr:rowOff>104222</xdr:rowOff>
    </xdr:to>
    <xdr:cxnSp macro="">
      <xdr:nvCxnSpPr>
        <xdr:cNvPr id="289" name="直線コネクタ 288"/>
        <xdr:cNvCxnSpPr/>
      </xdr:nvCxnSpPr>
      <xdr:spPr>
        <a:xfrm>
          <a:off x="8750300" y="6499672"/>
          <a:ext cx="889000" cy="1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87991</xdr:rowOff>
    </xdr:from>
    <xdr:to>
      <xdr:col>12</xdr:col>
      <xdr:colOff>511175</xdr:colOff>
      <xdr:row>37</xdr:row>
      <xdr:rowOff>156022</xdr:rowOff>
    </xdr:to>
    <xdr:cxnSp macro="">
      <xdr:nvCxnSpPr>
        <xdr:cNvPr id="292" name="直線コネクタ 291"/>
        <xdr:cNvCxnSpPr/>
      </xdr:nvCxnSpPr>
      <xdr:spPr>
        <a:xfrm>
          <a:off x="7861300" y="6431641"/>
          <a:ext cx="889000" cy="6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44604</xdr:rowOff>
    </xdr:from>
    <xdr:ext cx="469744" cy="259045"/>
    <xdr:sp macro="" textlink="">
      <xdr:nvSpPr>
        <xdr:cNvPr id="294" name="テキスト ボックス 293"/>
        <xdr:cNvSpPr txBox="1"/>
      </xdr:nvSpPr>
      <xdr:spPr>
        <a:xfrm>
          <a:off x="8515427" y="6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109753</xdr:rowOff>
    </xdr:from>
    <xdr:to>
      <xdr:col>11</xdr:col>
      <xdr:colOff>307975</xdr:colOff>
      <xdr:row>37</xdr:row>
      <xdr:rowOff>87991</xdr:rowOff>
    </xdr:to>
    <xdr:cxnSp macro="">
      <xdr:nvCxnSpPr>
        <xdr:cNvPr id="295" name="直線コネクタ 294"/>
        <xdr:cNvCxnSpPr/>
      </xdr:nvCxnSpPr>
      <xdr:spPr>
        <a:xfrm>
          <a:off x="6972300" y="6281953"/>
          <a:ext cx="889000" cy="14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53422</xdr:rowOff>
    </xdr:from>
    <xdr:to>
      <xdr:col>14</xdr:col>
      <xdr:colOff>79375</xdr:colOff>
      <xdr:row>38</xdr:row>
      <xdr:rowOff>155022</xdr:rowOff>
    </xdr:to>
    <xdr:sp macro="" textlink="">
      <xdr:nvSpPr>
        <xdr:cNvPr id="307" name="円/楕円 306"/>
        <xdr:cNvSpPr/>
      </xdr:nvSpPr>
      <xdr:spPr>
        <a:xfrm>
          <a:off x="9588500" y="65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146149</xdr:rowOff>
    </xdr:from>
    <xdr:ext cx="378565" cy="259045"/>
    <xdr:sp macro="" textlink="">
      <xdr:nvSpPr>
        <xdr:cNvPr id="308" name="テキスト ボックス 307"/>
        <xdr:cNvSpPr txBox="1"/>
      </xdr:nvSpPr>
      <xdr:spPr>
        <a:xfrm>
          <a:off x="9450017" y="6661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105222</xdr:rowOff>
    </xdr:from>
    <xdr:to>
      <xdr:col>12</xdr:col>
      <xdr:colOff>561975</xdr:colOff>
      <xdr:row>38</xdr:row>
      <xdr:rowOff>35371</xdr:rowOff>
    </xdr:to>
    <xdr:sp macro="" textlink="">
      <xdr:nvSpPr>
        <xdr:cNvPr id="309" name="円/楕円 308"/>
        <xdr:cNvSpPr/>
      </xdr:nvSpPr>
      <xdr:spPr>
        <a:xfrm>
          <a:off x="8699500" y="6448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51899</xdr:rowOff>
    </xdr:from>
    <xdr:ext cx="469744" cy="259045"/>
    <xdr:sp macro="" textlink="">
      <xdr:nvSpPr>
        <xdr:cNvPr id="310" name="テキスト ボックス 309"/>
        <xdr:cNvSpPr txBox="1"/>
      </xdr:nvSpPr>
      <xdr:spPr>
        <a:xfrm>
          <a:off x="8515427" y="622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37191</xdr:rowOff>
    </xdr:from>
    <xdr:to>
      <xdr:col>11</xdr:col>
      <xdr:colOff>358775</xdr:colOff>
      <xdr:row>37</xdr:row>
      <xdr:rowOff>138791</xdr:rowOff>
    </xdr:to>
    <xdr:sp macro="" textlink="">
      <xdr:nvSpPr>
        <xdr:cNvPr id="311" name="円/楕円 310"/>
        <xdr:cNvSpPr/>
      </xdr:nvSpPr>
      <xdr:spPr>
        <a:xfrm>
          <a:off x="7810500" y="63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155318</xdr:rowOff>
    </xdr:from>
    <xdr:ext cx="469744" cy="259045"/>
    <xdr:sp macro="" textlink="">
      <xdr:nvSpPr>
        <xdr:cNvPr id="312" name="テキスト ボックス 311"/>
        <xdr:cNvSpPr txBox="1"/>
      </xdr:nvSpPr>
      <xdr:spPr>
        <a:xfrm>
          <a:off x="7626427" y="615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58953</xdr:rowOff>
    </xdr:from>
    <xdr:to>
      <xdr:col>10</xdr:col>
      <xdr:colOff>155575</xdr:colOff>
      <xdr:row>36</xdr:row>
      <xdr:rowOff>160553</xdr:rowOff>
    </xdr:to>
    <xdr:sp macro="" textlink="">
      <xdr:nvSpPr>
        <xdr:cNvPr id="313" name="円/楕円 312"/>
        <xdr:cNvSpPr/>
      </xdr:nvSpPr>
      <xdr:spPr>
        <a:xfrm>
          <a:off x="6921500" y="62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5630</xdr:rowOff>
    </xdr:from>
    <xdr:ext cx="469744" cy="259045"/>
    <xdr:sp macro="" textlink="">
      <xdr:nvSpPr>
        <xdr:cNvPr id="314" name="テキスト ボックス 313"/>
        <xdr:cNvSpPr txBox="1"/>
      </xdr:nvSpPr>
      <xdr:spPr>
        <a:xfrm>
          <a:off x="6737427" y="600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83377</xdr:rowOff>
    </xdr:from>
    <xdr:to>
      <xdr:col>15</xdr:col>
      <xdr:colOff>180975</xdr:colOff>
      <xdr:row>56</xdr:row>
      <xdr:rowOff>158102</xdr:rowOff>
    </xdr:to>
    <xdr:cxnSp macro="">
      <xdr:nvCxnSpPr>
        <xdr:cNvPr id="343" name="直線コネクタ 342"/>
        <xdr:cNvCxnSpPr/>
      </xdr:nvCxnSpPr>
      <xdr:spPr>
        <a:xfrm flipV="1">
          <a:off x="9639300" y="9684577"/>
          <a:ext cx="838200" cy="7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72374</xdr:rowOff>
    </xdr:from>
    <xdr:to>
      <xdr:col>14</xdr:col>
      <xdr:colOff>28575</xdr:colOff>
      <xdr:row>56</xdr:row>
      <xdr:rowOff>158102</xdr:rowOff>
    </xdr:to>
    <xdr:cxnSp macro="">
      <xdr:nvCxnSpPr>
        <xdr:cNvPr id="346" name="直線コネクタ 345"/>
        <xdr:cNvCxnSpPr/>
      </xdr:nvCxnSpPr>
      <xdr:spPr>
        <a:xfrm>
          <a:off x="8750300" y="9673574"/>
          <a:ext cx="889000" cy="8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72374</xdr:rowOff>
    </xdr:from>
    <xdr:to>
      <xdr:col>12</xdr:col>
      <xdr:colOff>511175</xdr:colOff>
      <xdr:row>57</xdr:row>
      <xdr:rowOff>7786</xdr:rowOff>
    </xdr:to>
    <xdr:cxnSp macro="">
      <xdr:nvCxnSpPr>
        <xdr:cNvPr id="349" name="直線コネクタ 348"/>
        <xdr:cNvCxnSpPr/>
      </xdr:nvCxnSpPr>
      <xdr:spPr>
        <a:xfrm flipV="1">
          <a:off x="7861300" y="9673574"/>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7786</xdr:rowOff>
    </xdr:from>
    <xdr:to>
      <xdr:col>11</xdr:col>
      <xdr:colOff>307975</xdr:colOff>
      <xdr:row>57</xdr:row>
      <xdr:rowOff>75707</xdr:rowOff>
    </xdr:to>
    <xdr:cxnSp macro="">
      <xdr:nvCxnSpPr>
        <xdr:cNvPr id="352" name="直線コネクタ 351"/>
        <xdr:cNvCxnSpPr/>
      </xdr:nvCxnSpPr>
      <xdr:spPr>
        <a:xfrm flipV="1">
          <a:off x="6972300" y="9780436"/>
          <a:ext cx="889000" cy="6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32577</xdr:rowOff>
    </xdr:from>
    <xdr:to>
      <xdr:col>15</xdr:col>
      <xdr:colOff>231775</xdr:colOff>
      <xdr:row>56</xdr:row>
      <xdr:rowOff>134177</xdr:rowOff>
    </xdr:to>
    <xdr:sp macro="" textlink="">
      <xdr:nvSpPr>
        <xdr:cNvPr id="362" name="円/楕円 361"/>
        <xdr:cNvSpPr/>
      </xdr:nvSpPr>
      <xdr:spPr>
        <a:xfrm>
          <a:off x="10426700" y="96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55454</xdr:rowOff>
    </xdr:from>
    <xdr:ext cx="599010" cy="259045"/>
    <xdr:sp macro="" textlink="">
      <xdr:nvSpPr>
        <xdr:cNvPr id="363" name="農林水産業費該当値テキスト"/>
        <xdr:cNvSpPr txBox="1"/>
      </xdr:nvSpPr>
      <xdr:spPr>
        <a:xfrm>
          <a:off x="10528300" y="948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124,783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107302</xdr:rowOff>
    </xdr:from>
    <xdr:to>
      <xdr:col>14</xdr:col>
      <xdr:colOff>79375</xdr:colOff>
      <xdr:row>57</xdr:row>
      <xdr:rowOff>37452</xdr:rowOff>
    </xdr:to>
    <xdr:sp macro="" textlink="">
      <xdr:nvSpPr>
        <xdr:cNvPr id="364" name="円/楕円 363"/>
        <xdr:cNvSpPr/>
      </xdr:nvSpPr>
      <xdr:spPr>
        <a:xfrm>
          <a:off x="9588500" y="97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53979</xdr:rowOff>
    </xdr:from>
    <xdr:ext cx="599010" cy="259045"/>
    <xdr:sp macro="" textlink="">
      <xdr:nvSpPr>
        <xdr:cNvPr id="365" name="テキスト ボックス 364"/>
        <xdr:cNvSpPr txBox="1"/>
      </xdr:nvSpPr>
      <xdr:spPr>
        <a:xfrm>
          <a:off x="9339794" y="948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105,170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21574</xdr:rowOff>
    </xdr:from>
    <xdr:to>
      <xdr:col>12</xdr:col>
      <xdr:colOff>561975</xdr:colOff>
      <xdr:row>56</xdr:row>
      <xdr:rowOff>123174</xdr:rowOff>
    </xdr:to>
    <xdr:sp macro="" textlink="">
      <xdr:nvSpPr>
        <xdr:cNvPr id="366" name="円/楕円 365"/>
        <xdr:cNvSpPr/>
      </xdr:nvSpPr>
      <xdr:spPr>
        <a:xfrm>
          <a:off x="8699500" y="96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139701</xdr:rowOff>
    </xdr:from>
    <xdr:ext cx="599010" cy="259045"/>
    <xdr:sp macro="" textlink="">
      <xdr:nvSpPr>
        <xdr:cNvPr id="367" name="テキスト ボックス 366"/>
        <xdr:cNvSpPr txBox="1"/>
      </xdr:nvSpPr>
      <xdr:spPr>
        <a:xfrm>
          <a:off x="8450794" y="939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127,671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128436</xdr:rowOff>
    </xdr:from>
    <xdr:to>
      <xdr:col>11</xdr:col>
      <xdr:colOff>358775</xdr:colOff>
      <xdr:row>57</xdr:row>
      <xdr:rowOff>58586</xdr:rowOff>
    </xdr:to>
    <xdr:sp macro="" textlink="">
      <xdr:nvSpPr>
        <xdr:cNvPr id="368" name="円/楕円 367"/>
        <xdr:cNvSpPr/>
      </xdr:nvSpPr>
      <xdr:spPr>
        <a:xfrm>
          <a:off x="7810500" y="972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75113</xdr:rowOff>
    </xdr:from>
    <xdr:ext cx="534377" cy="259045"/>
    <xdr:sp macro="" textlink="">
      <xdr:nvSpPr>
        <xdr:cNvPr id="369" name="テキスト ボックス 368"/>
        <xdr:cNvSpPr txBox="1"/>
      </xdr:nvSpPr>
      <xdr:spPr>
        <a:xfrm>
          <a:off x="7594111" y="9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99,623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24907</xdr:rowOff>
    </xdr:from>
    <xdr:to>
      <xdr:col>10</xdr:col>
      <xdr:colOff>155575</xdr:colOff>
      <xdr:row>57</xdr:row>
      <xdr:rowOff>126507</xdr:rowOff>
    </xdr:to>
    <xdr:sp macro="" textlink="">
      <xdr:nvSpPr>
        <xdr:cNvPr id="370" name="円/楕円 369"/>
        <xdr:cNvSpPr/>
      </xdr:nvSpPr>
      <xdr:spPr>
        <a:xfrm>
          <a:off x="6921500" y="97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143034</xdr:rowOff>
    </xdr:from>
    <xdr:ext cx="534377" cy="259045"/>
    <xdr:sp macro="" textlink="">
      <xdr:nvSpPr>
        <xdr:cNvPr id="371" name="テキスト ボックス 370"/>
        <xdr:cNvSpPr txBox="1"/>
      </xdr:nvSpPr>
      <xdr:spPr>
        <a:xfrm>
          <a:off x="6705111" y="957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124168</xdr:rowOff>
    </xdr:from>
    <xdr:to>
      <xdr:col>15</xdr:col>
      <xdr:colOff>180975</xdr:colOff>
      <xdr:row>78</xdr:row>
      <xdr:rowOff>21882</xdr:rowOff>
    </xdr:to>
    <xdr:cxnSp macro="">
      <xdr:nvCxnSpPr>
        <xdr:cNvPr id="400" name="直線コネクタ 399"/>
        <xdr:cNvCxnSpPr/>
      </xdr:nvCxnSpPr>
      <xdr:spPr>
        <a:xfrm>
          <a:off x="9639300" y="13325818"/>
          <a:ext cx="838200" cy="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124168</xdr:rowOff>
    </xdr:from>
    <xdr:to>
      <xdr:col>14</xdr:col>
      <xdr:colOff>28575</xdr:colOff>
      <xdr:row>78</xdr:row>
      <xdr:rowOff>45338</xdr:rowOff>
    </xdr:to>
    <xdr:cxnSp macro="">
      <xdr:nvCxnSpPr>
        <xdr:cNvPr id="403" name="直線コネクタ 402"/>
        <xdr:cNvCxnSpPr/>
      </xdr:nvCxnSpPr>
      <xdr:spPr>
        <a:xfrm flipV="1">
          <a:off x="8750300" y="13325818"/>
          <a:ext cx="889000" cy="9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60846</xdr:rowOff>
    </xdr:from>
    <xdr:to>
      <xdr:col>12</xdr:col>
      <xdr:colOff>511175</xdr:colOff>
      <xdr:row>78</xdr:row>
      <xdr:rowOff>45338</xdr:rowOff>
    </xdr:to>
    <xdr:cxnSp macro="">
      <xdr:nvCxnSpPr>
        <xdr:cNvPr id="406" name="直線コネクタ 405"/>
        <xdr:cNvCxnSpPr/>
      </xdr:nvCxnSpPr>
      <xdr:spPr>
        <a:xfrm>
          <a:off x="7861300" y="13262496"/>
          <a:ext cx="889000" cy="15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60846</xdr:rowOff>
    </xdr:from>
    <xdr:to>
      <xdr:col>11</xdr:col>
      <xdr:colOff>307975</xdr:colOff>
      <xdr:row>77</xdr:row>
      <xdr:rowOff>104597</xdr:rowOff>
    </xdr:to>
    <xdr:cxnSp macro="">
      <xdr:nvCxnSpPr>
        <xdr:cNvPr id="409" name="直線コネクタ 408"/>
        <xdr:cNvCxnSpPr/>
      </xdr:nvCxnSpPr>
      <xdr:spPr>
        <a:xfrm flipV="1">
          <a:off x="6972300" y="13262496"/>
          <a:ext cx="889000" cy="4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142532</xdr:rowOff>
    </xdr:from>
    <xdr:to>
      <xdr:col>15</xdr:col>
      <xdr:colOff>231775</xdr:colOff>
      <xdr:row>78</xdr:row>
      <xdr:rowOff>72682</xdr:rowOff>
    </xdr:to>
    <xdr:sp macro="" textlink="">
      <xdr:nvSpPr>
        <xdr:cNvPr id="419" name="円/楕円 418"/>
        <xdr:cNvSpPr/>
      </xdr:nvSpPr>
      <xdr:spPr>
        <a:xfrm>
          <a:off x="10426700" y="133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120959</xdr:rowOff>
    </xdr:from>
    <xdr:ext cx="534377" cy="259045"/>
    <xdr:sp macro="" textlink="">
      <xdr:nvSpPr>
        <xdr:cNvPr id="420" name="商工費該当値テキスト"/>
        <xdr:cNvSpPr txBox="1"/>
      </xdr:nvSpPr>
      <xdr:spPr>
        <a:xfrm>
          <a:off x="10528300" y="1332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73368</xdr:rowOff>
    </xdr:from>
    <xdr:to>
      <xdr:col>14</xdr:col>
      <xdr:colOff>79375</xdr:colOff>
      <xdr:row>78</xdr:row>
      <xdr:rowOff>3518</xdr:rowOff>
    </xdr:to>
    <xdr:sp macro="" textlink="">
      <xdr:nvSpPr>
        <xdr:cNvPr id="421" name="円/楕円 420"/>
        <xdr:cNvSpPr/>
      </xdr:nvSpPr>
      <xdr:spPr>
        <a:xfrm>
          <a:off x="9588500" y="132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166095</xdr:rowOff>
    </xdr:from>
    <xdr:ext cx="534377" cy="259045"/>
    <xdr:sp macro="" textlink="">
      <xdr:nvSpPr>
        <xdr:cNvPr id="422" name="テキスト ボックス 421"/>
        <xdr:cNvSpPr txBox="1"/>
      </xdr:nvSpPr>
      <xdr:spPr>
        <a:xfrm>
          <a:off x="9372111" y="133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165988</xdr:rowOff>
    </xdr:from>
    <xdr:to>
      <xdr:col>12</xdr:col>
      <xdr:colOff>561975</xdr:colOff>
      <xdr:row>78</xdr:row>
      <xdr:rowOff>96138</xdr:rowOff>
    </xdr:to>
    <xdr:sp macro="" textlink="">
      <xdr:nvSpPr>
        <xdr:cNvPr id="423" name="円/楕円 422"/>
        <xdr:cNvSpPr/>
      </xdr:nvSpPr>
      <xdr:spPr>
        <a:xfrm>
          <a:off x="8699500" y="133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87265</xdr:rowOff>
    </xdr:from>
    <xdr:ext cx="534377" cy="259045"/>
    <xdr:sp macro="" textlink="">
      <xdr:nvSpPr>
        <xdr:cNvPr id="424" name="テキスト ボックス 423"/>
        <xdr:cNvSpPr txBox="1"/>
      </xdr:nvSpPr>
      <xdr:spPr>
        <a:xfrm>
          <a:off x="8483111" y="1346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10046</xdr:rowOff>
    </xdr:from>
    <xdr:to>
      <xdr:col>11</xdr:col>
      <xdr:colOff>358775</xdr:colOff>
      <xdr:row>77</xdr:row>
      <xdr:rowOff>111646</xdr:rowOff>
    </xdr:to>
    <xdr:sp macro="" textlink="">
      <xdr:nvSpPr>
        <xdr:cNvPr id="425" name="円/楕円 424"/>
        <xdr:cNvSpPr/>
      </xdr:nvSpPr>
      <xdr:spPr>
        <a:xfrm>
          <a:off x="7810500" y="132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128173</xdr:rowOff>
    </xdr:from>
    <xdr:ext cx="534377" cy="259045"/>
    <xdr:sp macro="" textlink="">
      <xdr:nvSpPr>
        <xdr:cNvPr id="426" name="テキスト ボックス 425"/>
        <xdr:cNvSpPr txBox="1"/>
      </xdr:nvSpPr>
      <xdr:spPr>
        <a:xfrm>
          <a:off x="7594111" y="129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53797</xdr:rowOff>
    </xdr:from>
    <xdr:to>
      <xdr:col>10</xdr:col>
      <xdr:colOff>155575</xdr:colOff>
      <xdr:row>77</xdr:row>
      <xdr:rowOff>155397</xdr:rowOff>
    </xdr:to>
    <xdr:sp macro="" textlink="">
      <xdr:nvSpPr>
        <xdr:cNvPr id="427" name="円/楕円 426"/>
        <xdr:cNvSpPr/>
      </xdr:nvSpPr>
      <xdr:spPr>
        <a:xfrm>
          <a:off x="6921500" y="132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474</xdr:rowOff>
    </xdr:from>
    <xdr:ext cx="534377" cy="259045"/>
    <xdr:sp macro="" textlink="">
      <xdr:nvSpPr>
        <xdr:cNvPr id="428" name="テキスト ボックス 427"/>
        <xdr:cNvSpPr txBox="1"/>
      </xdr:nvSpPr>
      <xdr:spPr>
        <a:xfrm>
          <a:off x="6705111" y="1303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89</xdr:row>
      <xdr:rowOff>126555</xdr:rowOff>
    </xdr:from>
    <xdr:to>
      <xdr:col>15</xdr:col>
      <xdr:colOff>180975</xdr:colOff>
      <xdr:row>93</xdr:row>
      <xdr:rowOff>133283</xdr:rowOff>
    </xdr:to>
    <xdr:cxnSp macro="">
      <xdr:nvCxnSpPr>
        <xdr:cNvPr id="457" name="直線コネクタ 456"/>
        <xdr:cNvCxnSpPr/>
      </xdr:nvCxnSpPr>
      <xdr:spPr>
        <a:xfrm flipV="1">
          <a:off x="9639300" y="15385605"/>
          <a:ext cx="838200" cy="6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133283</xdr:rowOff>
    </xdr:from>
    <xdr:to>
      <xdr:col>14</xdr:col>
      <xdr:colOff>28575</xdr:colOff>
      <xdr:row>95</xdr:row>
      <xdr:rowOff>31786</xdr:rowOff>
    </xdr:to>
    <xdr:cxnSp macro="">
      <xdr:nvCxnSpPr>
        <xdr:cNvPr id="460" name="直線コネクタ 459"/>
        <xdr:cNvCxnSpPr/>
      </xdr:nvCxnSpPr>
      <xdr:spPr>
        <a:xfrm flipV="1">
          <a:off x="8750300" y="16078133"/>
          <a:ext cx="889000" cy="24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147107</xdr:rowOff>
    </xdr:from>
    <xdr:to>
      <xdr:col>12</xdr:col>
      <xdr:colOff>511175</xdr:colOff>
      <xdr:row>95</xdr:row>
      <xdr:rowOff>31786</xdr:rowOff>
    </xdr:to>
    <xdr:cxnSp macro="">
      <xdr:nvCxnSpPr>
        <xdr:cNvPr id="463" name="直線コネクタ 462"/>
        <xdr:cNvCxnSpPr/>
      </xdr:nvCxnSpPr>
      <xdr:spPr>
        <a:xfrm>
          <a:off x="7861300" y="16263407"/>
          <a:ext cx="889000" cy="5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147107</xdr:rowOff>
    </xdr:from>
    <xdr:to>
      <xdr:col>11</xdr:col>
      <xdr:colOff>307975</xdr:colOff>
      <xdr:row>95</xdr:row>
      <xdr:rowOff>42918</xdr:rowOff>
    </xdr:to>
    <xdr:cxnSp macro="">
      <xdr:nvCxnSpPr>
        <xdr:cNvPr id="466" name="直線コネクタ 465"/>
        <xdr:cNvCxnSpPr/>
      </xdr:nvCxnSpPr>
      <xdr:spPr>
        <a:xfrm flipV="1">
          <a:off x="6972300" y="16263407"/>
          <a:ext cx="889000" cy="6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89</xdr:row>
      <xdr:rowOff>75755</xdr:rowOff>
    </xdr:from>
    <xdr:to>
      <xdr:col>15</xdr:col>
      <xdr:colOff>231775</xdr:colOff>
      <xdr:row>90</xdr:row>
      <xdr:rowOff>5905</xdr:rowOff>
    </xdr:to>
    <xdr:sp macro="" textlink="">
      <xdr:nvSpPr>
        <xdr:cNvPr id="476" name="円/楕円 475"/>
        <xdr:cNvSpPr/>
      </xdr:nvSpPr>
      <xdr:spPr>
        <a:xfrm>
          <a:off x="10426700" y="153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28782</xdr:rowOff>
    </xdr:from>
    <xdr:ext cx="599010" cy="259045"/>
    <xdr:sp macro="" textlink="">
      <xdr:nvSpPr>
        <xdr:cNvPr id="477" name="土木費該当値テキスト"/>
        <xdr:cNvSpPr txBox="1"/>
      </xdr:nvSpPr>
      <xdr:spPr>
        <a:xfrm>
          <a:off x="10528300" y="1528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214,225</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82483</xdr:rowOff>
    </xdr:from>
    <xdr:to>
      <xdr:col>14</xdr:col>
      <xdr:colOff>79375</xdr:colOff>
      <xdr:row>94</xdr:row>
      <xdr:rowOff>12633</xdr:rowOff>
    </xdr:to>
    <xdr:sp macro="" textlink="">
      <xdr:nvSpPr>
        <xdr:cNvPr id="478" name="円/楕円 477"/>
        <xdr:cNvSpPr/>
      </xdr:nvSpPr>
      <xdr:spPr>
        <a:xfrm>
          <a:off x="9588500" y="1602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29160</xdr:rowOff>
    </xdr:from>
    <xdr:ext cx="599010" cy="259045"/>
    <xdr:sp macro="" textlink="">
      <xdr:nvSpPr>
        <xdr:cNvPr id="479" name="テキスト ボックス 478"/>
        <xdr:cNvSpPr txBox="1"/>
      </xdr:nvSpPr>
      <xdr:spPr>
        <a:xfrm>
          <a:off x="9339794" y="1580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123,342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152436</xdr:rowOff>
    </xdr:from>
    <xdr:to>
      <xdr:col>12</xdr:col>
      <xdr:colOff>561975</xdr:colOff>
      <xdr:row>95</xdr:row>
      <xdr:rowOff>82586</xdr:rowOff>
    </xdr:to>
    <xdr:sp macro="" textlink="">
      <xdr:nvSpPr>
        <xdr:cNvPr id="480" name="円/楕円 479"/>
        <xdr:cNvSpPr/>
      </xdr:nvSpPr>
      <xdr:spPr>
        <a:xfrm>
          <a:off x="8699500" y="1626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73713</xdr:rowOff>
    </xdr:from>
    <xdr:ext cx="534377" cy="259045"/>
    <xdr:sp macro="" textlink="">
      <xdr:nvSpPr>
        <xdr:cNvPr id="481" name="テキスト ボックス 480"/>
        <xdr:cNvSpPr txBox="1"/>
      </xdr:nvSpPr>
      <xdr:spPr>
        <a:xfrm>
          <a:off x="8483111" y="1636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91,662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96307</xdr:rowOff>
    </xdr:from>
    <xdr:to>
      <xdr:col>11</xdr:col>
      <xdr:colOff>358775</xdr:colOff>
      <xdr:row>95</xdr:row>
      <xdr:rowOff>26457</xdr:rowOff>
    </xdr:to>
    <xdr:sp macro="" textlink="">
      <xdr:nvSpPr>
        <xdr:cNvPr id="482" name="円/楕円 481"/>
        <xdr:cNvSpPr/>
      </xdr:nvSpPr>
      <xdr:spPr>
        <a:xfrm>
          <a:off x="7810500" y="1621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42984</xdr:rowOff>
    </xdr:from>
    <xdr:ext cx="534377" cy="259045"/>
    <xdr:sp macro="" textlink="">
      <xdr:nvSpPr>
        <xdr:cNvPr id="483" name="テキスト ボックス 482"/>
        <xdr:cNvSpPr txBox="1"/>
      </xdr:nvSpPr>
      <xdr:spPr>
        <a:xfrm>
          <a:off x="7594111" y="1598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99,028</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163568</xdr:rowOff>
    </xdr:from>
    <xdr:to>
      <xdr:col>10</xdr:col>
      <xdr:colOff>155575</xdr:colOff>
      <xdr:row>95</xdr:row>
      <xdr:rowOff>93718</xdr:rowOff>
    </xdr:to>
    <xdr:sp macro="" textlink="">
      <xdr:nvSpPr>
        <xdr:cNvPr id="484" name="円/楕円 483"/>
        <xdr:cNvSpPr/>
      </xdr:nvSpPr>
      <xdr:spPr>
        <a:xfrm>
          <a:off x="6921500" y="1627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110245</xdr:rowOff>
    </xdr:from>
    <xdr:ext cx="534377" cy="259045"/>
    <xdr:sp macro="" textlink="">
      <xdr:nvSpPr>
        <xdr:cNvPr id="485" name="テキスト ボックス 484"/>
        <xdr:cNvSpPr txBox="1"/>
      </xdr:nvSpPr>
      <xdr:spPr>
        <a:xfrm>
          <a:off x="6705111" y="1605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9847</xdr:rowOff>
    </xdr:from>
    <xdr:to>
      <xdr:col>23</xdr:col>
      <xdr:colOff>517525</xdr:colOff>
      <xdr:row>38</xdr:row>
      <xdr:rowOff>57869</xdr:rowOff>
    </xdr:to>
    <xdr:cxnSp macro="">
      <xdr:nvCxnSpPr>
        <xdr:cNvPr id="514" name="直線コネクタ 513"/>
        <xdr:cNvCxnSpPr/>
      </xdr:nvCxnSpPr>
      <xdr:spPr>
        <a:xfrm flipV="1">
          <a:off x="15481300" y="6524947"/>
          <a:ext cx="838200" cy="4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29080</xdr:rowOff>
    </xdr:from>
    <xdr:to>
      <xdr:col>22</xdr:col>
      <xdr:colOff>365125</xdr:colOff>
      <xdr:row>38</xdr:row>
      <xdr:rowOff>57869</xdr:rowOff>
    </xdr:to>
    <xdr:cxnSp macro="">
      <xdr:nvCxnSpPr>
        <xdr:cNvPr id="517" name="直線コネクタ 516"/>
        <xdr:cNvCxnSpPr/>
      </xdr:nvCxnSpPr>
      <xdr:spPr>
        <a:xfrm>
          <a:off x="14592300" y="6544180"/>
          <a:ext cx="889000" cy="2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29080</xdr:rowOff>
    </xdr:from>
    <xdr:to>
      <xdr:col>21</xdr:col>
      <xdr:colOff>161925</xdr:colOff>
      <xdr:row>38</xdr:row>
      <xdr:rowOff>35626</xdr:rowOff>
    </xdr:to>
    <xdr:cxnSp macro="">
      <xdr:nvCxnSpPr>
        <xdr:cNvPr id="520" name="直線コネクタ 519"/>
        <xdr:cNvCxnSpPr/>
      </xdr:nvCxnSpPr>
      <xdr:spPr>
        <a:xfrm flipV="1">
          <a:off x="13703300" y="6544180"/>
          <a:ext cx="889000" cy="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35626</xdr:rowOff>
    </xdr:from>
    <xdr:to>
      <xdr:col>19</xdr:col>
      <xdr:colOff>644525</xdr:colOff>
      <xdr:row>38</xdr:row>
      <xdr:rowOff>69497</xdr:rowOff>
    </xdr:to>
    <xdr:cxnSp macro="">
      <xdr:nvCxnSpPr>
        <xdr:cNvPr id="523" name="直線コネクタ 522"/>
        <xdr:cNvCxnSpPr/>
      </xdr:nvCxnSpPr>
      <xdr:spPr>
        <a:xfrm flipV="1">
          <a:off x="12814300" y="6550726"/>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130497</xdr:rowOff>
    </xdr:from>
    <xdr:to>
      <xdr:col>23</xdr:col>
      <xdr:colOff>568325</xdr:colOff>
      <xdr:row>38</xdr:row>
      <xdr:rowOff>60647</xdr:rowOff>
    </xdr:to>
    <xdr:sp macro="" textlink="">
      <xdr:nvSpPr>
        <xdr:cNvPr id="533" name="円/楕円 532"/>
        <xdr:cNvSpPr/>
      </xdr:nvSpPr>
      <xdr:spPr>
        <a:xfrm>
          <a:off x="16268700" y="64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45424</xdr:rowOff>
    </xdr:from>
    <xdr:ext cx="534377" cy="259045"/>
    <xdr:sp macro="" textlink="">
      <xdr:nvSpPr>
        <xdr:cNvPr id="534" name="消防費該当値テキスト"/>
        <xdr:cNvSpPr txBox="1"/>
      </xdr:nvSpPr>
      <xdr:spPr>
        <a:xfrm>
          <a:off x="16370300" y="638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27,041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7069</xdr:rowOff>
    </xdr:from>
    <xdr:to>
      <xdr:col>22</xdr:col>
      <xdr:colOff>415925</xdr:colOff>
      <xdr:row>38</xdr:row>
      <xdr:rowOff>108669</xdr:rowOff>
    </xdr:to>
    <xdr:sp macro="" textlink="">
      <xdr:nvSpPr>
        <xdr:cNvPr id="535" name="円/楕円 534"/>
        <xdr:cNvSpPr/>
      </xdr:nvSpPr>
      <xdr:spPr>
        <a:xfrm>
          <a:off x="15430500" y="652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99796</xdr:rowOff>
    </xdr:from>
    <xdr:ext cx="534377" cy="259045"/>
    <xdr:sp macro="" textlink="">
      <xdr:nvSpPr>
        <xdr:cNvPr id="536" name="テキスト ボックス 535"/>
        <xdr:cNvSpPr txBox="1"/>
      </xdr:nvSpPr>
      <xdr:spPr>
        <a:xfrm>
          <a:off x="15214111" y="66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149730</xdr:rowOff>
    </xdr:from>
    <xdr:to>
      <xdr:col>21</xdr:col>
      <xdr:colOff>212725</xdr:colOff>
      <xdr:row>38</xdr:row>
      <xdr:rowOff>79880</xdr:rowOff>
    </xdr:to>
    <xdr:sp macro="" textlink="">
      <xdr:nvSpPr>
        <xdr:cNvPr id="537" name="円/楕円 536"/>
        <xdr:cNvSpPr/>
      </xdr:nvSpPr>
      <xdr:spPr>
        <a:xfrm>
          <a:off x="14541500" y="649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71007</xdr:rowOff>
    </xdr:from>
    <xdr:ext cx="534377" cy="259045"/>
    <xdr:sp macro="" textlink="">
      <xdr:nvSpPr>
        <xdr:cNvPr id="538" name="テキスト ボックス 537"/>
        <xdr:cNvSpPr txBox="1"/>
      </xdr:nvSpPr>
      <xdr:spPr>
        <a:xfrm>
          <a:off x="14325111" y="658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156276</xdr:rowOff>
    </xdr:from>
    <xdr:to>
      <xdr:col>20</xdr:col>
      <xdr:colOff>9525</xdr:colOff>
      <xdr:row>38</xdr:row>
      <xdr:rowOff>86426</xdr:rowOff>
    </xdr:to>
    <xdr:sp macro="" textlink="">
      <xdr:nvSpPr>
        <xdr:cNvPr id="539" name="円/楕円 538"/>
        <xdr:cNvSpPr/>
      </xdr:nvSpPr>
      <xdr:spPr>
        <a:xfrm>
          <a:off x="13652500" y="64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77553</xdr:rowOff>
    </xdr:from>
    <xdr:ext cx="534377" cy="259045"/>
    <xdr:sp macro="" textlink="">
      <xdr:nvSpPr>
        <xdr:cNvPr id="540" name="テキスト ボックス 539"/>
        <xdr:cNvSpPr txBox="1"/>
      </xdr:nvSpPr>
      <xdr:spPr>
        <a:xfrm>
          <a:off x="13436111" y="659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18697</xdr:rowOff>
    </xdr:from>
    <xdr:to>
      <xdr:col>18</xdr:col>
      <xdr:colOff>492125</xdr:colOff>
      <xdr:row>38</xdr:row>
      <xdr:rowOff>120297</xdr:rowOff>
    </xdr:to>
    <xdr:sp macro="" textlink="">
      <xdr:nvSpPr>
        <xdr:cNvPr id="541" name="円/楕円 540"/>
        <xdr:cNvSpPr/>
      </xdr:nvSpPr>
      <xdr:spPr>
        <a:xfrm>
          <a:off x="12763500" y="653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111424</xdr:rowOff>
    </xdr:from>
    <xdr:ext cx="534377" cy="259045"/>
    <xdr:sp macro="" textlink="">
      <xdr:nvSpPr>
        <xdr:cNvPr id="542" name="テキスト ボックス 541"/>
        <xdr:cNvSpPr txBox="1"/>
      </xdr:nvSpPr>
      <xdr:spPr>
        <a:xfrm>
          <a:off x="12547111" y="662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24033</xdr:rowOff>
    </xdr:from>
    <xdr:to>
      <xdr:col>23</xdr:col>
      <xdr:colOff>517525</xdr:colOff>
      <xdr:row>57</xdr:row>
      <xdr:rowOff>56311</xdr:rowOff>
    </xdr:to>
    <xdr:cxnSp macro="">
      <xdr:nvCxnSpPr>
        <xdr:cNvPr id="569" name="直線コネクタ 568"/>
        <xdr:cNvCxnSpPr/>
      </xdr:nvCxnSpPr>
      <xdr:spPr>
        <a:xfrm flipV="1">
          <a:off x="15481300" y="9625233"/>
          <a:ext cx="838200" cy="20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10445</xdr:rowOff>
    </xdr:from>
    <xdr:to>
      <xdr:col>22</xdr:col>
      <xdr:colOff>365125</xdr:colOff>
      <xdr:row>57</xdr:row>
      <xdr:rowOff>56311</xdr:rowOff>
    </xdr:to>
    <xdr:cxnSp macro="">
      <xdr:nvCxnSpPr>
        <xdr:cNvPr id="572" name="直線コネクタ 571"/>
        <xdr:cNvCxnSpPr/>
      </xdr:nvCxnSpPr>
      <xdr:spPr>
        <a:xfrm>
          <a:off x="14592300" y="9783095"/>
          <a:ext cx="889000" cy="4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167612</xdr:rowOff>
    </xdr:from>
    <xdr:to>
      <xdr:col>21</xdr:col>
      <xdr:colOff>161925</xdr:colOff>
      <xdr:row>57</xdr:row>
      <xdr:rowOff>10445</xdr:rowOff>
    </xdr:to>
    <xdr:cxnSp macro="">
      <xdr:nvCxnSpPr>
        <xdr:cNvPr id="575" name="直線コネクタ 574"/>
        <xdr:cNvCxnSpPr/>
      </xdr:nvCxnSpPr>
      <xdr:spPr>
        <a:xfrm>
          <a:off x="13703300" y="9768812"/>
          <a:ext cx="8890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167612</xdr:rowOff>
    </xdr:from>
    <xdr:to>
      <xdr:col>19</xdr:col>
      <xdr:colOff>644525</xdr:colOff>
      <xdr:row>57</xdr:row>
      <xdr:rowOff>55447</xdr:rowOff>
    </xdr:to>
    <xdr:cxnSp macro="">
      <xdr:nvCxnSpPr>
        <xdr:cNvPr id="578" name="直線コネクタ 577"/>
        <xdr:cNvCxnSpPr/>
      </xdr:nvCxnSpPr>
      <xdr:spPr>
        <a:xfrm flipV="1">
          <a:off x="12814300" y="9768812"/>
          <a:ext cx="889000" cy="5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144683</xdr:rowOff>
    </xdr:from>
    <xdr:to>
      <xdr:col>23</xdr:col>
      <xdr:colOff>568325</xdr:colOff>
      <xdr:row>56</xdr:row>
      <xdr:rowOff>74833</xdr:rowOff>
    </xdr:to>
    <xdr:sp macro="" textlink="">
      <xdr:nvSpPr>
        <xdr:cNvPr id="588" name="円/楕円 587"/>
        <xdr:cNvSpPr/>
      </xdr:nvSpPr>
      <xdr:spPr>
        <a:xfrm>
          <a:off x="16268700" y="95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167560</xdr:rowOff>
    </xdr:from>
    <xdr:ext cx="599010" cy="259045"/>
    <xdr:sp macro="" textlink="">
      <xdr:nvSpPr>
        <xdr:cNvPr id="589" name="教育費該当値テキスト"/>
        <xdr:cNvSpPr txBox="1"/>
      </xdr:nvSpPr>
      <xdr:spPr>
        <a:xfrm>
          <a:off x="16370300" y="942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100,299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5511</xdr:rowOff>
    </xdr:from>
    <xdr:to>
      <xdr:col>22</xdr:col>
      <xdr:colOff>415925</xdr:colOff>
      <xdr:row>57</xdr:row>
      <xdr:rowOff>107111</xdr:rowOff>
    </xdr:to>
    <xdr:sp macro="" textlink="">
      <xdr:nvSpPr>
        <xdr:cNvPr id="590" name="円/楕円 589"/>
        <xdr:cNvSpPr/>
      </xdr:nvSpPr>
      <xdr:spPr>
        <a:xfrm>
          <a:off x="15430500" y="977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98238</xdr:rowOff>
    </xdr:from>
    <xdr:ext cx="534377" cy="259045"/>
    <xdr:sp macro="" textlink="">
      <xdr:nvSpPr>
        <xdr:cNvPr id="591" name="テキスト ボックス 590"/>
        <xdr:cNvSpPr txBox="1"/>
      </xdr:nvSpPr>
      <xdr:spPr>
        <a:xfrm>
          <a:off x="15214111" y="98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131095</xdr:rowOff>
    </xdr:from>
    <xdr:to>
      <xdr:col>21</xdr:col>
      <xdr:colOff>212725</xdr:colOff>
      <xdr:row>57</xdr:row>
      <xdr:rowOff>61245</xdr:rowOff>
    </xdr:to>
    <xdr:sp macro="" textlink="">
      <xdr:nvSpPr>
        <xdr:cNvPr id="592" name="円/楕円 591"/>
        <xdr:cNvSpPr/>
      </xdr:nvSpPr>
      <xdr:spPr>
        <a:xfrm>
          <a:off x="14541500" y="97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52372</xdr:rowOff>
    </xdr:from>
    <xdr:ext cx="534377" cy="259045"/>
    <xdr:sp macro="" textlink="">
      <xdr:nvSpPr>
        <xdr:cNvPr id="593" name="テキスト ボックス 592"/>
        <xdr:cNvSpPr txBox="1"/>
      </xdr:nvSpPr>
      <xdr:spPr>
        <a:xfrm>
          <a:off x="14325111" y="982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116812</xdr:rowOff>
    </xdr:from>
    <xdr:to>
      <xdr:col>20</xdr:col>
      <xdr:colOff>9525</xdr:colOff>
      <xdr:row>57</xdr:row>
      <xdr:rowOff>46962</xdr:rowOff>
    </xdr:to>
    <xdr:sp macro="" textlink="">
      <xdr:nvSpPr>
        <xdr:cNvPr id="594" name="円/楕円 593"/>
        <xdr:cNvSpPr/>
      </xdr:nvSpPr>
      <xdr:spPr>
        <a:xfrm>
          <a:off x="13652500" y="9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38089</xdr:rowOff>
    </xdr:from>
    <xdr:ext cx="534377" cy="259045"/>
    <xdr:sp macro="" textlink="">
      <xdr:nvSpPr>
        <xdr:cNvPr id="595" name="テキスト ボックス 594"/>
        <xdr:cNvSpPr txBox="1"/>
      </xdr:nvSpPr>
      <xdr:spPr>
        <a:xfrm>
          <a:off x="13436111" y="981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68,895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4647</xdr:rowOff>
    </xdr:from>
    <xdr:to>
      <xdr:col>18</xdr:col>
      <xdr:colOff>492125</xdr:colOff>
      <xdr:row>57</xdr:row>
      <xdr:rowOff>106247</xdr:rowOff>
    </xdr:to>
    <xdr:sp macro="" textlink="">
      <xdr:nvSpPr>
        <xdr:cNvPr id="596" name="円/楕円 595"/>
        <xdr:cNvSpPr/>
      </xdr:nvSpPr>
      <xdr:spPr>
        <a:xfrm>
          <a:off x="12763500" y="977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97374</xdr:rowOff>
    </xdr:from>
    <xdr:ext cx="534377" cy="259045"/>
    <xdr:sp macro="" textlink="">
      <xdr:nvSpPr>
        <xdr:cNvPr id="597" name="テキスト ボックス 596"/>
        <xdr:cNvSpPr txBox="1"/>
      </xdr:nvSpPr>
      <xdr:spPr>
        <a:xfrm>
          <a:off x="12547111" y="987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80758</xdr:rowOff>
    </xdr:from>
    <xdr:to>
      <xdr:col>23</xdr:col>
      <xdr:colOff>517525</xdr:colOff>
      <xdr:row>78</xdr:row>
      <xdr:rowOff>113356</xdr:rowOff>
    </xdr:to>
    <xdr:cxnSp macro="">
      <xdr:nvCxnSpPr>
        <xdr:cNvPr id="624" name="直線コネクタ 623"/>
        <xdr:cNvCxnSpPr/>
      </xdr:nvCxnSpPr>
      <xdr:spPr>
        <a:xfrm flipV="1">
          <a:off x="15481300" y="13453858"/>
          <a:ext cx="8382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16517</xdr:rowOff>
    </xdr:from>
    <xdr:to>
      <xdr:col>22</xdr:col>
      <xdr:colOff>365125</xdr:colOff>
      <xdr:row>78</xdr:row>
      <xdr:rowOff>113356</xdr:rowOff>
    </xdr:to>
    <xdr:cxnSp macro="">
      <xdr:nvCxnSpPr>
        <xdr:cNvPr id="627" name="直線コネクタ 626"/>
        <xdr:cNvCxnSpPr/>
      </xdr:nvCxnSpPr>
      <xdr:spPr>
        <a:xfrm>
          <a:off x="14592300" y="13389617"/>
          <a:ext cx="889000" cy="9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85846</xdr:rowOff>
    </xdr:from>
    <xdr:to>
      <xdr:col>21</xdr:col>
      <xdr:colOff>161925</xdr:colOff>
      <xdr:row>78</xdr:row>
      <xdr:rowOff>16517</xdr:rowOff>
    </xdr:to>
    <xdr:cxnSp macro="">
      <xdr:nvCxnSpPr>
        <xdr:cNvPr id="630" name="直線コネクタ 629"/>
        <xdr:cNvCxnSpPr/>
      </xdr:nvCxnSpPr>
      <xdr:spPr>
        <a:xfrm>
          <a:off x="13703300" y="13287496"/>
          <a:ext cx="889000" cy="10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85846</xdr:rowOff>
    </xdr:from>
    <xdr:to>
      <xdr:col>19</xdr:col>
      <xdr:colOff>644525</xdr:colOff>
      <xdr:row>78</xdr:row>
      <xdr:rowOff>27471</xdr:rowOff>
    </xdr:to>
    <xdr:cxnSp macro="">
      <xdr:nvCxnSpPr>
        <xdr:cNvPr id="633" name="直線コネクタ 632"/>
        <xdr:cNvCxnSpPr/>
      </xdr:nvCxnSpPr>
      <xdr:spPr>
        <a:xfrm flipV="1">
          <a:off x="12814300" y="13287496"/>
          <a:ext cx="889000" cy="1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29958</xdr:rowOff>
    </xdr:from>
    <xdr:to>
      <xdr:col>23</xdr:col>
      <xdr:colOff>568325</xdr:colOff>
      <xdr:row>78</xdr:row>
      <xdr:rowOff>131558</xdr:rowOff>
    </xdr:to>
    <xdr:sp macro="" textlink="">
      <xdr:nvSpPr>
        <xdr:cNvPr id="643" name="円/楕円 642"/>
        <xdr:cNvSpPr/>
      </xdr:nvSpPr>
      <xdr:spPr>
        <a:xfrm>
          <a:off x="16268700" y="134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160785</xdr:rowOff>
    </xdr:from>
    <xdr:ext cx="534377" cy="259045"/>
    <xdr:sp macro="" textlink="">
      <xdr:nvSpPr>
        <xdr:cNvPr id="644" name="災害復旧費該当値テキスト"/>
        <xdr:cNvSpPr txBox="1"/>
      </xdr:nvSpPr>
      <xdr:spPr>
        <a:xfrm>
          <a:off x="16370300" y="1319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62556</xdr:rowOff>
    </xdr:from>
    <xdr:to>
      <xdr:col>22</xdr:col>
      <xdr:colOff>415925</xdr:colOff>
      <xdr:row>78</xdr:row>
      <xdr:rowOff>164156</xdr:rowOff>
    </xdr:to>
    <xdr:sp macro="" textlink="">
      <xdr:nvSpPr>
        <xdr:cNvPr id="645" name="円/楕円 644"/>
        <xdr:cNvSpPr/>
      </xdr:nvSpPr>
      <xdr:spPr>
        <a:xfrm>
          <a:off x="15430500" y="134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155283</xdr:rowOff>
    </xdr:from>
    <xdr:ext cx="469744" cy="259045"/>
    <xdr:sp macro="" textlink="">
      <xdr:nvSpPr>
        <xdr:cNvPr id="646" name="テキスト ボックス 645"/>
        <xdr:cNvSpPr txBox="1"/>
      </xdr:nvSpPr>
      <xdr:spPr>
        <a:xfrm>
          <a:off x="15246427" y="1352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137167</xdr:rowOff>
    </xdr:from>
    <xdr:to>
      <xdr:col>21</xdr:col>
      <xdr:colOff>212725</xdr:colOff>
      <xdr:row>78</xdr:row>
      <xdr:rowOff>67317</xdr:rowOff>
    </xdr:to>
    <xdr:sp macro="" textlink="">
      <xdr:nvSpPr>
        <xdr:cNvPr id="647" name="円/楕円 646"/>
        <xdr:cNvSpPr/>
      </xdr:nvSpPr>
      <xdr:spPr>
        <a:xfrm>
          <a:off x="14541500" y="133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83844</xdr:rowOff>
    </xdr:from>
    <xdr:ext cx="534377" cy="259045"/>
    <xdr:sp macro="" textlink="">
      <xdr:nvSpPr>
        <xdr:cNvPr id="648" name="テキスト ボックス 647"/>
        <xdr:cNvSpPr txBox="1"/>
      </xdr:nvSpPr>
      <xdr:spPr>
        <a:xfrm>
          <a:off x="14325111" y="131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35046</xdr:rowOff>
    </xdr:from>
    <xdr:to>
      <xdr:col>20</xdr:col>
      <xdr:colOff>9525</xdr:colOff>
      <xdr:row>77</xdr:row>
      <xdr:rowOff>136646</xdr:rowOff>
    </xdr:to>
    <xdr:sp macro="" textlink="">
      <xdr:nvSpPr>
        <xdr:cNvPr id="649" name="円/楕円 648"/>
        <xdr:cNvSpPr/>
      </xdr:nvSpPr>
      <xdr:spPr>
        <a:xfrm>
          <a:off x="13652500" y="132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153173</xdr:rowOff>
    </xdr:from>
    <xdr:ext cx="534377" cy="259045"/>
    <xdr:sp macro="" textlink="">
      <xdr:nvSpPr>
        <xdr:cNvPr id="650" name="テキスト ボックス 649"/>
        <xdr:cNvSpPr txBox="1"/>
      </xdr:nvSpPr>
      <xdr:spPr>
        <a:xfrm>
          <a:off x="13436111" y="130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148121</xdr:rowOff>
    </xdr:from>
    <xdr:to>
      <xdr:col>18</xdr:col>
      <xdr:colOff>492125</xdr:colOff>
      <xdr:row>78</xdr:row>
      <xdr:rowOff>78271</xdr:rowOff>
    </xdr:to>
    <xdr:sp macro="" textlink="">
      <xdr:nvSpPr>
        <xdr:cNvPr id="651" name="円/楕円 650"/>
        <xdr:cNvSpPr/>
      </xdr:nvSpPr>
      <xdr:spPr>
        <a:xfrm>
          <a:off x="12763500" y="133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94798</xdr:rowOff>
    </xdr:from>
    <xdr:ext cx="534377" cy="259045"/>
    <xdr:sp macro="" textlink="">
      <xdr:nvSpPr>
        <xdr:cNvPr id="652" name="テキスト ボックス 651"/>
        <xdr:cNvSpPr txBox="1"/>
      </xdr:nvSpPr>
      <xdr:spPr>
        <a:xfrm>
          <a:off x="12547111" y="131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68478</xdr:rowOff>
    </xdr:from>
    <xdr:to>
      <xdr:col>23</xdr:col>
      <xdr:colOff>517525</xdr:colOff>
      <xdr:row>95</xdr:row>
      <xdr:rowOff>94337</xdr:rowOff>
    </xdr:to>
    <xdr:cxnSp macro="">
      <xdr:nvCxnSpPr>
        <xdr:cNvPr id="679" name="直線コネクタ 678"/>
        <xdr:cNvCxnSpPr/>
      </xdr:nvCxnSpPr>
      <xdr:spPr>
        <a:xfrm flipV="1">
          <a:off x="15481300" y="16356228"/>
          <a:ext cx="838200" cy="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94337</xdr:rowOff>
    </xdr:from>
    <xdr:to>
      <xdr:col>22</xdr:col>
      <xdr:colOff>365125</xdr:colOff>
      <xdr:row>95</xdr:row>
      <xdr:rowOff>103211</xdr:rowOff>
    </xdr:to>
    <xdr:cxnSp macro="">
      <xdr:nvCxnSpPr>
        <xdr:cNvPr id="682" name="直線コネクタ 681"/>
        <xdr:cNvCxnSpPr/>
      </xdr:nvCxnSpPr>
      <xdr:spPr>
        <a:xfrm flipV="1">
          <a:off x="14592300" y="16382087"/>
          <a:ext cx="8890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81046</xdr:rowOff>
    </xdr:from>
    <xdr:to>
      <xdr:col>21</xdr:col>
      <xdr:colOff>161925</xdr:colOff>
      <xdr:row>95</xdr:row>
      <xdr:rowOff>103211</xdr:rowOff>
    </xdr:to>
    <xdr:cxnSp macro="">
      <xdr:nvCxnSpPr>
        <xdr:cNvPr id="685" name="直線コネクタ 684"/>
        <xdr:cNvCxnSpPr/>
      </xdr:nvCxnSpPr>
      <xdr:spPr>
        <a:xfrm>
          <a:off x="13703300" y="16368796"/>
          <a:ext cx="889000" cy="2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71211</xdr:rowOff>
    </xdr:from>
    <xdr:to>
      <xdr:col>19</xdr:col>
      <xdr:colOff>644525</xdr:colOff>
      <xdr:row>95</xdr:row>
      <xdr:rowOff>81046</xdr:rowOff>
    </xdr:to>
    <xdr:cxnSp macro="">
      <xdr:nvCxnSpPr>
        <xdr:cNvPr id="688" name="直線コネクタ 687"/>
        <xdr:cNvCxnSpPr/>
      </xdr:nvCxnSpPr>
      <xdr:spPr>
        <a:xfrm>
          <a:off x="12814300" y="16358961"/>
          <a:ext cx="889000" cy="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17678</xdr:rowOff>
    </xdr:from>
    <xdr:to>
      <xdr:col>23</xdr:col>
      <xdr:colOff>568325</xdr:colOff>
      <xdr:row>95</xdr:row>
      <xdr:rowOff>119278</xdr:rowOff>
    </xdr:to>
    <xdr:sp macro="" textlink="">
      <xdr:nvSpPr>
        <xdr:cNvPr id="698" name="円/楕円 697"/>
        <xdr:cNvSpPr/>
      </xdr:nvSpPr>
      <xdr:spPr>
        <a:xfrm>
          <a:off x="16268700" y="163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40555</xdr:rowOff>
    </xdr:from>
    <xdr:ext cx="599010" cy="259045"/>
    <xdr:sp macro="" textlink="">
      <xdr:nvSpPr>
        <xdr:cNvPr id="699" name="公債費該当値テキスト"/>
        <xdr:cNvSpPr txBox="1"/>
      </xdr:nvSpPr>
      <xdr:spPr>
        <a:xfrm>
          <a:off x="16370300" y="1615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128,078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43537</xdr:rowOff>
    </xdr:from>
    <xdr:to>
      <xdr:col>22</xdr:col>
      <xdr:colOff>415925</xdr:colOff>
      <xdr:row>95</xdr:row>
      <xdr:rowOff>145137</xdr:rowOff>
    </xdr:to>
    <xdr:sp macro="" textlink="">
      <xdr:nvSpPr>
        <xdr:cNvPr id="700" name="円/楕円 699"/>
        <xdr:cNvSpPr/>
      </xdr:nvSpPr>
      <xdr:spPr>
        <a:xfrm>
          <a:off x="15430500" y="1633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161664</xdr:rowOff>
    </xdr:from>
    <xdr:ext cx="599010" cy="259045"/>
    <xdr:sp macro="" textlink="">
      <xdr:nvSpPr>
        <xdr:cNvPr id="701" name="テキスト ボックス 700"/>
        <xdr:cNvSpPr txBox="1"/>
      </xdr:nvSpPr>
      <xdr:spPr>
        <a:xfrm>
          <a:off x="15181794" y="1610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122,422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52411</xdr:rowOff>
    </xdr:from>
    <xdr:to>
      <xdr:col>21</xdr:col>
      <xdr:colOff>212725</xdr:colOff>
      <xdr:row>95</xdr:row>
      <xdr:rowOff>154011</xdr:rowOff>
    </xdr:to>
    <xdr:sp macro="" textlink="">
      <xdr:nvSpPr>
        <xdr:cNvPr id="702" name="円/楕円 701"/>
        <xdr:cNvSpPr/>
      </xdr:nvSpPr>
      <xdr:spPr>
        <a:xfrm>
          <a:off x="14541500" y="1634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170538</xdr:rowOff>
    </xdr:from>
    <xdr:ext cx="599010" cy="259045"/>
    <xdr:sp macro="" textlink="">
      <xdr:nvSpPr>
        <xdr:cNvPr id="703" name="テキスト ボックス 702"/>
        <xdr:cNvSpPr txBox="1"/>
      </xdr:nvSpPr>
      <xdr:spPr>
        <a:xfrm>
          <a:off x="14292794" y="1611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120,481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30246</xdr:rowOff>
    </xdr:from>
    <xdr:to>
      <xdr:col>20</xdr:col>
      <xdr:colOff>9525</xdr:colOff>
      <xdr:row>95</xdr:row>
      <xdr:rowOff>131846</xdr:rowOff>
    </xdr:to>
    <xdr:sp macro="" textlink="">
      <xdr:nvSpPr>
        <xdr:cNvPr id="704" name="円/楕円 703"/>
        <xdr:cNvSpPr/>
      </xdr:nvSpPr>
      <xdr:spPr>
        <a:xfrm>
          <a:off x="13652500" y="163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148373</xdr:rowOff>
    </xdr:from>
    <xdr:ext cx="599010" cy="259045"/>
    <xdr:sp macro="" textlink="">
      <xdr:nvSpPr>
        <xdr:cNvPr id="705" name="テキスト ボックス 704"/>
        <xdr:cNvSpPr txBox="1"/>
      </xdr:nvSpPr>
      <xdr:spPr>
        <a:xfrm>
          <a:off x="13403794" y="1609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125,329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20411</xdr:rowOff>
    </xdr:from>
    <xdr:to>
      <xdr:col>18</xdr:col>
      <xdr:colOff>492125</xdr:colOff>
      <xdr:row>95</xdr:row>
      <xdr:rowOff>122011</xdr:rowOff>
    </xdr:to>
    <xdr:sp macro="" textlink="">
      <xdr:nvSpPr>
        <xdr:cNvPr id="706" name="円/楕円 705"/>
        <xdr:cNvSpPr/>
      </xdr:nvSpPr>
      <xdr:spPr>
        <a:xfrm>
          <a:off x="12763500" y="1630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138538</xdr:rowOff>
    </xdr:from>
    <xdr:ext cx="599010" cy="259045"/>
    <xdr:sp macro="" textlink="">
      <xdr:nvSpPr>
        <xdr:cNvPr id="707" name="テキスト ボックス 706"/>
        <xdr:cNvSpPr txBox="1"/>
      </xdr:nvSpPr>
      <xdr:spPr>
        <a:xfrm>
          <a:off x="12514794" y="1608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土木費では、住民一人当たり</a:t>
          </a:r>
          <a:r>
            <a:rPr kumimoji="1" lang="en-US" altLang="ja-JP" sz="1300">
              <a:latin typeface="ＭＳ Ｐゴシック"/>
            </a:rPr>
            <a:t>214,225</a:t>
          </a:r>
          <a:r>
            <a:rPr kumimoji="1" lang="ja-JP" altLang="en-US" sz="1300">
              <a:latin typeface="ＭＳ Ｐゴシック"/>
            </a:rPr>
            <a:t>円</a:t>
          </a:r>
          <a:r>
            <a:rPr kumimoji="1" lang="ja-JP" altLang="en-US" sz="1300" b="0" i="0" u="none" strike="noStrike" kern="0" cap="none" spc="0" normalizeH="0" baseline="0" noProof="0">
              <a:ln>
                <a:noFill/>
              </a:ln>
              <a:solidFill>
                <a:prstClr val="black"/>
              </a:solidFill>
              <a:effectLst/>
              <a:uLnTx/>
              <a:uFillTx/>
              <a:latin typeface="+mn-lt"/>
              <a:ea typeface="+mn-ea"/>
              <a:cs typeface="+mn-cs"/>
            </a:rPr>
            <a:t>、農林水産業費では、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124,783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円となっており類似団体と比較して高い状況となっている。</a:t>
          </a: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土木費においては</a:t>
          </a:r>
          <a:r>
            <a:rPr kumimoji="1" lang="ja-JP" altLang="ja-JP" sz="1300">
              <a:solidFill>
                <a:schemeClr val="dk1"/>
              </a:solidFill>
              <a:effectLst/>
              <a:latin typeface="+mn-lt"/>
              <a:ea typeface="+mn-ea"/>
              <a:cs typeface="+mn-cs"/>
            </a:rPr>
            <a:t>多目的総合施設（防災センター、保健センター、医療センター）</a:t>
          </a:r>
          <a:r>
            <a:rPr kumimoji="1" lang="ja-JP" altLang="en-US" sz="1300">
              <a:solidFill>
                <a:schemeClr val="dk1"/>
              </a:solidFill>
              <a:effectLst/>
              <a:latin typeface="+mn-lt"/>
              <a:ea typeface="+mn-ea"/>
              <a:cs typeface="+mn-cs"/>
            </a:rPr>
            <a:t>の大型事業が主な要因で前年度決算と比較すると</a:t>
          </a:r>
          <a:r>
            <a:rPr kumimoji="1" lang="en-US" altLang="ja-JP" sz="1300">
              <a:solidFill>
                <a:schemeClr val="dk1"/>
              </a:solidFill>
              <a:effectLst/>
              <a:latin typeface="+mn-ea"/>
              <a:ea typeface="+mn-ea"/>
              <a:cs typeface="+mn-cs"/>
            </a:rPr>
            <a:t>71.1</a:t>
          </a:r>
          <a:r>
            <a:rPr kumimoji="1" lang="ja-JP" altLang="en-US" sz="1300">
              <a:solidFill>
                <a:schemeClr val="dk1"/>
              </a:solidFill>
              <a:effectLst/>
              <a:latin typeface="+mn-ea"/>
              <a:ea typeface="+mn-ea"/>
              <a:cs typeface="+mn-cs"/>
            </a:rPr>
            <a:t>％増となっている</a:t>
          </a:r>
          <a:r>
            <a:rPr kumimoji="1" lang="ja-JP" altLang="en-US" sz="1300">
              <a:solidFill>
                <a:schemeClr val="dk1"/>
              </a:solidFill>
              <a:effectLst/>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農林水産業費においては後年度に予定される徳之島用水負担金償還に係る徳之島用水基金積立によるもので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％増となっている。農林水産業費については、農業ビジョンに基づき事業見直し等を行うことで事業費の減少に努める。土木費については、</a:t>
          </a:r>
          <a:r>
            <a:rPr kumimoji="1" lang="ja-JP" altLang="ja-JP" sz="1300" b="0" i="0" baseline="0">
              <a:solidFill>
                <a:schemeClr val="dk1"/>
              </a:solidFill>
              <a:effectLst/>
              <a:latin typeface="+mn-lt"/>
              <a:ea typeface="+mn-ea"/>
              <a:cs typeface="+mn-cs"/>
            </a:rPr>
            <a:t>公共施設等総合管理計画や第</a:t>
          </a:r>
          <a:r>
            <a:rPr kumimoji="1" lang="en-US" altLang="ja-JP" sz="1300" b="0" i="0" baseline="0">
              <a:solidFill>
                <a:schemeClr val="dk1"/>
              </a:solidFill>
              <a:effectLst/>
              <a:latin typeface="+mn-lt"/>
              <a:ea typeface="+mn-ea"/>
              <a:cs typeface="+mn-cs"/>
            </a:rPr>
            <a:t>5</a:t>
          </a:r>
          <a:r>
            <a:rPr kumimoji="1" lang="ja-JP" altLang="ja-JP" sz="1300" b="0" i="0" baseline="0">
              <a:solidFill>
                <a:schemeClr val="dk1"/>
              </a:solidFill>
              <a:effectLst/>
              <a:latin typeface="+mn-lt"/>
              <a:ea typeface="+mn-ea"/>
              <a:cs typeface="+mn-cs"/>
            </a:rPr>
            <a:t>次振興計画に基づき、事業計画の整理、縮小を図るなど事業費の減少に努める。</a:t>
          </a:r>
          <a:endParaRPr lang="ja-JP" altLang="ja-JP" sz="1300">
            <a:effectLst/>
          </a:endParaRPr>
        </a:p>
        <a:p>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mn-ea"/>
              <a:ea typeface="+mn-ea"/>
            </a:rPr>
            <a:t>財政調整基金については、退職手当</a:t>
          </a:r>
          <a:r>
            <a:rPr kumimoji="1" lang="ja-JP" altLang="en-US" sz="1300" b="0" i="0" u="none" strike="noStrike" kern="0" cap="none" spc="0" normalizeH="0" baseline="0" noProof="0">
              <a:ln>
                <a:noFill/>
              </a:ln>
              <a:solidFill>
                <a:prstClr val="black"/>
              </a:solidFill>
              <a:effectLst/>
              <a:uLnTx/>
              <a:uFillTx/>
              <a:latin typeface="+mn-ea"/>
              <a:ea typeface="+mn-ea"/>
              <a:cs typeface="+mn-cs"/>
            </a:rPr>
            <a:t>組合からの精算金を積み立てたことにより残高は増加した。今後は学校建設等を控えており減少していくことが見込まれるため、取崩額を上回る積立を行う必要がある。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r>
            <a:rPr kumimoji="1" lang="ja-JP" altLang="en-US" sz="1300" b="0" i="0" u="none" strike="noStrike" kern="0" cap="none" spc="0" normalizeH="0" baseline="0" noProof="0">
              <a:ln>
                <a:noFill/>
              </a:ln>
              <a:solidFill>
                <a:prstClr val="black"/>
              </a:solidFill>
              <a:effectLst/>
              <a:uLnTx/>
              <a:uFillTx/>
              <a:latin typeface="+mn-ea"/>
              <a:ea typeface="+mn-ea"/>
              <a:cs typeface="+mn-cs"/>
            </a:rPr>
            <a:t>　実質収支額は少しずつ上昇しており、本年度は昨年に続き</a:t>
          </a:r>
          <a:r>
            <a:rPr kumimoji="1" lang="en-US" altLang="ja-JP" sz="1300" b="0" i="0" u="none" strike="noStrike" kern="0" cap="none" spc="0" normalizeH="0" baseline="0" noProof="0">
              <a:ln>
                <a:noFill/>
              </a:ln>
              <a:solidFill>
                <a:prstClr val="black"/>
              </a:solidFill>
              <a:effectLst/>
              <a:uLnTx/>
              <a:uFillTx/>
              <a:latin typeface="+mn-ea"/>
              <a:ea typeface="+mn-ea"/>
              <a:cs typeface="+mn-cs"/>
            </a:rPr>
            <a:t>5</a:t>
          </a:r>
          <a:r>
            <a:rPr kumimoji="1" lang="ja-JP" altLang="en-US" sz="1300" b="0" i="0" u="none" strike="noStrike" kern="0" cap="none" spc="0" normalizeH="0" baseline="0" noProof="0">
              <a:ln>
                <a:noFill/>
              </a:ln>
              <a:solidFill>
                <a:prstClr val="black"/>
              </a:solidFill>
              <a:effectLst/>
              <a:uLnTx/>
              <a:uFillTx/>
              <a:latin typeface="+mn-ea"/>
              <a:ea typeface="+mn-ea"/>
              <a:cs typeface="+mn-cs"/>
            </a:rPr>
            <a:t>％を超え良い傾向にある。今後も収支計画を立て</a:t>
          </a:r>
          <a:r>
            <a:rPr kumimoji="1" lang="en-US" altLang="ja-JP" sz="1300" b="0" i="0" u="none" strike="noStrike" kern="0" cap="none" spc="0" normalizeH="0" baseline="0" noProof="0">
              <a:ln>
                <a:noFill/>
              </a:ln>
              <a:solidFill>
                <a:prstClr val="black"/>
              </a:solidFill>
              <a:effectLst/>
              <a:uLnTx/>
              <a:uFillTx/>
              <a:latin typeface="+mn-ea"/>
              <a:ea typeface="+mn-ea"/>
              <a:cs typeface="+mn-cs"/>
            </a:rPr>
            <a:t>5</a:t>
          </a:r>
          <a:r>
            <a:rPr kumimoji="1" lang="ja-JP" altLang="en-US" sz="1300" b="0" i="0" u="none" strike="noStrike" kern="0" cap="none" spc="0" normalizeH="0" baseline="0" noProof="0">
              <a:ln>
                <a:noFill/>
              </a:ln>
              <a:solidFill>
                <a:prstClr val="black"/>
              </a:solidFill>
              <a:effectLst/>
              <a:uLnTx/>
              <a:uFillTx/>
              <a:latin typeface="+mn-ea"/>
              <a:ea typeface="+mn-ea"/>
              <a:cs typeface="+mn-cs"/>
            </a:rPr>
            <a:t>％前後を維持していく。</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r>
            <a:rPr kumimoji="1" lang="ja-JP" altLang="en-US" sz="1300" b="0" i="0" u="none" strike="noStrike" kern="0" cap="none" spc="0" normalizeH="0" baseline="0" noProof="0">
              <a:ln>
                <a:noFill/>
              </a:ln>
              <a:solidFill>
                <a:prstClr val="black"/>
              </a:solidFill>
              <a:effectLst/>
              <a:uLnTx/>
              <a:uFillTx/>
              <a:latin typeface="+mn-ea"/>
              <a:ea typeface="+mn-ea"/>
              <a:cs typeface="+mn-cs"/>
            </a:rPr>
            <a:t>　実質単年度収支については、上記の通り臨時的な収入によりプラス域へと転じたが、今後は資金収支計画を行い基金取崩額の抑制や、税収等の増、特別会計への繰出金の縮減などに努める。</a:t>
          </a:r>
          <a:endParaRPr kumimoji="1" lang="ja-JP" altLang="en-US" sz="13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昨年よりさらに</a:t>
          </a:r>
          <a:r>
            <a:rPr kumimoji="1" lang="en-US" altLang="ja-JP" sz="1300">
              <a:latin typeface="ＭＳ ゴシック" pitchFamily="49" charset="-128"/>
              <a:ea typeface="ＭＳ ゴシック" pitchFamily="49" charset="-128"/>
            </a:rPr>
            <a:t>0.8</a:t>
          </a:r>
          <a:r>
            <a:rPr kumimoji="1" lang="ja-JP" altLang="en-US" sz="1300">
              <a:latin typeface="ＭＳ ゴシック" pitchFamily="49" charset="-128"/>
              <a:ea typeface="ＭＳ ゴシック" pitchFamily="49" charset="-128"/>
            </a:rPr>
            <a:t>％ほど上昇したが、特別会計等への繰出金については増加しており、一般会計への負担が大きくなってきているのが現状である。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特別会計や公営事業については、使用料の見直しや国保税率の改定等を検討し、健全化を図り、各会計の自立化に努め適正に財政運営を行っていく。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7444527</v>
      </c>
      <c r="BO4" s="379"/>
      <c r="BP4" s="379"/>
      <c r="BQ4" s="379"/>
      <c r="BR4" s="379"/>
      <c r="BS4" s="379"/>
      <c r="BT4" s="379"/>
      <c r="BU4" s="380"/>
      <c r="BV4" s="378">
        <v>5751330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6.2</v>
      </c>
      <c r="CU4" s="385"/>
      <c r="CV4" s="385"/>
      <c r="CW4" s="385"/>
      <c r="CX4" s="385"/>
      <c r="CY4" s="385"/>
      <c r="CZ4" s="385"/>
      <c r="DA4" s="386"/>
      <c r="DB4" s="384">
        <v>5.5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7210966</v>
      </c>
      <c r="BO5" s="416"/>
      <c r="BP5" s="416"/>
      <c r="BQ5" s="416"/>
      <c r="BR5" s="416"/>
      <c r="BS5" s="416"/>
      <c r="BT5" s="416"/>
      <c r="BU5" s="417"/>
      <c r="BV5" s="415">
        <v>5550792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91.2</v>
      </c>
      <c r="CU5" s="413"/>
      <c r="CV5" s="413"/>
      <c r="CW5" s="413"/>
      <c r="CX5" s="413"/>
      <c r="CY5" s="413"/>
      <c r="CZ5" s="413"/>
      <c r="DA5" s="414"/>
      <c r="DB5" s="412">
        <v>94.5</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233561</v>
      </c>
      <c r="BO6" s="416"/>
      <c r="BP6" s="416"/>
      <c r="BQ6" s="416"/>
      <c r="BR6" s="416"/>
      <c r="BS6" s="416"/>
      <c r="BT6" s="416"/>
      <c r="BU6" s="417"/>
      <c r="BV6" s="415">
        <v>200538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95.9</v>
      </c>
      <c r="CU6" s="453"/>
      <c r="CV6" s="453"/>
      <c r="CW6" s="453"/>
      <c r="CX6" s="453"/>
      <c r="CY6" s="453"/>
      <c r="CZ6" s="453"/>
      <c r="DA6" s="454"/>
      <c r="DB6" s="452">
        <v>99.5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16786</v>
      </c>
      <c r="BO7" s="416"/>
      <c r="BP7" s="416"/>
      <c r="BQ7" s="416"/>
      <c r="BR7" s="416"/>
      <c r="BS7" s="416"/>
      <c r="BT7" s="416"/>
      <c r="BU7" s="417"/>
      <c r="BV7" s="415">
        <v>15959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3472725</v>
      </c>
      <c r="CU7" s="416"/>
      <c r="CV7" s="416"/>
      <c r="CW7" s="416"/>
      <c r="CX7" s="416"/>
      <c r="CY7" s="416"/>
      <c r="CZ7" s="416"/>
      <c r="DA7" s="417"/>
      <c r="DB7" s="415">
        <v>3338206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216775</v>
      </c>
      <c r="BO8" s="416"/>
      <c r="BP8" s="416"/>
      <c r="BQ8" s="416"/>
      <c r="BR8" s="416"/>
      <c r="BS8" s="416"/>
      <c r="BT8" s="416"/>
      <c r="BU8" s="417"/>
      <c r="BV8" s="415">
        <v>184579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0.15</v>
      </c>
      <c r="CU8" s="456"/>
      <c r="CV8" s="456"/>
      <c r="CW8" s="456"/>
      <c r="CX8" s="456"/>
      <c r="CY8" s="456"/>
      <c r="CZ8" s="456"/>
      <c r="DA8" s="457"/>
      <c r="DB8" s="455">
        <v>0.14000000000000001</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5975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32196</v>
      </c>
      <c r="BO9" s="416"/>
      <c r="BP9" s="416"/>
      <c r="BQ9" s="416"/>
      <c r="BR9" s="416"/>
      <c r="BS9" s="416"/>
      <c r="BT9" s="416"/>
      <c r="BU9" s="417"/>
      <c r="BV9" s="415">
        <v>127089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17.2</v>
      </c>
      <c r="CU9" s="413"/>
      <c r="CV9" s="413"/>
      <c r="CW9" s="413"/>
      <c r="CX9" s="413"/>
      <c r="CY9" s="413"/>
      <c r="CZ9" s="413"/>
      <c r="DA9" s="414"/>
      <c r="DB9" s="412">
        <v>19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6653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449659</v>
      </c>
      <c r="BO10" s="416"/>
      <c r="BP10" s="416"/>
      <c r="BQ10" s="416"/>
      <c r="BR10" s="416"/>
      <c r="BS10" s="416"/>
      <c r="BT10" s="416"/>
      <c r="BU10" s="417"/>
      <c r="BV10" s="415">
        <v>232920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15898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6315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178893</v>
      </c>
      <c r="BO12" s="416"/>
      <c r="BP12" s="416"/>
      <c r="BQ12" s="416"/>
      <c r="BR12" s="416"/>
      <c r="BS12" s="416"/>
      <c r="BT12" s="416"/>
      <c r="BU12" s="417"/>
      <c r="BV12" s="415">
        <v>407903</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6281</v>
      </c>
      <c r="S13" s="497"/>
      <c r="T13" s="497"/>
      <c r="U13" s="497"/>
      <c r="V13" s="498"/>
      <c r="W13" s="431" t="s">
        <v>120</v>
      </c>
      <c r="X13" s="432"/>
      <c r="Y13" s="432"/>
      <c r="Z13" s="432"/>
      <c r="AA13" s="432"/>
      <c r="AB13" s="422"/>
      <c r="AC13" s="466">
        <v>960</v>
      </c>
      <c r="AD13" s="467"/>
      <c r="AE13" s="467"/>
      <c r="AF13" s="467"/>
      <c r="AG13" s="506"/>
      <c r="AH13" s="466">
        <v>966</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318860</v>
      </c>
      <c r="BO13" s="416"/>
      <c r="BP13" s="416"/>
      <c r="BQ13" s="416"/>
      <c r="BR13" s="416"/>
      <c r="BS13" s="416"/>
      <c r="BT13" s="416"/>
      <c r="BU13" s="417"/>
      <c r="BV13" s="415">
        <v>-47894</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11.5</v>
      </c>
      <c r="CU13" s="413"/>
      <c r="CV13" s="413"/>
      <c r="CW13" s="413"/>
      <c r="CX13" s="413"/>
      <c r="CY13" s="413"/>
      <c r="CZ13" s="413"/>
      <c r="DA13" s="414"/>
      <c r="DB13" s="412">
        <v>12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6411</v>
      </c>
      <c r="S14" s="497"/>
      <c r="T14" s="497"/>
      <c r="U14" s="497"/>
      <c r="V14" s="498"/>
      <c r="W14" s="405"/>
      <c r="X14" s="406"/>
      <c r="Y14" s="406"/>
      <c r="Z14" s="406"/>
      <c r="AA14" s="406"/>
      <c r="AB14" s="395"/>
      <c r="AC14" s="499">
        <v>32.5</v>
      </c>
      <c r="AD14" s="500"/>
      <c r="AE14" s="500"/>
      <c r="AF14" s="500"/>
      <c r="AG14" s="501"/>
      <c r="AH14" s="499">
        <v>32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64</v>
      </c>
      <c r="CU14" s="511"/>
      <c r="CV14" s="511"/>
      <c r="CW14" s="511"/>
      <c r="CX14" s="511"/>
      <c r="CY14" s="511"/>
      <c r="CZ14" s="511"/>
      <c r="DA14" s="512"/>
      <c r="DB14" s="510">
        <v>85.4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6376</v>
      </c>
      <c r="S15" s="497"/>
      <c r="T15" s="497"/>
      <c r="U15" s="497"/>
      <c r="V15" s="498"/>
      <c r="W15" s="431" t="s">
        <v>126</v>
      </c>
      <c r="X15" s="432"/>
      <c r="Y15" s="432"/>
      <c r="Z15" s="432"/>
      <c r="AA15" s="432"/>
      <c r="AB15" s="422"/>
      <c r="AC15" s="466">
        <v>480</v>
      </c>
      <c r="AD15" s="467"/>
      <c r="AE15" s="467"/>
      <c r="AF15" s="467"/>
      <c r="AG15" s="506"/>
      <c r="AH15" s="466">
        <v>558</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472019</v>
      </c>
      <c r="BO15" s="379"/>
      <c r="BP15" s="379"/>
      <c r="BQ15" s="379"/>
      <c r="BR15" s="379"/>
      <c r="BS15" s="379"/>
      <c r="BT15" s="379"/>
      <c r="BU15" s="380"/>
      <c r="BV15" s="378">
        <v>446806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16.2</v>
      </c>
      <c r="AD16" s="500"/>
      <c r="AE16" s="500"/>
      <c r="AF16" s="500"/>
      <c r="AG16" s="501"/>
      <c r="AH16" s="499">
        <v>18.5</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3198043</v>
      </c>
      <c r="BO16" s="416"/>
      <c r="BP16" s="416"/>
      <c r="BQ16" s="416"/>
      <c r="BR16" s="416"/>
      <c r="BS16" s="416"/>
      <c r="BT16" s="416"/>
      <c r="BU16" s="417"/>
      <c r="BV16" s="415">
        <v>3059810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1514</v>
      </c>
      <c r="AD17" s="467"/>
      <c r="AE17" s="467"/>
      <c r="AF17" s="467"/>
      <c r="AG17" s="506"/>
      <c r="AH17" s="466">
        <v>1490</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576328</v>
      </c>
      <c r="BO17" s="416"/>
      <c r="BP17" s="416"/>
      <c r="BQ17" s="416"/>
      <c r="BR17" s="416"/>
      <c r="BS17" s="416"/>
      <c r="BT17" s="416"/>
      <c r="BU17" s="417"/>
      <c r="BV17" s="415">
        <v>553681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80.400000000000006</v>
      </c>
      <c r="M18" s="528"/>
      <c r="N18" s="528"/>
      <c r="O18" s="528"/>
      <c r="P18" s="528"/>
      <c r="Q18" s="528"/>
      <c r="R18" s="529"/>
      <c r="S18" s="529"/>
      <c r="T18" s="529"/>
      <c r="U18" s="529"/>
      <c r="V18" s="530"/>
      <c r="W18" s="433"/>
      <c r="X18" s="434"/>
      <c r="Y18" s="434"/>
      <c r="Z18" s="434"/>
      <c r="AA18" s="434"/>
      <c r="AB18" s="425"/>
      <c r="AC18" s="531">
        <v>51.3</v>
      </c>
      <c r="AD18" s="532"/>
      <c r="AE18" s="532"/>
      <c r="AF18" s="532"/>
      <c r="AG18" s="533"/>
      <c r="AH18" s="531">
        <v>49.4</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3204982</v>
      </c>
      <c r="BO18" s="416"/>
      <c r="BP18" s="416"/>
      <c r="BQ18" s="416"/>
      <c r="BR18" s="416"/>
      <c r="BS18" s="416"/>
      <c r="BT18" s="416"/>
      <c r="BU18" s="417"/>
      <c r="BV18" s="415">
        <v>3164300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74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4594868</v>
      </c>
      <c r="BO19" s="416"/>
      <c r="BP19" s="416"/>
      <c r="BQ19" s="416"/>
      <c r="BR19" s="416"/>
      <c r="BS19" s="416"/>
      <c r="BT19" s="416"/>
      <c r="BU19" s="417"/>
      <c r="BV19" s="415">
        <v>4005409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2623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7188313</v>
      </c>
      <c r="BO23" s="416"/>
      <c r="BP23" s="416"/>
      <c r="BQ23" s="416"/>
      <c r="BR23" s="416"/>
      <c r="BS23" s="416"/>
      <c r="BT23" s="416"/>
      <c r="BU23" s="417"/>
      <c r="BV23" s="415">
        <v>6915242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6230</v>
      </c>
      <c r="R24" s="467"/>
      <c r="S24" s="467"/>
      <c r="T24" s="467"/>
      <c r="U24" s="467"/>
      <c r="V24" s="506"/>
      <c r="W24" s="561"/>
      <c r="X24" s="549"/>
      <c r="Y24" s="550"/>
      <c r="Z24" s="465" t="s">
        <v>149</v>
      </c>
      <c r="AA24" s="445"/>
      <c r="AB24" s="445"/>
      <c r="AC24" s="445"/>
      <c r="AD24" s="445"/>
      <c r="AE24" s="445"/>
      <c r="AF24" s="445"/>
      <c r="AG24" s="446"/>
      <c r="AH24" s="466">
        <v>125</v>
      </c>
      <c r="AI24" s="467"/>
      <c r="AJ24" s="467"/>
      <c r="AK24" s="467"/>
      <c r="AL24" s="506"/>
      <c r="AM24" s="466">
        <v>385250</v>
      </c>
      <c r="AN24" s="467"/>
      <c r="AO24" s="467"/>
      <c r="AP24" s="467"/>
      <c r="AQ24" s="467"/>
      <c r="AR24" s="506"/>
      <c r="AS24" s="466">
        <v>3082</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6814862</v>
      </c>
      <c r="BO24" s="416"/>
      <c r="BP24" s="416"/>
      <c r="BQ24" s="416"/>
      <c r="BR24" s="416"/>
      <c r="BS24" s="416"/>
      <c r="BT24" s="416"/>
      <c r="BU24" s="417"/>
      <c r="BV24" s="415">
        <v>6428325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5070</v>
      </c>
      <c r="R25" s="467"/>
      <c r="S25" s="467"/>
      <c r="T25" s="467"/>
      <c r="U25" s="467"/>
      <c r="V25" s="506"/>
      <c r="W25" s="561"/>
      <c r="X25" s="549"/>
      <c r="Y25" s="550"/>
      <c r="Z25" s="465" t="s">
        <v>152</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741907</v>
      </c>
      <c r="BO25" s="379"/>
      <c r="BP25" s="379"/>
      <c r="BQ25" s="379"/>
      <c r="BR25" s="379"/>
      <c r="BS25" s="379"/>
      <c r="BT25" s="379"/>
      <c r="BU25" s="380"/>
      <c r="BV25" s="378">
        <v>762251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4900</v>
      </c>
      <c r="R26" s="467"/>
      <c r="S26" s="467"/>
      <c r="T26" s="467"/>
      <c r="U26" s="467"/>
      <c r="V26" s="506"/>
      <c r="W26" s="561"/>
      <c r="X26" s="549"/>
      <c r="Y26" s="550"/>
      <c r="Z26" s="465" t="s">
        <v>155</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2840</v>
      </c>
      <c r="R27" s="467"/>
      <c r="S27" s="467"/>
      <c r="T27" s="467"/>
      <c r="U27" s="467"/>
      <c r="V27" s="506"/>
      <c r="W27" s="561"/>
      <c r="X27" s="549"/>
      <c r="Y27" s="550"/>
      <c r="Z27" s="465" t="s">
        <v>158</v>
      </c>
      <c r="AA27" s="445"/>
      <c r="AB27" s="445"/>
      <c r="AC27" s="445"/>
      <c r="AD27" s="445"/>
      <c r="AE27" s="445"/>
      <c r="AF27" s="445"/>
      <c r="AG27" s="446"/>
      <c r="AH27" s="466">
        <v>1</v>
      </c>
      <c r="AI27" s="467"/>
      <c r="AJ27" s="467"/>
      <c r="AK27" s="467"/>
      <c r="AL27" s="506"/>
      <c r="AM27" s="466" t="s">
        <v>159</v>
      </c>
      <c r="AN27" s="467"/>
      <c r="AO27" s="467"/>
      <c r="AP27" s="467"/>
      <c r="AQ27" s="467"/>
      <c r="AR27" s="506"/>
      <c r="AS27" s="466" t="s">
        <v>159</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7936</v>
      </c>
      <c r="BO27" s="585"/>
      <c r="BP27" s="585"/>
      <c r="BQ27" s="585"/>
      <c r="BR27" s="585"/>
      <c r="BS27" s="585"/>
      <c r="BT27" s="585"/>
      <c r="BU27" s="586"/>
      <c r="BV27" s="584">
        <v>7936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2340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861297</v>
      </c>
      <c r="BO28" s="379"/>
      <c r="BP28" s="379"/>
      <c r="BQ28" s="379"/>
      <c r="BR28" s="379"/>
      <c r="BS28" s="379"/>
      <c r="BT28" s="379"/>
      <c r="BU28" s="380"/>
      <c r="BV28" s="378">
        <v>590531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12</v>
      </c>
      <c r="M29" s="467"/>
      <c r="N29" s="467"/>
      <c r="O29" s="467"/>
      <c r="P29" s="506"/>
      <c r="Q29" s="466">
        <v>2170</v>
      </c>
      <c r="R29" s="467"/>
      <c r="S29" s="467"/>
      <c r="T29" s="467"/>
      <c r="U29" s="467"/>
      <c r="V29" s="506"/>
      <c r="W29" s="562"/>
      <c r="X29" s="563"/>
      <c r="Y29" s="564"/>
      <c r="Z29" s="465" t="s">
        <v>166</v>
      </c>
      <c r="AA29" s="445"/>
      <c r="AB29" s="445"/>
      <c r="AC29" s="445"/>
      <c r="AD29" s="445"/>
      <c r="AE29" s="445"/>
      <c r="AF29" s="445"/>
      <c r="AG29" s="446"/>
      <c r="AH29" s="466">
        <v>126</v>
      </c>
      <c r="AI29" s="467"/>
      <c r="AJ29" s="467"/>
      <c r="AK29" s="467"/>
      <c r="AL29" s="506"/>
      <c r="AM29" s="466">
        <v>388959</v>
      </c>
      <c r="AN29" s="467"/>
      <c r="AO29" s="467"/>
      <c r="AP29" s="467"/>
      <c r="AQ29" s="467"/>
      <c r="AR29" s="506"/>
      <c r="AS29" s="466">
        <v>3087</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130380</v>
      </c>
      <c r="BO29" s="416"/>
      <c r="BP29" s="416"/>
      <c r="BQ29" s="416"/>
      <c r="BR29" s="416"/>
      <c r="BS29" s="416"/>
      <c r="BT29" s="416"/>
      <c r="BU29" s="417"/>
      <c r="BV29" s="415">
        <v>130139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92.4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725431</v>
      </c>
      <c r="BO30" s="585"/>
      <c r="BP30" s="585"/>
      <c r="BQ30" s="585"/>
      <c r="BR30" s="585"/>
      <c r="BS30" s="585"/>
      <c r="BT30" s="585"/>
      <c r="BU30" s="586"/>
      <c r="BV30" s="584">
        <v>327654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鹿児島県市町村総合事務組合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奄美海運株式会社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徳之島地区消防組合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奄美群島広域事務組合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徳之島地区介護保険組合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徳之島愛ランド広域連合（一般会計）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徳之島愛ランド広域連合（特別会計）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鹿児島県後期高齢者医療広域連合（一般会計）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鹿児島県後期高齢者医療広域連合（特別会計）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525</v>
      </c>
      <c r="D34" s="1181"/>
      <c r="E34" s="1182"/>
      <c r="F34" s="32">
        <v>0.76</v>
      </c>
      <c r="G34" s="33">
        <v>0.83</v>
      </c>
      <c r="H34" s="33">
        <v>1.69</v>
      </c>
      <c r="I34" s="33">
        <v>5.52</v>
      </c>
      <c r="J34" s="34">
        <v>6.24</v>
      </c>
      <c r="K34" s="22"/>
      <c r="L34" s="22"/>
      <c r="M34" s="22"/>
      <c r="N34" s="22"/>
      <c r="O34" s="22"/>
      <c r="P34" s="22"/>
    </row>
    <row r="35" spans="1:16" ht="39" customHeight="1" x14ac:dyDescent="0.15">
      <c r="A35" s="22"/>
      <c r="B35" s="35"/>
      <c r="C35" s="1175" t="s">
        <v>526</v>
      </c>
      <c r="D35" s="1176"/>
      <c r="E35" s="1177"/>
      <c r="F35" s="36">
        <v>1.27</v>
      </c>
      <c r="G35" s="37">
        <v>0.56999999999999995</v>
      </c>
      <c r="H35" s="37">
        <v>0.27</v>
      </c>
      <c r="I35" s="37">
        <v>1.66</v>
      </c>
      <c r="J35" s="38">
        <v>1.98</v>
      </c>
      <c r="K35" s="22"/>
      <c r="L35" s="22"/>
      <c r="M35" s="22"/>
      <c r="N35" s="22"/>
      <c r="O35" s="22"/>
      <c r="P35" s="22"/>
    </row>
    <row r="36" spans="1:16" ht="39" customHeight="1" x14ac:dyDescent="0.15">
      <c r="A36" s="22"/>
      <c r="B36" s="35"/>
      <c r="C36" s="1175" t="s">
        <v>527</v>
      </c>
      <c r="D36" s="1176"/>
      <c r="E36" s="1177"/>
      <c r="F36" s="36">
        <v>0.01</v>
      </c>
      <c r="G36" s="37">
        <v>0.02</v>
      </c>
      <c r="H36" s="37">
        <v>0.04</v>
      </c>
      <c r="I36" s="37">
        <v>0.53</v>
      </c>
      <c r="J36" s="38">
        <v>0.46</v>
      </c>
      <c r="K36" s="22"/>
      <c r="L36" s="22"/>
      <c r="M36" s="22"/>
      <c r="N36" s="22"/>
      <c r="O36" s="22"/>
      <c r="P36" s="22"/>
    </row>
    <row r="37" spans="1:16" ht="39" customHeight="1" x14ac:dyDescent="0.15">
      <c r="A37" s="22"/>
      <c r="B37" s="35"/>
      <c r="C37" s="1175" t="s">
        <v>528</v>
      </c>
      <c r="D37" s="1176"/>
      <c r="E37" s="1177"/>
      <c r="F37" s="36">
        <v>0.06</v>
      </c>
      <c r="G37" s="37">
        <v>0.06</v>
      </c>
      <c r="H37" s="37">
        <v>0.09</v>
      </c>
      <c r="I37" s="37">
        <v>0.21</v>
      </c>
      <c r="J37" s="38">
        <v>0.05</v>
      </c>
      <c r="K37" s="22"/>
      <c r="L37" s="22"/>
      <c r="M37" s="22"/>
      <c r="N37" s="22"/>
      <c r="O37" s="22"/>
      <c r="P37" s="22"/>
    </row>
    <row r="38" spans="1:16" ht="39" customHeight="1" x14ac:dyDescent="0.15">
      <c r="A38" s="22"/>
      <c r="B38" s="35"/>
      <c r="C38" s="1175" t="s">
        <v>529</v>
      </c>
      <c r="D38" s="1176"/>
      <c r="E38" s="1177"/>
      <c r="F38" s="36">
        <v>0</v>
      </c>
      <c r="G38" s="37">
        <v>0</v>
      </c>
      <c r="H38" s="37">
        <v>0.01</v>
      </c>
      <c r="I38" s="37">
        <v>0.06</v>
      </c>
      <c r="J38" s="38">
        <v>0.04</v>
      </c>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530</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531</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841</v>
      </c>
      <c r="L45" s="60">
        <v>820</v>
      </c>
      <c r="M45" s="60">
        <v>785</v>
      </c>
      <c r="N45" s="60">
        <v>785</v>
      </c>
      <c r="O45" s="61">
        <v>793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14</v>
      </c>
      <c r="F48" s="1185"/>
      <c r="G48" s="1185"/>
      <c r="H48" s="1185"/>
      <c r="I48" s="1185"/>
      <c r="J48" s="1186"/>
      <c r="K48" s="63">
        <v>16</v>
      </c>
      <c r="L48" s="64">
        <v>23</v>
      </c>
      <c r="M48" s="64">
        <v>21</v>
      </c>
      <c r="N48" s="64">
        <v>27</v>
      </c>
      <c r="O48" s="65">
        <v>25</v>
      </c>
      <c r="P48" s="48"/>
      <c r="Q48" s="48"/>
      <c r="R48" s="48"/>
      <c r="S48" s="48"/>
      <c r="T48" s="48"/>
      <c r="U48" s="48"/>
    </row>
    <row r="49" spans="1:21" ht="30.75" customHeight="1" x14ac:dyDescent="0.15">
      <c r="A49" s="48"/>
      <c r="B49" s="1193"/>
      <c r="C49" s="1194"/>
      <c r="D49" s="62"/>
      <c r="E49" s="1185" t="s">
        <v>15</v>
      </c>
      <c r="F49" s="1185"/>
      <c r="G49" s="1185"/>
      <c r="H49" s="1185"/>
      <c r="I49" s="1185"/>
      <c r="J49" s="1186"/>
      <c r="K49" s="63">
        <v>91</v>
      </c>
      <c r="L49" s="64">
        <v>95</v>
      </c>
      <c r="M49" s="64">
        <v>94</v>
      </c>
      <c r="N49" s="64">
        <v>93</v>
      </c>
      <c r="O49" s="65">
        <v>110</v>
      </c>
      <c r="P49" s="48"/>
      <c r="Q49" s="48"/>
      <c r="R49" s="48"/>
      <c r="S49" s="48"/>
      <c r="T49" s="48"/>
      <c r="U49" s="48"/>
    </row>
    <row r="50" spans="1:21" ht="30.75" customHeight="1" x14ac:dyDescent="0.15">
      <c r="A50" s="48"/>
      <c r="B50" s="1193"/>
      <c r="C50" s="1194"/>
      <c r="D50" s="62"/>
      <c r="E50" s="1185" t="s">
        <v>16</v>
      </c>
      <c r="F50" s="1185"/>
      <c r="G50" s="1185"/>
      <c r="H50" s="1185"/>
      <c r="I50" s="1185"/>
      <c r="J50" s="1186"/>
      <c r="K50" s="63">
        <v>4</v>
      </c>
      <c r="L50" s="64">
        <v>4</v>
      </c>
      <c r="M50" s="64" t="s">
        <v>479</v>
      </c>
      <c r="N50" s="64" t="s">
        <v>479</v>
      </c>
      <c r="O50" s="65" t="s">
        <v>479</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563</v>
      </c>
      <c r="L52" s="64">
        <v>566</v>
      </c>
      <c r="M52" s="64">
        <v>564</v>
      </c>
      <c r="N52" s="64">
        <v>583</v>
      </c>
      <c r="O52" s="65">
        <v>604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389</v>
      </c>
      <c r="L53" s="69">
        <v>376</v>
      </c>
      <c r="M53" s="69">
        <v>336</v>
      </c>
      <c r="N53" s="69">
        <v>322</v>
      </c>
      <c r="O53" s="70">
        <v>324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199" t="s">
        <v>23</v>
      </c>
      <c r="C41" s="1200"/>
      <c r="D41" s="81"/>
      <c r="E41" s="1205" t="s">
        <v>24</v>
      </c>
      <c r="F41" s="1205"/>
      <c r="G41" s="1205"/>
      <c r="H41" s="1206"/>
      <c r="I41" s="82">
        <v>7127</v>
      </c>
      <c r="J41" s="83">
        <v>7144</v>
      </c>
      <c r="K41" s="83">
        <v>7012</v>
      </c>
      <c r="L41" s="83">
        <v>6915</v>
      </c>
      <c r="M41" s="84">
        <v>7188</v>
      </c>
    </row>
    <row r="42" spans="2:13" ht="27.75" customHeight="1" x14ac:dyDescent="0.15">
      <c r="B42" s="1201"/>
      <c r="C42" s="1202"/>
      <c r="D42" s="85"/>
      <c r="E42" s="1207" t="s">
        <v>25</v>
      </c>
      <c r="F42" s="1207"/>
      <c r="G42" s="1207"/>
      <c r="H42" s="1208"/>
      <c r="I42" s="86">
        <v>808</v>
      </c>
      <c r="J42" s="87">
        <v>774</v>
      </c>
      <c r="K42" s="87">
        <v>774</v>
      </c>
      <c r="L42" s="87">
        <v>729</v>
      </c>
      <c r="M42" s="88">
        <v>742</v>
      </c>
    </row>
    <row r="43" spans="2:13" ht="27.75" customHeight="1" x14ac:dyDescent="0.15">
      <c r="B43" s="1201"/>
      <c r="C43" s="1202"/>
      <c r="D43" s="85"/>
      <c r="E43" s="1207" t="s">
        <v>26</v>
      </c>
      <c r="F43" s="1207"/>
      <c r="G43" s="1207"/>
      <c r="H43" s="1208"/>
      <c r="I43" s="86">
        <v>328</v>
      </c>
      <c r="J43" s="87">
        <v>383</v>
      </c>
      <c r="K43" s="87">
        <v>320</v>
      </c>
      <c r="L43" s="87">
        <v>321</v>
      </c>
      <c r="M43" s="88">
        <v>304</v>
      </c>
    </row>
    <row r="44" spans="2:13" ht="27.75" customHeight="1" x14ac:dyDescent="0.15">
      <c r="B44" s="1201"/>
      <c r="C44" s="1202"/>
      <c r="D44" s="85"/>
      <c r="E44" s="1207" t="s">
        <v>27</v>
      </c>
      <c r="F44" s="1207"/>
      <c r="G44" s="1207"/>
      <c r="H44" s="1208"/>
      <c r="I44" s="86">
        <v>498</v>
      </c>
      <c r="J44" s="87">
        <v>418</v>
      </c>
      <c r="K44" s="87">
        <v>477</v>
      </c>
      <c r="L44" s="87">
        <v>387</v>
      </c>
      <c r="M44" s="88">
        <v>279</v>
      </c>
    </row>
    <row r="45" spans="2:13" ht="27.75" customHeight="1" x14ac:dyDescent="0.15">
      <c r="B45" s="1201"/>
      <c r="C45" s="1202"/>
      <c r="D45" s="85"/>
      <c r="E45" s="1207" t="s">
        <v>28</v>
      </c>
      <c r="F45" s="1207"/>
      <c r="G45" s="1207"/>
      <c r="H45" s="1208"/>
      <c r="I45" s="86">
        <v>834</v>
      </c>
      <c r="J45" s="87">
        <v>822</v>
      </c>
      <c r="K45" s="87">
        <v>599</v>
      </c>
      <c r="L45" s="87">
        <v>444</v>
      </c>
      <c r="M45" s="88">
        <v>839</v>
      </c>
    </row>
    <row r="46" spans="2:13" ht="27.75" customHeight="1" x14ac:dyDescent="0.15">
      <c r="B46" s="1201"/>
      <c r="C46" s="1202"/>
      <c r="D46" s="85"/>
      <c r="E46" s="1207" t="s">
        <v>29</v>
      </c>
      <c r="F46" s="1207"/>
      <c r="G46" s="1207"/>
      <c r="H46" s="1208"/>
      <c r="I46" s="86">
        <v>89</v>
      </c>
      <c r="J46" s="87">
        <v>83</v>
      </c>
      <c r="K46" s="87">
        <v>105</v>
      </c>
      <c r="L46" s="87">
        <v>104</v>
      </c>
      <c r="M46" s="88">
        <v>76</v>
      </c>
    </row>
    <row r="47" spans="2:13" ht="27.75" customHeight="1" x14ac:dyDescent="0.15">
      <c r="B47" s="1201"/>
      <c r="C47" s="1202"/>
      <c r="D47" s="85"/>
      <c r="E47" s="1207" t="s">
        <v>30</v>
      </c>
      <c r="F47" s="1207"/>
      <c r="G47" s="1207"/>
      <c r="H47" s="1208"/>
      <c r="I47" s="86" t="s">
        <v>479</v>
      </c>
      <c r="J47" s="87" t="s">
        <v>479</v>
      </c>
      <c r="K47" s="87" t="s">
        <v>479</v>
      </c>
      <c r="L47" s="87" t="s">
        <v>479</v>
      </c>
      <c r="M47" s="88" t="s">
        <v>479</v>
      </c>
    </row>
    <row r="48" spans="2:13" ht="27.75" customHeight="1" x14ac:dyDescent="0.15">
      <c r="B48" s="1203"/>
      <c r="C48" s="1204"/>
      <c r="D48" s="85"/>
      <c r="E48" s="1207" t="s">
        <v>31</v>
      </c>
      <c r="F48" s="1207"/>
      <c r="G48" s="1207"/>
      <c r="H48" s="1208"/>
      <c r="I48" s="86" t="s">
        <v>479</v>
      </c>
      <c r="J48" s="87" t="s">
        <v>479</v>
      </c>
      <c r="K48" s="87" t="s">
        <v>479</v>
      </c>
      <c r="L48" s="87" t="s">
        <v>479</v>
      </c>
      <c r="M48" s="88" t="s">
        <v>479</v>
      </c>
    </row>
    <row r="49" spans="2:13" ht="27.75" customHeight="1" x14ac:dyDescent="0.15">
      <c r="B49" s="1209" t="s">
        <v>32</v>
      </c>
      <c r="C49" s="1210"/>
      <c r="D49" s="89"/>
      <c r="E49" s="1207" t="s">
        <v>33</v>
      </c>
      <c r="F49" s="1207"/>
      <c r="G49" s="1207"/>
      <c r="H49" s="1208"/>
      <c r="I49" s="86">
        <v>929</v>
      </c>
      <c r="J49" s="87">
        <v>1005</v>
      </c>
      <c r="K49" s="87">
        <v>1365</v>
      </c>
      <c r="L49" s="87">
        <v>1125</v>
      </c>
      <c r="M49" s="88">
        <v>1894</v>
      </c>
    </row>
    <row r="50" spans="2:13" ht="27.75" customHeight="1" x14ac:dyDescent="0.15">
      <c r="B50" s="1201"/>
      <c r="C50" s="1202"/>
      <c r="D50" s="85"/>
      <c r="E50" s="1207" t="s">
        <v>34</v>
      </c>
      <c r="F50" s="1207"/>
      <c r="G50" s="1207"/>
      <c r="H50" s="1208"/>
      <c r="I50" s="86">
        <v>345</v>
      </c>
      <c r="J50" s="87">
        <v>379</v>
      </c>
      <c r="K50" s="87">
        <v>425</v>
      </c>
      <c r="L50" s="87">
        <v>438</v>
      </c>
      <c r="M50" s="88">
        <v>509</v>
      </c>
    </row>
    <row r="51" spans="2:13" ht="27.75" customHeight="1" x14ac:dyDescent="0.15">
      <c r="B51" s="1203"/>
      <c r="C51" s="1204"/>
      <c r="D51" s="85"/>
      <c r="E51" s="1207" t="s">
        <v>35</v>
      </c>
      <c r="F51" s="1207"/>
      <c r="G51" s="1207"/>
      <c r="H51" s="1208"/>
      <c r="I51" s="86">
        <v>5279</v>
      </c>
      <c r="J51" s="87">
        <v>5076</v>
      </c>
      <c r="K51" s="87">
        <v>4984</v>
      </c>
      <c r="L51" s="87">
        <v>4962</v>
      </c>
      <c r="M51" s="88">
        <v>5175</v>
      </c>
    </row>
    <row r="52" spans="2:13" ht="27.75" customHeight="1" thickBot="1" x14ac:dyDescent="0.2">
      <c r="B52" s="1211" t="s">
        <v>36</v>
      </c>
      <c r="C52" s="1212"/>
      <c r="D52" s="90"/>
      <c r="E52" s="1213" t="s">
        <v>37</v>
      </c>
      <c r="F52" s="1213"/>
      <c r="G52" s="1213"/>
      <c r="H52" s="1214"/>
      <c r="I52" s="91">
        <v>3130</v>
      </c>
      <c r="J52" s="92">
        <v>3165</v>
      </c>
      <c r="K52" s="92">
        <v>2512</v>
      </c>
      <c r="L52" s="92">
        <v>2375</v>
      </c>
      <c r="M52" s="93">
        <v>1850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36"/>
      <c r="H50" s="1237"/>
      <c r="I50" s="1237"/>
      <c r="J50" s="1238"/>
      <c r="K50" s="354" t="s">
        <v>519</v>
      </c>
      <c r="L50" s="354" t="s">
        <v>520</v>
      </c>
      <c r="M50" s="354" t="s">
        <v>521</v>
      </c>
      <c r="N50" s="354" t="s">
        <v>522</v>
      </c>
      <c r="O50" s="354" t="s">
        <v>523</v>
      </c>
    </row>
    <row r="51" spans="1:17" x14ac:dyDescent="0.15">
      <c r="B51" s="248"/>
      <c r="C51" s="244"/>
      <c r="D51" s="244"/>
      <c r="E51" s="244"/>
      <c r="F51" s="244"/>
      <c r="G51" s="1239" t="s">
        <v>556</v>
      </c>
      <c r="H51" s="1240"/>
      <c r="I51" s="1245" t="s">
        <v>557</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558</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559</v>
      </c>
      <c r="H55" s="1220"/>
      <c r="I55" s="1225" t="s">
        <v>557</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560</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27" t="s">
        <v>564</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36"/>
      <c r="H72" s="1237"/>
      <c r="I72" s="1237"/>
      <c r="J72" s="1238"/>
      <c r="K72" s="354" t="s">
        <v>519</v>
      </c>
      <c r="L72" s="354" t="s">
        <v>520</v>
      </c>
      <c r="M72" s="354" t="s">
        <v>521</v>
      </c>
      <c r="N72" s="354" t="s">
        <v>522</v>
      </c>
      <c r="O72" s="354" t="s">
        <v>523</v>
      </c>
    </row>
    <row r="73" spans="2:30" x14ac:dyDescent="0.15">
      <c r="B73" s="248"/>
      <c r="C73" s="244"/>
      <c r="D73" s="244"/>
      <c r="E73" s="244"/>
      <c r="F73" s="244"/>
      <c r="G73" s="1239" t="s">
        <v>556</v>
      </c>
      <c r="H73" s="1240"/>
      <c r="I73" s="1245" t="s">
        <v>557</v>
      </c>
      <c r="J73" s="1245"/>
      <c r="K73" s="1226">
        <v>107.4</v>
      </c>
      <c r="L73" s="1226">
        <v>110.8</v>
      </c>
      <c r="M73" s="1215">
        <v>88.4</v>
      </c>
      <c r="N73" s="1215">
        <v>85.4</v>
      </c>
      <c r="O73" s="1215">
        <v>64</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563</v>
      </c>
      <c r="J75" s="1225"/>
      <c r="K75" s="1247">
        <v>14.8</v>
      </c>
      <c r="L75" s="1247">
        <v>13.7</v>
      </c>
      <c r="M75" s="1247">
        <v>12.7</v>
      </c>
      <c r="N75" s="1247">
        <v>12</v>
      </c>
      <c r="O75" s="1247">
        <v>11.5</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559</v>
      </c>
      <c r="H77" s="1220"/>
      <c r="I77" s="1225" t="s">
        <v>557</v>
      </c>
      <c r="J77" s="1225"/>
      <c r="K77" s="1226">
        <v>20.3</v>
      </c>
      <c r="L77" s="1226">
        <v>5.7</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563</v>
      </c>
      <c r="J79" s="1217"/>
      <c r="K79" s="1218">
        <v>12.2</v>
      </c>
      <c r="L79" s="1218">
        <v>10.8</v>
      </c>
      <c r="M79" s="1218">
        <v>9.8000000000000007</v>
      </c>
      <c r="N79" s="1218">
        <v>9.1</v>
      </c>
      <c r="O79" s="1218">
        <v>8.6</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140226</v>
      </c>
      <c r="E3" s="116"/>
      <c r="F3" s="117">
        <v>146140</v>
      </c>
      <c r="G3" s="118"/>
      <c r="H3" s="119"/>
    </row>
    <row r="4" spans="1:8" x14ac:dyDescent="0.15">
      <c r="A4" s="120"/>
      <c r="B4" s="121"/>
      <c r="C4" s="122"/>
      <c r="D4" s="123">
        <v>30160</v>
      </c>
      <c r="E4" s="124"/>
      <c r="F4" s="125">
        <v>75451</v>
      </c>
      <c r="G4" s="126"/>
      <c r="H4" s="127"/>
    </row>
    <row r="5" spans="1:8" x14ac:dyDescent="0.15">
      <c r="A5" s="108" t="s">
        <v>513</v>
      </c>
      <c r="B5" s="113"/>
      <c r="C5" s="114"/>
      <c r="D5" s="115">
        <v>180885</v>
      </c>
      <c r="E5" s="116"/>
      <c r="F5" s="117">
        <v>146641</v>
      </c>
      <c r="G5" s="118"/>
      <c r="H5" s="119"/>
    </row>
    <row r="6" spans="1:8" x14ac:dyDescent="0.15">
      <c r="A6" s="120"/>
      <c r="B6" s="121"/>
      <c r="C6" s="122"/>
      <c r="D6" s="123">
        <v>13724</v>
      </c>
      <c r="E6" s="124"/>
      <c r="F6" s="125">
        <v>68142</v>
      </c>
      <c r="G6" s="126"/>
      <c r="H6" s="127"/>
    </row>
    <row r="7" spans="1:8" x14ac:dyDescent="0.15">
      <c r="A7" s="108" t="s">
        <v>514</v>
      </c>
      <c r="B7" s="113"/>
      <c r="C7" s="114"/>
      <c r="D7" s="115">
        <v>144576</v>
      </c>
      <c r="E7" s="116"/>
      <c r="F7" s="117">
        <v>174587</v>
      </c>
      <c r="G7" s="118"/>
      <c r="H7" s="119"/>
    </row>
    <row r="8" spans="1:8" x14ac:dyDescent="0.15">
      <c r="A8" s="120"/>
      <c r="B8" s="121"/>
      <c r="C8" s="122"/>
      <c r="D8" s="123">
        <v>30535</v>
      </c>
      <c r="E8" s="124"/>
      <c r="F8" s="125">
        <v>79695</v>
      </c>
      <c r="G8" s="126"/>
      <c r="H8" s="127"/>
    </row>
    <row r="9" spans="1:8" x14ac:dyDescent="0.15">
      <c r="A9" s="108" t="s">
        <v>515</v>
      </c>
      <c r="B9" s="113"/>
      <c r="C9" s="114"/>
      <c r="D9" s="115">
        <v>144019</v>
      </c>
      <c r="E9" s="116"/>
      <c r="F9" s="117">
        <v>175675</v>
      </c>
      <c r="G9" s="118"/>
      <c r="H9" s="119"/>
    </row>
    <row r="10" spans="1:8" x14ac:dyDescent="0.15">
      <c r="A10" s="120"/>
      <c r="B10" s="121"/>
      <c r="C10" s="122"/>
      <c r="D10" s="123">
        <v>17481</v>
      </c>
      <c r="E10" s="124"/>
      <c r="F10" s="125">
        <v>87698</v>
      </c>
      <c r="G10" s="126"/>
      <c r="H10" s="127"/>
    </row>
    <row r="11" spans="1:8" x14ac:dyDescent="0.15">
      <c r="A11" s="108" t="s">
        <v>516</v>
      </c>
      <c r="B11" s="113"/>
      <c r="C11" s="114"/>
      <c r="D11" s="115">
        <v>297145</v>
      </c>
      <c r="E11" s="116"/>
      <c r="F11" s="117">
        <v>162193</v>
      </c>
      <c r="G11" s="118"/>
      <c r="H11" s="119"/>
    </row>
    <row r="12" spans="1:8" x14ac:dyDescent="0.15">
      <c r="A12" s="120"/>
      <c r="B12" s="121"/>
      <c r="C12" s="128"/>
      <c r="D12" s="123">
        <v>21628</v>
      </c>
      <c r="E12" s="124"/>
      <c r="F12" s="125">
        <v>79985</v>
      </c>
      <c r="G12" s="126"/>
      <c r="H12" s="127"/>
    </row>
    <row r="13" spans="1:8" x14ac:dyDescent="0.15">
      <c r="A13" s="108"/>
      <c r="B13" s="113"/>
      <c r="C13" s="129"/>
      <c r="D13" s="130">
        <v>181370</v>
      </c>
      <c r="E13" s="131"/>
      <c r="F13" s="132">
        <v>161047</v>
      </c>
      <c r="G13" s="133"/>
      <c r="H13" s="119"/>
    </row>
    <row r="14" spans="1:8" x14ac:dyDescent="0.15">
      <c r="A14" s="120"/>
      <c r="B14" s="121"/>
      <c r="C14" s="122"/>
      <c r="D14" s="123">
        <v>22706</v>
      </c>
      <c r="E14" s="124"/>
      <c r="F14" s="125">
        <v>78194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0.76</v>
      </c>
      <c r="C19" s="134">
        <f>ROUND(VALUE(SUBSTITUTE(実質収支比率等に係る経年分析!G$48,"▲","-")),2)</f>
        <v>0.83</v>
      </c>
      <c r="D19" s="134">
        <f>ROUND(VALUE(SUBSTITUTE(実質収支比率等に係る経年分析!H$48,"▲","-")),2)</f>
        <v>1.7</v>
      </c>
      <c r="E19" s="134">
        <f>ROUND(VALUE(SUBSTITUTE(実質収支比率等に係る経年分析!I$48,"▲","-")),2)</f>
        <v>5.53</v>
      </c>
      <c r="F19" s="134">
        <f>ROUND(VALUE(SUBSTITUTE(実質収支比率等に係る経年分析!J$48,"▲","-")),2)</f>
        <v>6.24</v>
      </c>
    </row>
    <row r="20" spans="1:11" x14ac:dyDescent="0.15">
      <c r="A20" s="134" t="s">
        <v>42</v>
      </c>
      <c r="B20" s="134">
        <f>ROUND(VALUE(SUBSTITUTE(実質収支比率等に係る経年分析!F$47,"▲","-")),2)</f>
        <v>20.149999999999999</v>
      </c>
      <c r="C20" s="134">
        <f>ROUND(VALUE(SUBSTITUTE(実質収支比率等に係る経年分析!G$47,"▲","-")),2)</f>
        <v>22.34</v>
      </c>
      <c r="D20" s="134">
        <f>ROUND(VALUE(SUBSTITUTE(実質収支比率等に係る経年分析!H$47,"▲","-")),2)</f>
        <v>22.61</v>
      </c>
      <c r="E20" s="134">
        <f>ROUND(VALUE(SUBSTITUTE(実質収支比率等に係る経年分析!I$47,"▲","-")),2)</f>
        <v>17.690000000000001</v>
      </c>
      <c r="F20" s="134">
        <f>ROUND(VALUE(SUBSTITUTE(実質収支比率等に係る経年分析!J$47,"▲","-")),2)</f>
        <v>24.8</v>
      </c>
    </row>
    <row r="21" spans="1:11" x14ac:dyDescent="0.15">
      <c r="A21" s="134" t="s">
        <v>43</v>
      </c>
      <c r="B21" s="134">
        <f>IF(ISNUMBER(VALUE(SUBSTITUTE(実質収支比率等に係る経年分析!F$49,"▲","-"))),ROUND(VALUE(SUBSTITUTE(実質収支比率等に係る経年分析!F$49,"▲","-")),2),NA())</f>
        <v>3.67</v>
      </c>
      <c r="C21" s="134">
        <f>IF(ISNUMBER(VALUE(SUBSTITUTE(実質収支比率等に係る経年分析!G$49,"▲","-"))),ROUND(VALUE(SUBSTITUTE(実質収支比率等に係る経年分析!G$49,"▲","-")),2),NA())</f>
        <v>1.88</v>
      </c>
      <c r="D21" s="134">
        <f>IF(ISNUMBER(VALUE(SUBSTITUTE(実質収支比率等に係る経年分析!H$49,"▲","-"))),ROUND(VALUE(SUBSTITUTE(実質収支比率等に係る経年分析!H$49,"▲","-")),2),NA())</f>
        <v>1.02</v>
      </c>
      <c r="E21" s="134">
        <f>IF(ISNUMBER(VALUE(SUBSTITUTE(実質収支比率等に係る経年分析!I$49,"▲","-"))),ROUND(VALUE(SUBSTITUTE(実質収支比率等に係る経年分析!I$49,"▲","-")),2),NA())</f>
        <v>-1.43</v>
      </c>
      <c r="F21" s="134">
        <f>IF(ISNUMBER(VALUE(SUBSTITUTE(実質収支比率等に係る経年分析!J$49,"▲","-"))),ROUND(VALUE(SUBSTITUTE(実質収支比率等に係る経年分析!J$49,"▲","-")),2),NA())</f>
        <v>9.18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0.46</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0.56999999999999995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563</v>
      </c>
      <c r="E42" s="136"/>
      <c r="F42" s="136"/>
      <c r="G42" s="136">
        <f>'実質公債費比率（分子）の構造'!L$52</f>
        <v>566</v>
      </c>
      <c r="H42" s="136"/>
      <c r="I42" s="136"/>
      <c r="J42" s="136">
        <f>'実質公債費比率（分子）の構造'!M$52</f>
        <v>564</v>
      </c>
      <c r="K42" s="136"/>
      <c r="L42" s="136"/>
      <c r="M42" s="136">
        <f>'実質公債費比率（分子）の構造'!N$52</f>
        <v>583</v>
      </c>
      <c r="N42" s="136"/>
      <c r="O42" s="136"/>
      <c r="P42" s="136">
        <f>'実質公債費比率（分子）の構造'!O$52</f>
        <v>604</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4</v>
      </c>
      <c r="C44" s="136"/>
      <c r="D44" s="136"/>
      <c r="E44" s="136">
        <f>'実質公債費比率（分子）の構造'!L$50</f>
        <v>4</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91</v>
      </c>
      <c r="C45" s="136"/>
      <c r="D45" s="136"/>
      <c r="E45" s="136">
        <f>'実質公債費比率（分子）の構造'!L$49</f>
        <v>95</v>
      </c>
      <c r="F45" s="136"/>
      <c r="G45" s="136"/>
      <c r="H45" s="136">
        <f>'実質公債費比率（分子）の構造'!M$49</f>
        <v>94</v>
      </c>
      <c r="I45" s="136"/>
      <c r="J45" s="136"/>
      <c r="K45" s="136">
        <f>'実質公債費比率（分子）の構造'!N$49</f>
        <v>93</v>
      </c>
      <c r="L45" s="136"/>
      <c r="M45" s="136"/>
      <c r="N45" s="136">
        <f>'実質公債費比率（分子）の構造'!O$49</f>
        <v>110</v>
      </c>
      <c r="O45" s="136"/>
      <c r="P45" s="136"/>
    </row>
    <row r="46" spans="1:16" x14ac:dyDescent="0.15">
      <c r="A46" s="136" t="s">
        <v>54</v>
      </c>
      <c r="B46" s="136">
        <f>'実質公債費比率（分子）の構造'!K$48</f>
        <v>16</v>
      </c>
      <c r="C46" s="136"/>
      <c r="D46" s="136"/>
      <c r="E46" s="136">
        <f>'実質公債費比率（分子）の構造'!L$48</f>
        <v>23</v>
      </c>
      <c r="F46" s="136"/>
      <c r="G46" s="136"/>
      <c r="H46" s="136">
        <f>'実質公債費比率（分子）の構造'!M$48</f>
        <v>21</v>
      </c>
      <c r="I46" s="136"/>
      <c r="J46" s="136"/>
      <c r="K46" s="136">
        <f>'実質公債費比率（分子）の構造'!N$48</f>
        <v>27</v>
      </c>
      <c r="L46" s="136"/>
      <c r="M46" s="136"/>
      <c r="N46" s="136">
        <f>'実質公債費比率（分子）の構造'!O$48</f>
        <v>25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841</v>
      </c>
      <c r="C49" s="136"/>
      <c r="D49" s="136"/>
      <c r="E49" s="136">
        <f>'実質公債費比率（分子）の構造'!L$45</f>
        <v>820</v>
      </c>
      <c r="F49" s="136"/>
      <c r="G49" s="136"/>
      <c r="H49" s="136">
        <f>'実質公債費比率（分子）の構造'!M$45</f>
        <v>785</v>
      </c>
      <c r="I49" s="136"/>
      <c r="J49" s="136"/>
      <c r="K49" s="136">
        <f>'実質公債費比率（分子）の構造'!N$45</f>
        <v>785</v>
      </c>
      <c r="L49" s="136"/>
      <c r="M49" s="136"/>
      <c r="N49" s="136">
        <f>'実質公債費比率（分子）の構造'!O$45</f>
        <v>793</v>
      </c>
      <c r="O49" s="136"/>
      <c r="P49" s="136"/>
    </row>
    <row r="50" spans="1:16" x14ac:dyDescent="0.15">
      <c r="A50" s="136" t="s">
        <v>58</v>
      </c>
      <c r="B50" s="136" t="e">
        <f>NA()</f>
        <v>#N/A</v>
      </c>
      <c r="C50" s="136">
        <f>IF(ISNUMBER('実質公債費比率（分子）の構造'!K$53),'実質公債費比率（分子）の構造'!K$53,NA())</f>
        <v>389</v>
      </c>
      <c r="D50" s="136" t="e">
        <f>NA()</f>
        <v>#N/A</v>
      </c>
      <c r="E50" s="136" t="e">
        <f>NA()</f>
        <v>#N/A</v>
      </c>
      <c r="F50" s="136">
        <f>IF(ISNUMBER('実質公債費比率（分子）の構造'!L$53),'実質公債費比率（分子）の構造'!L$53,NA())</f>
        <v>376</v>
      </c>
      <c r="G50" s="136" t="e">
        <f>NA()</f>
        <v>#N/A</v>
      </c>
      <c r="H50" s="136" t="e">
        <f>NA()</f>
        <v>#N/A</v>
      </c>
      <c r="I50" s="136">
        <f>IF(ISNUMBER('実質公債費比率（分子）の構造'!M$53),'実質公債費比率（分子）の構造'!M$53,NA())</f>
        <v>336</v>
      </c>
      <c r="J50" s="136" t="e">
        <f>NA()</f>
        <v>#N/A</v>
      </c>
      <c r="K50" s="136" t="e">
        <f>NA()</f>
        <v>#N/A</v>
      </c>
      <c r="L50" s="136">
        <f>IF(ISNUMBER('実質公債費比率（分子）の構造'!N$53),'実質公債費比率（分子）の構造'!N$53,NA())</f>
        <v>322</v>
      </c>
      <c r="M50" s="136" t="e">
        <f>NA()</f>
        <v>#N/A</v>
      </c>
      <c r="N50" s="136" t="e">
        <f>NA()</f>
        <v>#N/A</v>
      </c>
      <c r="O50" s="136">
        <f>IF(ISNUMBER('実質公債費比率（分子）の構造'!O$53),'実質公債費比率（分子）の構造'!O$53,NA())</f>
        <v>324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5279</v>
      </c>
      <c r="E56" s="135"/>
      <c r="F56" s="135"/>
      <c r="G56" s="135">
        <f>'将来負担比率（分子）の構造'!J$51</f>
        <v>5076</v>
      </c>
      <c r="H56" s="135"/>
      <c r="I56" s="135"/>
      <c r="J56" s="135">
        <f>'将来負担比率（分子）の構造'!K$51</f>
        <v>4984</v>
      </c>
      <c r="K56" s="135"/>
      <c r="L56" s="135"/>
      <c r="M56" s="135">
        <f>'将来負担比率（分子）の構造'!L$51</f>
        <v>4962</v>
      </c>
      <c r="N56" s="135"/>
      <c r="O56" s="135"/>
      <c r="P56" s="135">
        <f>'将来負担比率（分子）の構造'!M$51</f>
        <v>5175</v>
      </c>
    </row>
    <row r="57" spans="1:16" x14ac:dyDescent="0.15">
      <c r="A57" s="135" t="s">
        <v>34</v>
      </c>
      <c r="B57" s="135"/>
      <c r="C57" s="135"/>
      <c r="D57" s="135">
        <f>'将来負担比率（分子）の構造'!I$50</f>
        <v>345</v>
      </c>
      <c r="E57" s="135"/>
      <c r="F57" s="135"/>
      <c r="G57" s="135">
        <f>'将来負担比率（分子）の構造'!J$50</f>
        <v>379</v>
      </c>
      <c r="H57" s="135"/>
      <c r="I57" s="135"/>
      <c r="J57" s="135">
        <f>'将来負担比率（分子）の構造'!K$50</f>
        <v>425</v>
      </c>
      <c r="K57" s="135"/>
      <c r="L57" s="135"/>
      <c r="M57" s="135">
        <f>'将来負担比率（分子）の構造'!L$50</f>
        <v>438</v>
      </c>
      <c r="N57" s="135"/>
      <c r="O57" s="135"/>
      <c r="P57" s="135">
        <f>'将来負担比率（分子）の構造'!M$50</f>
        <v>509</v>
      </c>
    </row>
    <row r="58" spans="1:16" x14ac:dyDescent="0.15">
      <c r="A58" s="135" t="s">
        <v>33</v>
      </c>
      <c r="B58" s="135"/>
      <c r="C58" s="135"/>
      <c r="D58" s="135">
        <f>'将来負担比率（分子）の構造'!I$49</f>
        <v>929</v>
      </c>
      <c r="E58" s="135"/>
      <c r="F58" s="135"/>
      <c r="G58" s="135">
        <f>'将来負担比率（分子）の構造'!J$49</f>
        <v>1005</v>
      </c>
      <c r="H58" s="135"/>
      <c r="I58" s="135"/>
      <c r="J58" s="135">
        <f>'将来負担比率（分子）の構造'!K$49</f>
        <v>1365</v>
      </c>
      <c r="K58" s="135"/>
      <c r="L58" s="135"/>
      <c r="M58" s="135">
        <f>'将来負担比率（分子）の構造'!L$49</f>
        <v>1125</v>
      </c>
      <c r="N58" s="135"/>
      <c r="O58" s="135"/>
      <c r="P58" s="135">
        <f>'将来負担比率（分子）の構造'!M$49</f>
        <v>1894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89</v>
      </c>
      <c r="C61" s="135"/>
      <c r="D61" s="135"/>
      <c r="E61" s="135">
        <f>'将来負担比率（分子）の構造'!J$46</f>
        <v>83</v>
      </c>
      <c r="F61" s="135"/>
      <c r="G61" s="135"/>
      <c r="H61" s="135">
        <f>'将来負担比率（分子）の構造'!K$46</f>
        <v>105</v>
      </c>
      <c r="I61" s="135"/>
      <c r="J61" s="135"/>
      <c r="K61" s="135">
        <f>'将来負担比率（分子）の構造'!L$46</f>
        <v>104</v>
      </c>
      <c r="L61" s="135"/>
      <c r="M61" s="135"/>
      <c r="N61" s="135">
        <f>'将来負担比率（分子）の構造'!M$46</f>
        <v>76</v>
      </c>
      <c r="O61" s="135"/>
      <c r="P61" s="135"/>
    </row>
    <row r="62" spans="1:16" x14ac:dyDescent="0.15">
      <c r="A62" s="135" t="s">
        <v>28</v>
      </c>
      <c r="B62" s="135">
        <f>'将来負担比率（分子）の構造'!I$45</f>
        <v>834</v>
      </c>
      <c r="C62" s="135"/>
      <c r="D62" s="135"/>
      <c r="E62" s="135">
        <f>'将来負担比率（分子）の構造'!J$45</f>
        <v>822</v>
      </c>
      <c r="F62" s="135"/>
      <c r="G62" s="135"/>
      <c r="H62" s="135">
        <f>'将来負担比率（分子）の構造'!K$45</f>
        <v>599</v>
      </c>
      <c r="I62" s="135"/>
      <c r="J62" s="135"/>
      <c r="K62" s="135">
        <f>'将来負担比率（分子）の構造'!L$45</f>
        <v>444</v>
      </c>
      <c r="L62" s="135"/>
      <c r="M62" s="135"/>
      <c r="N62" s="135">
        <f>'将来負担比率（分子）の構造'!M$45</f>
        <v>839</v>
      </c>
      <c r="O62" s="135"/>
      <c r="P62" s="135"/>
    </row>
    <row r="63" spans="1:16" x14ac:dyDescent="0.15">
      <c r="A63" s="135" t="s">
        <v>27</v>
      </c>
      <c r="B63" s="135">
        <f>'将来負担比率（分子）の構造'!I$44</f>
        <v>498</v>
      </c>
      <c r="C63" s="135"/>
      <c r="D63" s="135"/>
      <c r="E63" s="135">
        <f>'将来負担比率（分子）の構造'!J$44</f>
        <v>418</v>
      </c>
      <c r="F63" s="135"/>
      <c r="G63" s="135"/>
      <c r="H63" s="135">
        <f>'将来負担比率（分子）の構造'!K$44</f>
        <v>477</v>
      </c>
      <c r="I63" s="135"/>
      <c r="J63" s="135"/>
      <c r="K63" s="135">
        <f>'将来負担比率（分子）の構造'!L$44</f>
        <v>387</v>
      </c>
      <c r="L63" s="135"/>
      <c r="M63" s="135"/>
      <c r="N63" s="135">
        <f>'将来負担比率（分子）の構造'!M$44</f>
        <v>279</v>
      </c>
      <c r="O63" s="135"/>
      <c r="P63" s="135"/>
    </row>
    <row r="64" spans="1:16" x14ac:dyDescent="0.15">
      <c r="A64" s="135" t="s">
        <v>26</v>
      </c>
      <c r="B64" s="135">
        <f>'将来負担比率（分子）の構造'!I$43</f>
        <v>328</v>
      </c>
      <c r="C64" s="135"/>
      <c r="D64" s="135"/>
      <c r="E64" s="135">
        <f>'将来負担比率（分子）の構造'!J$43</f>
        <v>383</v>
      </c>
      <c r="F64" s="135"/>
      <c r="G64" s="135"/>
      <c r="H64" s="135">
        <f>'将来負担比率（分子）の構造'!K$43</f>
        <v>320</v>
      </c>
      <c r="I64" s="135"/>
      <c r="J64" s="135"/>
      <c r="K64" s="135">
        <f>'将来負担比率（分子）の構造'!L$43</f>
        <v>321</v>
      </c>
      <c r="L64" s="135"/>
      <c r="M64" s="135"/>
      <c r="N64" s="135">
        <f>'将来負担比率（分子）の構造'!M$43</f>
        <v>304</v>
      </c>
      <c r="O64" s="135"/>
      <c r="P64" s="135"/>
    </row>
    <row r="65" spans="1:16" x14ac:dyDescent="0.15">
      <c r="A65" s="135" t="s">
        <v>25</v>
      </c>
      <c r="B65" s="135">
        <f>'将来負担比率（分子）の構造'!I$42</f>
        <v>808</v>
      </c>
      <c r="C65" s="135"/>
      <c r="D65" s="135"/>
      <c r="E65" s="135">
        <f>'将来負担比率（分子）の構造'!J$42</f>
        <v>774</v>
      </c>
      <c r="F65" s="135"/>
      <c r="G65" s="135"/>
      <c r="H65" s="135">
        <f>'将来負担比率（分子）の構造'!K$42</f>
        <v>774</v>
      </c>
      <c r="I65" s="135"/>
      <c r="J65" s="135"/>
      <c r="K65" s="135">
        <f>'将来負担比率（分子）の構造'!L$42</f>
        <v>729</v>
      </c>
      <c r="L65" s="135"/>
      <c r="M65" s="135"/>
      <c r="N65" s="135">
        <f>'将来負担比率（分子）の構造'!M$42</f>
        <v>742</v>
      </c>
      <c r="O65" s="135"/>
      <c r="P65" s="135"/>
    </row>
    <row r="66" spans="1:16" x14ac:dyDescent="0.15">
      <c r="A66" s="135" t="s">
        <v>24</v>
      </c>
      <c r="B66" s="135">
        <f>'将来負担比率（分子）の構造'!I$41</f>
        <v>7127</v>
      </c>
      <c r="C66" s="135"/>
      <c r="D66" s="135"/>
      <c r="E66" s="135">
        <f>'将来負担比率（分子）の構造'!J$41</f>
        <v>7144</v>
      </c>
      <c r="F66" s="135"/>
      <c r="G66" s="135"/>
      <c r="H66" s="135">
        <f>'将来負担比率（分子）の構造'!K$41</f>
        <v>7012</v>
      </c>
      <c r="I66" s="135"/>
      <c r="J66" s="135"/>
      <c r="K66" s="135">
        <f>'将来負担比率（分子）の構造'!L$41</f>
        <v>6915</v>
      </c>
      <c r="L66" s="135"/>
      <c r="M66" s="135"/>
      <c r="N66" s="135">
        <f>'将来負担比率（分子）の構造'!M$41</f>
        <v>7188</v>
      </c>
      <c r="O66" s="135"/>
      <c r="P66" s="135"/>
    </row>
    <row r="67" spans="1:16" x14ac:dyDescent="0.15">
      <c r="A67" s="135" t="s">
        <v>62</v>
      </c>
      <c r="B67" s="135" t="e">
        <f>NA()</f>
        <v>#N/A</v>
      </c>
      <c r="C67" s="135">
        <f>IF(ISNUMBER('将来負担比率（分子）の構造'!I$52), IF('将来負担比率（分子）の構造'!I$52 &lt; 0, 0, '将来負担比率（分子）の構造'!I$52), NA())</f>
        <v>3130</v>
      </c>
      <c r="D67" s="135" t="e">
        <f>NA()</f>
        <v>#N/A</v>
      </c>
      <c r="E67" s="135" t="e">
        <f>NA()</f>
        <v>#N/A</v>
      </c>
      <c r="F67" s="135">
        <f>IF(ISNUMBER('将来負担比率（分子）の構造'!J$52), IF('将来負担比率（分子）の構造'!J$52 &lt; 0, 0, '将来負担比率（分子）の構造'!J$52), NA())</f>
        <v>3165</v>
      </c>
      <c r="G67" s="135" t="e">
        <f>NA()</f>
        <v>#N/A</v>
      </c>
      <c r="H67" s="135" t="e">
        <f>NA()</f>
        <v>#N/A</v>
      </c>
      <c r="I67" s="135">
        <f>IF(ISNUMBER('将来負担比率（分子）の構造'!K$52), IF('将来負担比率（分子）の構造'!K$52 &lt; 0, 0, '将来負担比率（分子）の構造'!K$52), NA())</f>
        <v>2512</v>
      </c>
      <c r="J67" s="135" t="e">
        <f>NA()</f>
        <v>#N/A</v>
      </c>
      <c r="K67" s="135" t="e">
        <f>NA()</f>
        <v>#N/A</v>
      </c>
      <c r="L67" s="135">
        <f>IF(ISNUMBER('将来負担比率（分子）の構造'!L$52), IF('将来負担比率（分子）の構造'!L$52 &lt; 0, 0, '将来負担比率（分子）の構造'!L$52), NA())</f>
        <v>2375</v>
      </c>
      <c r="M67" s="135" t="e">
        <f>NA()</f>
        <v>#N/A</v>
      </c>
      <c r="N67" s="135" t="e">
        <f>NA()</f>
        <v>#N/A</v>
      </c>
      <c r="O67" s="135">
        <f>IF(ISNUMBER('将来負担比率（分子）の構造'!M$52), IF('将来負担比率（分子）の構造'!M$52 &lt; 0, 0, '将来負担比率（分子）の構造'!M$52), NA())</f>
        <v>1850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388423</v>
      </c>
      <c r="S5" s="613"/>
      <c r="T5" s="613"/>
      <c r="U5" s="613"/>
      <c r="V5" s="613"/>
      <c r="W5" s="613"/>
      <c r="X5" s="613"/>
      <c r="Y5" s="614"/>
      <c r="Z5" s="615">
        <v>5.2</v>
      </c>
      <c r="AA5" s="615"/>
      <c r="AB5" s="615"/>
      <c r="AC5" s="615"/>
      <c r="AD5" s="616">
        <v>388423</v>
      </c>
      <c r="AE5" s="616"/>
      <c r="AF5" s="616"/>
      <c r="AG5" s="616"/>
      <c r="AH5" s="616"/>
      <c r="AI5" s="616"/>
      <c r="AJ5" s="616"/>
      <c r="AK5" s="616"/>
      <c r="AL5" s="617">
        <v>11.6</v>
      </c>
      <c r="AM5" s="618"/>
      <c r="AN5" s="618"/>
      <c r="AO5" s="619"/>
      <c r="AP5" s="609" t="s">
        <v>205</v>
      </c>
      <c r="AQ5" s="610"/>
      <c r="AR5" s="610"/>
      <c r="AS5" s="610"/>
      <c r="AT5" s="610"/>
      <c r="AU5" s="610"/>
      <c r="AV5" s="610"/>
      <c r="AW5" s="610"/>
      <c r="AX5" s="610"/>
      <c r="AY5" s="610"/>
      <c r="AZ5" s="610"/>
      <c r="BA5" s="610"/>
      <c r="BB5" s="610"/>
      <c r="BC5" s="610"/>
      <c r="BD5" s="610"/>
      <c r="BE5" s="610"/>
      <c r="BF5" s="611"/>
      <c r="BG5" s="623">
        <v>388423</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81857</v>
      </c>
      <c r="S6" s="624"/>
      <c r="T6" s="624"/>
      <c r="U6" s="624"/>
      <c r="V6" s="624"/>
      <c r="W6" s="624"/>
      <c r="X6" s="624"/>
      <c r="Y6" s="625"/>
      <c r="Z6" s="626">
        <v>1.1000000000000001</v>
      </c>
      <c r="AA6" s="626"/>
      <c r="AB6" s="626"/>
      <c r="AC6" s="626"/>
      <c r="AD6" s="627">
        <v>81857</v>
      </c>
      <c r="AE6" s="627"/>
      <c r="AF6" s="627"/>
      <c r="AG6" s="627"/>
      <c r="AH6" s="627"/>
      <c r="AI6" s="627"/>
      <c r="AJ6" s="627"/>
      <c r="AK6" s="627"/>
      <c r="AL6" s="628">
        <v>2.4</v>
      </c>
      <c r="AM6" s="629"/>
      <c r="AN6" s="629"/>
      <c r="AO6" s="630"/>
      <c r="AP6" s="620" t="s">
        <v>211</v>
      </c>
      <c r="AQ6" s="621"/>
      <c r="AR6" s="621"/>
      <c r="AS6" s="621"/>
      <c r="AT6" s="621"/>
      <c r="AU6" s="621"/>
      <c r="AV6" s="621"/>
      <c r="AW6" s="621"/>
      <c r="AX6" s="621"/>
      <c r="AY6" s="621"/>
      <c r="AZ6" s="621"/>
      <c r="BA6" s="621"/>
      <c r="BB6" s="621"/>
      <c r="BC6" s="621"/>
      <c r="BD6" s="621"/>
      <c r="BE6" s="621"/>
      <c r="BF6" s="622"/>
      <c r="BG6" s="623">
        <v>388423</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99593</v>
      </c>
      <c r="CS6" s="624"/>
      <c r="CT6" s="624"/>
      <c r="CU6" s="624"/>
      <c r="CV6" s="624"/>
      <c r="CW6" s="624"/>
      <c r="CX6" s="624"/>
      <c r="CY6" s="625"/>
      <c r="CZ6" s="626">
        <v>1.4</v>
      </c>
      <c r="DA6" s="626"/>
      <c r="DB6" s="626"/>
      <c r="DC6" s="626"/>
      <c r="DD6" s="632" t="s">
        <v>206</v>
      </c>
      <c r="DE6" s="624"/>
      <c r="DF6" s="624"/>
      <c r="DG6" s="624"/>
      <c r="DH6" s="624"/>
      <c r="DI6" s="624"/>
      <c r="DJ6" s="624"/>
      <c r="DK6" s="624"/>
      <c r="DL6" s="624"/>
      <c r="DM6" s="624"/>
      <c r="DN6" s="624"/>
      <c r="DO6" s="624"/>
      <c r="DP6" s="625"/>
      <c r="DQ6" s="632">
        <v>99593</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462</v>
      </c>
      <c r="S7" s="624"/>
      <c r="T7" s="624"/>
      <c r="U7" s="624"/>
      <c r="V7" s="624"/>
      <c r="W7" s="624"/>
      <c r="X7" s="624"/>
      <c r="Y7" s="625"/>
      <c r="Z7" s="626">
        <v>0</v>
      </c>
      <c r="AA7" s="626"/>
      <c r="AB7" s="626"/>
      <c r="AC7" s="626"/>
      <c r="AD7" s="627">
        <v>462</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130959</v>
      </c>
      <c r="BH7" s="624"/>
      <c r="BI7" s="624"/>
      <c r="BJ7" s="624"/>
      <c r="BK7" s="624"/>
      <c r="BL7" s="624"/>
      <c r="BM7" s="624"/>
      <c r="BN7" s="625"/>
      <c r="BO7" s="626">
        <v>33.700000000000003</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1619141</v>
      </c>
      <c r="CS7" s="624"/>
      <c r="CT7" s="624"/>
      <c r="CU7" s="624"/>
      <c r="CV7" s="624"/>
      <c r="CW7" s="624"/>
      <c r="CX7" s="624"/>
      <c r="CY7" s="625"/>
      <c r="CZ7" s="626">
        <v>22.5</v>
      </c>
      <c r="DA7" s="626"/>
      <c r="DB7" s="626"/>
      <c r="DC7" s="626"/>
      <c r="DD7" s="632">
        <v>426184</v>
      </c>
      <c r="DE7" s="624"/>
      <c r="DF7" s="624"/>
      <c r="DG7" s="624"/>
      <c r="DH7" s="624"/>
      <c r="DI7" s="624"/>
      <c r="DJ7" s="624"/>
      <c r="DK7" s="624"/>
      <c r="DL7" s="624"/>
      <c r="DM7" s="624"/>
      <c r="DN7" s="624"/>
      <c r="DO7" s="624"/>
      <c r="DP7" s="625"/>
      <c r="DQ7" s="632">
        <v>1067607</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914</v>
      </c>
      <c r="S8" s="624"/>
      <c r="T8" s="624"/>
      <c r="U8" s="624"/>
      <c r="V8" s="624"/>
      <c r="W8" s="624"/>
      <c r="X8" s="624"/>
      <c r="Y8" s="625"/>
      <c r="Z8" s="626">
        <v>0</v>
      </c>
      <c r="AA8" s="626"/>
      <c r="AB8" s="626"/>
      <c r="AC8" s="626"/>
      <c r="AD8" s="627">
        <v>914</v>
      </c>
      <c r="AE8" s="627"/>
      <c r="AF8" s="627"/>
      <c r="AG8" s="627"/>
      <c r="AH8" s="627"/>
      <c r="AI8" s="627"/>
      <c r="AJ8" s="627"/>
      <c r="AK8" s="627"/>
      <c r="AL8" s="628">
        <v>0</v>
      </c>
      <c r="AM8" s="629"/>
      <c r="AN8" s="629"/>
      <c r="AO8" s="630"/>
      <c r="AP8" s="620" t="s">
        <v>217</v>
      </c>
      <c r="AQ8" s="621"/>
      <c r="AR8" s="621"/>
      <c r="AS8" s="621"/>
      <c r="AT8" s="621"/>
      <c r="AU8" s="621"/>
      <c r="AV8" s="621"/>
      <c r="AW8" s="621"/>
      <c r="AX8" s="621"/>
      <c r="AY8" s="621"/>
      <c r="AZ8" s="621"/>
      <c r="BA8" s="621"/>
      <c r="BB8" s="621"/>
      <c r="BC8" s="621"/>
      <c r="BD8" s="621"/>
      <c r="BE8" s="621"/>
      <c r="BF8" s="622"/>
      <c r="BG8" s="623">
        <v>6177</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1166901</v>
      </c>
      <c r="CS8" s="624"/>
      <c r="CT8" s="624"/>
      <c r="CU8" s="624"/>
      <c r="CV8" s="624"/>
      <c r="CW8" s="624"/>
      <c r="CX8" s="624"/>
      <c r="CY8" s="625"/>
      <c r="CZ8" s="626">
        <v>16.2</v>
      </c>
      <c r="DA8" s="626"/>
      <c r="DB8" s="626"/>
      <c r="DC8" s="626"/>
      <c r="DD8" s="632">
        <v>6791</v>
      </c>
      <c r="DE8" s="624"/>
      <c r="DF8" s="624"/>
      <c r="DG8" s="624"/>
      <c r="DH8" s="624"/>
      <c r="DI8" s="624"/>
      <c r="DJ8" s="624"/>
      <c r="DK8" s="624"/>
      <c r="DL8" s="624"/>
      <c r="DM8" s="624"/>
      <c r="DN8" s="624"/>
      <c r="DO8" s="624"/>
      <c r="DP8" s="625"/>
      <c r="DQ8" s="632">
        <v>695555</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925</v>
      </c>
      <c r="S9" s="624"/>
      <c r="T9" s="624"/>
      <c r="U9" s="624"/>
      <c r="V9" s="624"/>
      <c r="W9" s="624"/>
      <c r="X9" s="624"/>
      <c r="Y9" s="625"/>
      <c r="Z9" s="626">
        <v>0</v>
      </c>
      <c r="AA9" s="626"/>
      <c r="AB9" s="626"/>
      <c r="AC9" s="626"/>
      <c r="AD9" s="627">
        <v>925</v>
      </c>
      <c r="AE9" s="627"/>
      <c r="AF9" s="627"/>
      <c r="AG9" s="627"/>
      <c r="AH9" s="627"/>
      <c r="AI9" s="627"/>
      <c r="AJ9" s="627"/>
      <c r="AK9" s="627"/>
      <c r="AL9" s="628">
        <v>0</v>
      </c>
      <c r="AM9" s="629"/>
      <c r="AN9" s="629"/>
      <c r="AO9" s="630"/>
      <c r="AP9" s="620" t="s">
        <v>220</v>
      </c>
      <c r="AQ9" s="621"/>
      <c r="AR9" s="621"/>
      <c r="AS9" s="621"/>
      <c r="AT9" s="621"/>
      <c r="AU9" s="621"/>
      <c r="AV9" s="621"/>
      <c r="AW9" s="621"/>
      <c r="AX9" s="621"/>
      <c r="AY9" s="621"/>
      <c r="AZ9" s="621"/>
      <c r="BA9" s="621"/>
      <c r="BB9" s="621"/>
      <c r="BC9" s="621"/>
      <c r="BD9" s="621"/>
      <c r="BE9" s="621"/>
      <c r="BF9" s="622"/>
      <c r="BG9" s="623">
        <v>107209</v>
      </c>
      <c r="BH9" s="624"/>
      <c r="BI9" s="624"/>
      <c r="BJ9" s="624"/>
      <c r="BK9" s="624"/>
      <c r="BL9" s="624"/>
      <c r="BM9" s="624"/>
      <c r="BN9" s="625"/>
      <c r="BO9" s="626">
        <v>27.6</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393644</v>
      </c>
      <c r="CS9" s="624"/>
      <c r="CT9" s="624"/>
      <c r="CU9" s="624"/>
      <c r="CV9" s="624"/>
      <c r="CW9" s="624"/>
      <c r="CX9" s="624"/>
      <c r="CY9" s="625"/>
      <c r="CZ9" s="626">
        <v>5.5</v>
      </c>
      <c r="DA9" s="626"/>
      <c r="DB9" s="626"/>
      <c r="DC9" s="626"/>
      <c r="DD9" s="632">
        <v>21406</v>
      </c>
      <c r="DE9" s="624"/>
      <c r="DF9" s="624"/>
      <c r="DG9" s="624"/>
      <c r="DH9" s="624"/>
      <c r="DI9" s="624"/>
      <c r="DJ9" s="624"/>
      <c r="DK9" s="624"/>
      <c r="DL9" s="624"/>
      <c r="DM9" s="624"/>
      <c r="DN9" s="624"/>
      <c r="DO9" s="624"/>
      <c r="DP9" s="625"/>
      <c r="DQ9" s="632">
        <v>343511</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114721</v>
      </c>
      <c r="S10" s="624"/>
      <c r="T10" s="624"/>
      <c r="U10" s="624"/>
      <c r="V10" s="624"/>
      <c r="W10" s="624"/>
      <c r="X10" s="624"/>
      <c r="Y10" s="625"/>
      <c r="Z10" s="626">
        <v>1.5</v>
      </c>
      <c r="AA10" s="626"/>
      <c r="AB10" s="626"/>
      <c r="AC10" s="626"/>
      <c r="AD10" s="627">
        <v>114721</v>
      </c>
      <c r="AE10" s="627"/>
      <c r="AF10" s="627"/>
      <c r="AG10" s="627"/>
      <c r="AH10" s="627"/>
      <c r="AI10" s="627"/>
      <c r="AJ10" s="627"/>
      <c r="AK10" s="627"/>
      <c r="AL10" s="628">
        <v>3.4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12787</v>
      </c>
      <c r="BH10" s="624"/>
      <c r="BI10" s="624"/>
      <c r="BJ10" s="624"/>
      <c r="BK10" s="624"/>
      <c r="BL10" s="624"/>
      <c r="BM10" s="624"/>
      <c r="BN10" s="625"/>
      <c r="BO10" s="626">
        <v>3.3</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4786</v>
      </c>
      <c r="BH11" s="624"/>
      <c r="BI11" s="624"/>
      <c r="BJ11" s="624"/>
      <c r="BK11" s="624"/>
      <c r="BL11" s="624"/>
      <c r="BM11" s="624"/>
      <c r="BN11" s="625"/>
      <c r="BO11" s="626">
        <v>1.2</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788003</v>
      </c>
      <c r="CS11" s="624"/>
      <c r="CT11" s="624"/>
      <c r="CU11" s="624"/>
      <c r="CV11" s="624"/>
      <c r="CW11" s="624"/>
      <c r="CX11" s="624"/>
      <c r="CY11" s="625"/>
      <c r="CZ11" s="626">
        <v>10.9</v>
      </c>
      <c r="DA11" s="626"/>
      <c r="DB11" s="626"/>
      <c r="DC11" s="626"/>
      <c r="DD11" s="632">
        <v>111329</v>
      </c>
      <c r="DE11" s="624"/>
      <c r="DF11" s="624"/>
      <c r="DG11" s="624"/>
      <c r="DH11" s="624"/>
      <c r="DI11" s="624"/>
      <c r="DJ11" s="624"/>
      <c r="DK11" s="624"/>
      <c r="DL11" s="624"/>
      <c r="DM11" s="624"/>
      <c r="DN11" s="624"/>
      <c r="DO11" s="624"/>
      <c r="DP11" s="625"/>
      <c r="DQ11" s="632">
        <v>589656</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172555</v>
      </c>
      <c r="BH12" s="624"/>
      <c r="BI12" s="624"/>
      <c r="BJ12" s="624"/>
      <c r="BK12" s="624"/>
      <c r="BL12" s="624"/>
      <c r="BM12" s="624"/>
      <c r="BN12" s="625"/>
      <c r="BO12" s="626">
        <v>44.4</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96476</v>
      </c>
      <c r="CS12" s="624"/>
      <c r="CT12" s="624"/>
      <c r="CU12" s="624"/>
      <c r="CV12" s="624"/>
      <c r="CW12" s="624"/>
      <c r="CX12" s="624"/>
      <c r="CY12" s="625"/>
      <c r="CZ12" s="626">
        <v>1.3</v>
      </c>
      <c r="DA12" s="626"/>
      <c r="DB12" s="626"/>
      <c r="DC12" s="626"/>
      <c r="DD12" s="632">
        <v>33120</v>
      </c>
      <c r="DE12" s="624"/>
      <c r="DF12" s="624"/>
      <c r="DG12" s="624"/>
      <c r="DH12" s="624"/>
      <c r="DI12" s="624"/>
      <c r="DJ12" s="624"/>
      <c r="DK12" s="624"/>
      <c r="DL12" s="624"/>
      <c r="DM12" s="624"/>
      <c r="DN12" s="624"/>
      <c r="DO12" s="624"/>
      <c r="DP12" s="625"/>
      <c r="DQ12" s="632">
        <v>55945</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7796</v>
      </c>
      <c r="S13" s="624"/>
      <c r="T13" s="624"/>
      <c r="U13" s="624"/>
      <c r="V13" s="624"/>
      <c r="W13" s="624"/>
      <c r="X13" s="624"/>
      <c r="Y13" s="625"/>
      <c r="Z13" s="626">
        <v>0.1</v>
      </c>
      <c r="AA13" s="626"/>
      <c r="AB13" s="626"/>
      <c r="AC13" s="626"/>
      <c r="AD13" s="627">
        <v>7796</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166356</v>
      </c>
      <c r="BH13" s="624"/>
      <c r="BI13" s="624"/>
      <c r="BJ13" s="624"/>
      <c r="BK13" s="624"/>
      <c r="BL13" s="624"/>
      <c r="BM13" s="624"/>
      <c r="BN13" s="625"/>
      <c r="BO13" s="626">
        <v>42.8</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1352834</v>
      </c>
      <c r="CS13" s="624"/>
      <c r="CT13" s="624"/>
      <c r="CU13" s="624"/>
      <c r="CV13" s="624"/>
      <c r="CW13" s="624"/>
      <c r="CX13" s="624"/>
      <c r="CY13" s="625"/>
      <c r="CZ13" s="626">
        <v>18.8</v>
      </c>
      <c r="DA13" s="626"/>
      <c r="DB13" s="626"/>
      <c r="DC13" s="626"/>
      <c r="DD13" s="632">
        <v>1215339</v>
      </c>
      <c r="DE13" s="624"/>
      <c r="DF13" s="624"/>
      <c r="DG13" s="624"/>
      <c r="DH13" s="624"/>
      <c r="DI13" s="624"/>
      <c r="DJ13" s="624"/>
      <c r="DK13" s="624"/>
      <c r="DL13" s="624"/>
      <c r="DM13" s="624"/>
      <c r="DN13" s="624"/>
      <c r="DO13" s="624"/>
      <c r="DP13" s="625"/>
      <c r="DQ13" s="632">
        <v>68580</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21284</v>
      </c>
      <c r="BH14" s="624"/>
      <c r="BI14" s="624"/>
      <c r="BJ14" s="624"/>
      <c r="BK14" s="624"/>
      <c r="BL14" s="624"/>
      <c r="BM14" s="624"/>
      <c r="BN14" s="625"/>
      <c r="BO14" s="626">
        <v>5.5</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170762</v>
      </c>
      <c r="CS14" s="624"/>
      <c r="CT14" s="624"/>
      <c r="CU14" s="624"/>
      <c r="CV14" s="624"/>
      <c r="CW14" s="624"/>
      <c r="CX14" s="624"/>
      <c r="CY14" s="625"/>
      <c r="CZ14" s="626">
        <v>2.4</v>
      </c>
      <c r="DA14" s="626"/>
      <c r="DB14" s="626"/>
      <c r="DC14" s="626"/>
      <c r="DD14" s="632">
        <v>23652</v>
      </c>
      <c r="DE14" s="624"/>
      <c r="DF14" s="624"/>
      <c r="DG14" s="624"/>
      <c r="DH14" s="624"/>
      <c r="DI14" s="624"/>
      <c r="DJ14" s="624"/>
      <c r="DK14" s="624"/>
      <c r="DL14" s="624"/>
      <c r="DM14" s="624"/>
      <c r="DN14" s="624"/>
      <c r="DO14" s="624"/>
      <c r="DP14" s="625"/>
      <c r="DQ14" s="632">
        <v>147091</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185</v>
      </c>
      <c r="S15" s="624"/>
      <c r="T15" s="624"/>
      <c r="U15" s="624"/>
      <c r="V15" s="624"/>
      <c r="W15" s="624"/>
      <c r="X15" s="624"/>
      <c r="Y15" s="625"/>
      <c r="Z15" s="626">
        <v>0</v>
      </c>
      <c r="AA15" s="626"/>
      <c r="AB15" s="626"/>
      <c r="AC15" s="626"/>
      <c r="AD15" s="627">
        <v>185</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63612</v>
      </c>
      <c r="BH15" s="624"/>
      <c r="BI15" s="624"/>
      <c r="BJ15" s="624"/>
      <c r="BK15" s="624"/>
      <c r="BL15" s="624"/>
      <c r="BM15" s="624"/>
      <c r="BN15" s="625"/>
      <c r="BO15" s="626">
        <v>16.399999999999999</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633388</v>
      </c>
      <c r="CS15" s="624"/>
      <c r="CT15" s="624"/>
      <c r="CU15" s="624"/>
      <c r="CV15" s="624"/>
      <c r="CW15" s="624"/>
      <c r="CX15" s="624"/>
      <c r="CY15" s="625"/>
      <c r="CZ15" s="626">
        <v>8.8000000000000007</v>
      </c>
      <c r="DA15" s="626"/>
      <c r="DB15" s="626"/>
      <c r="DC15" s="626"/>
      <c r="DD15" s="632">
        <v>38648</v>
      </c>
      <c r="DE15" s="624"/>
      <c r="DF15" s="624"/>
      <c r="DG15" s="624"/>
      <c r="DH15" s="624"/>
      <c r="DI15" s="624"/>
      <c r="DJ15" s="624"/>
      <c r="DK15" s="624"/>
      <c r="DL15" s="624"/>
      <c r="DM15" s="624"/>
      <c r="DN15" s="624"/>
      <c r="DO15" s="624"/>
      <c r="DP15" s="625"/>
      <c r="DQ15" s="632">
        <v>478922</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2910114</v>
      </c>
      <c r="S16" s="624"/>
      <c r="T16" s="624"/>
      <c r="U16" s="624"/>
      <c r="V16" s="624"/>
      <c r="W16" s="624"/>
      <c r="X16" s="624"/>
      <c r="Y16" s="625"/>
      <c r="Z16" s="626">
        <v>39.1</v>
      </c>
      <c r="AA16" s="626"/>
      <c r="AB16" s="626"/>
      <c r="AC16" s="626"/>
      <c r="AD16" s="627">
        <v>2726024</v>
      </c>
      <c r="AE16" s="627"/>
      <c r="AF16" s="627"/>
      <c r="AG16" s="627"/>
      <c r="AH16" s="627"/>
      <c r="AI16" s="627"/>
      <c r="AJ16" s="627"/>
      <c r="AK16" s="627"/>
      <c r="AL16" s="628">
        <v>81.5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v>13</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81413</v>
      </c>
      <c r="CS16" s="624"/>
      <c r="CT16" s="624"/>
      <c r="CU16" s="624"/>
      <c r="CV16" s="624"/>
      <c r="CW16" s="624"/>
      <c r="CX16" s="624"/>
      <c r="CY16" s="625"/>
      <c r="CZ16" s="626">
        <v>1.1000000000000001</v>
      </c>
      <c r="DA16" s="626"/>
      <c r="DB16" s="626"/>
      <c r="DC16" s="626"/>
      <c r="DD16" s="632" t="s">
        <v>108</v>
      </c>
      <c r="DE16" s="624"/>
      <c r="DF16" s="624"/>
      <c r="DG16" s="624"/>
      <c r="DH16" s="624"/>
      <c r="DI16" s="624"/>
      <c r="DJ16" s="624"/>
      <c r="DK16" s="624"/>
      <c r="DL16" s="624"/>
      <c r="DM16" s="624"/>
      <c r="DN16" s="624"/>
      <c r="DO16" s="624"/>
      <c r="DP16" s="625"/>
      <c r="DQ16" s="632">
        <v>25402</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2726024</v>
      </c>
      <c r="S17" s="624"/>
      <c r="T17" s="624"/>
      <c r="U17" s="624"/>
      <c r="V17" s="624"/>
      <c r="W17" s="624"/>
      <c r="X17" s="624"/>
      <c r="Y17" s="625"/>
      <c r="Z17" s="626">
        <v>36.6</v>
      </c>
      <c r="AA17" s="626"/>
      <c r="AB17" s="626"/>
      <c r="AC17" s="626"/>
      <c r="AD17" s="627">
        <v>2726024</v>
      </c>
      <c r="AE17" s="627"/>
      <c r="AF17" s="627"/>
      <c r="AG17" s="627"/>
      <c r="AH17" s="627"/>
      <c r="AI17" s="627"/>
      <c r="AJ17" s="627"/>
      <c r="AK17" s="627"/>
      <c r="AL17" s="628">
        <v>81.5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808811</v>
      </c>
      <c r="CS17" s="624"/>
      <c r="CT17" s="624"/>
      <c r="CU17" s="624"/>
      <c r="CV17" s="624"/>
      <c r="CW17" s="624"/>
      <c r="CX17" s="624"/>
      <c r="CY17" s="625"/>
      <c r="CZ17" s="626">
        <v>11.2</v>
      </c>
      <c r="DA17" s="626"/>
      <c r="DB17" s="626"/>
      <c r="DC17" s="626"/>
      <c r="DD17" s="632" t="s">
        <v>108</v>
      </c>
      <c r="DE17" s="624"/>
      <c r="DF17" s="624"/>
      <c r="DG17" s="624"/>
      <c r="DH17" s="624"/>
      <c r="DI17" s="624"/>
      <c r="DJ17" s="624"/>
      <c r="DK17" s="624"/>
      <c r="DL17" s="624"/>
      <c r="DM17" s="624"/>
      <c r="DN17" s="624"/>
      <c r="DO17" s="624"/>
      <c r="DP17" s="625"/>
      <c r="DQ17" s="632">
        <v>789445</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184090</v>
      </c>
      <c r="S18" s="624"/>
      <c r="T18" s="624"/>
      <c r="U18" s="624"/>
      <c r="V18" s="624"/>
      <c r="W18" s="624"/>
      <c r="X18" s="624"/>
      <c r="Y18" s="625"/>
      <c r="Z18" s="626">
        <v>2.5</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3505397</v>
      </c>
      <c r="S20" s="624"/>
      <c r="T20" s="624"/>
      <c r="U20" s="624"/>
      <c r="V20" s="624"/>
      <c r="W20" s="624"/>
      <c r="X20" s="624"/>
      <c r="Y20" s="625"/>
      <c r="Z20" s="626">
        <v>47.1</v>
      </c>
      <c r="AA20" s="626"/>
      <c r="AB20" s="626"/>
      <c r="AC20" s="626"/>
      <c r="AD20" s="627">
        <v>3321307</v>
      </c>
      <c r="AE20" s="627"/>
      <c r="AF20" s="627"/>
      <c r="AG20" s="627"/>
      <c r="AH20" s="627"/>
      <c r="AI20" s="627"/>
      <c r="AJ20" s="627"/>
      <c r="AK20" s="627"/>
      <c r="AL20" s="628">
        <v>99.3</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7210966</v>
      </c>
      <c r="CS20" s="624"/>
      <c r="CT20" s="624"/>
      <c r="CU20" s="624"/>
      <c r="CV20" s="624"/>
      <c r="CW20" s="624"/>
      <c r="CX20" s="624"/>
      <c r="CY20" s="625"/>
      <c r="CZ20" s="626">
        <v>100</v>
      </c>
      <c r="DA20" s="626"/>
      <c r="DB20" s="626"/>
      <c r="DC20" s="626"/>
      <c r="DD20" s="632">
        <v>1876469</v>
      </c>
      <c r="DE20" s="624"/>
      <c r="DF20" s="624"/>
      <c r="DG20" s="624"/>
      <c r="DH20" s="624"/>
      <c r="DI20" s="624"/>
      <c r="DJ20" s="624"/>
      <c r="DK20" s="624"/>
      <c r="DL20" s="624"/>
      <c r="DM20" s="624"/>
      <c r="DN20" s="624"/>
      <c r="DO20" s="624"/>
      <c r="DP20" s="625"/>
      <c r="DQ20" s="632">
        <v>4361307</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743</v>
      </c>
      <c r="S21" s="624"/>
      <c r="T21" s="624"/>
      <c r="U21" s="624"/>
      <c r="V21" s="624"/>
      <c r="W21" s="624"/>
      <c r="X21" s="624"/>
      <c r="Y21" s="625"/>
      <c r="Z21" s="626">
        <v>0</v>
      </c>
      <c r="AA21" s="626"/>
      <c r="AB21" s="626"/>
      <c r="AC21" s="626"/>
      <c r="AD21" s="627">
        <v>743</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4617</v>
      </c>
      <c r="S22" s="624"/>
      <c r="T22" s="624"/>
      <c r="U22" s="624"/>
      <c r="V22" s="624"/>
      <c r="W22" s="624"/>
      <c r="X22" s="624"/>
      <c r="Y22" s="625"/>
      <c r="Z22" s="626">
        <v>0.1</v>
      </c>
      <c r="AA22" s="626"/>
      <c r="AB22" s="626"/>
      <c r="AC22" s="626"/>
      <c r="AD22" s="627">
        <v>1387</v>
      </c>
      <c r="AE22" s="627"/>
      <c r="AF22" s="627"/>
      <c r="AG22" s="627"/>
      <c r="AH22" s="627"/>
      <c r="AI22" s="627"/>
      <c r="AJ22" s="627"/>
      <c r="AK22" s="627"/>
      <c r="AL22" s="628">
        <v>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121280</v>
      </c>
      <c r="S23" s="624"/>
      <c r="T23" s="624"/>
      <c r="U23" s="624"/>
      <c r="V23" s="624"/>
      <c r="W23" s="624"/>
      <c r="X23" s="624"/>
      <c r="Y23" s="625"/>
      <c r="Z23" s="626">
        <v>1.6</v>
      </c>
      <c r="AA23" s="626"/>
      <c r="AB23" s="626"/>
      <c r="AC23" s="626"/>
      <c r="AD23" s="627">
        <v>1916</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5488</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2354078</v>
      </c>
      <c r="CS24" s="613"/>
      <c r="CT24" s="613"/>
      <c r="CU24" s="613"/>
      <c r="CV24" s="613"/>
      <c r="CW24" s="613"/>
      <c r="CX24" s="613"/>
      <c r="CY24" s="614"/>
      <c r="CZ24" s="650">
        <v>32.6</v>
      </c>
      <c r="DA24" s="651"/>
      <c r="DB24" s="651"/>
      <c r="DC24" s="652"/>
      <c r="DD24" s="649">
        <v>1947197</v>
      </c>
      <c r="DE24" s="613"/>
      <c r="DF24" s="613"/>
      <c r="DG24" s="613"/>
      <c r="DH24" s="613"/>
      <c r="DI24" s="613"/>
      <c r="DJ24" s="613"/>
      <c r="DK24" s="614"/>
      <c r="DL24" s="649">
        <v>1906614</v>
      </c>
      <c r="DM24" s="613"/>
      <c r="DN24" s="613"/>
      <c r="DO24" s="613"/>
      <c r="DP24" s="613"/>
      <c r="DQ24" s="613"/>
      <c r="DR24" s="613"/>
      <c r="DS24" s="613"/>
      <c r="DT24" s="613"/>
      <c r="DU24" s="613"/>
      <c r="DV24" s="614"/>
      <c r="DW24" s="617">
        <v>54.3</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1262723</v>
      </c>
      <c r="S25" s="624"/>
      <c r="T25" s="624"/>
      <c r="U25" s="624"/>
      <c r="V25" s="624"/>
      <c r="W25" s="624"/>
      <c r="X25" s="624"/>
      <c r="Y25" s="625"/>
      <c r="Z25" s="626">
        <v>17</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1111800</v>
      </c>
      <c r="CS25" s="655"/>
      <c r="CT25" s="655"/>
      <c r="CU25" s="655"/>
      <c r="CV25" s="655"/>
      <c r="CW25" s="655"/>
      <c r="CX25" s="655"/>
      <c r="CY25" s="656"/>
      <c r="CZ25" s="657">
        <v>15.4</v>
      </c>
      <c r="DA25" s="658"/>
      <c r="DB25" s="658"/>
      <c r="DC25" s="659"/>
      <c r="DD25" s="632">
        <v>1040598</v>
      </c>
      <c r="DE25" s="655"/>
      <c r="DF25" s="655"/>
      <c r="DG25" s="655"/>
      <c r="DH25" s="655"/>
      <c r="DI25" s="655"/>
      <c r="DJ25" s="655"/>
      <c r="DK25" s="656"/>
      <c r="DL25" s="632">
        <v>1016803</v>
      </c>
      <c r="DM25" s="655"/>
      <c r="DN25" s="655"/>
      <c r="DO25" s="655"/>
      <c r="DP25" s="655"/>
      <c r="DQ25" s="655"/>
      <c r="DR25" s="655"/>
      <c r="DS25" s="655"/>
      <c r="DT25" s="655"/>
      <c r="DU25" s="655"/>
      <c r="DV25" s="656"/>
      <c r="DW25" s="628">
        <v>28.9</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670161</v>
      </c>
      <c r="CS26" s="624"/>
      <c r="CT26" s="624"/>
      <c r="CU26" s="624"/>
      <c r="CV26" s="624"/>
      <c r="CW26" s="624"/>
      <c r="CX26" s="624"/>
      <c r="CY26" s="625"/>
      <c r="CZ26" s="657">
        <v>9.3000000000000007</v>
      </c>
      <c r="DA26" s="658"/>
      <c r="DB26" s="658"/>
      <c r="DC26" s="659"/>
      <c r="DD26" s="632">
        <v>612826</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449876</v>
      </c>
      <c r="S27" s="624"/>
      <c r="T27" s="624"/>
      <c r="U27" s="624"/>
      <c r="V27" s="624"/>
      <c r="W27" s="624"/>
      <c r="X27" s="624"/>
      <c r="Y27" s="625"/>
      <c r="Z27" s="626">
        <v>6</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388423</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433467</v>
      </c>
      <c r="CS27" s="655"/>
      <c r="CT27" s="655"/>
      <c r="CU27" s="655"/>
      <c r="CV27" s="655"/>
      <c r="CW27" s="655"/>
      <c r="CX27" s="655"/>
      <c r="CY27" s="656"/>
      <c r="CZ27" s="657">
        <v>6</v>
      </c>
      <c r="DA27" s="658"/>
      <c r="DB27" s="658"/>
      <c r="DC27" s="659"/>
      <c r="DD27" s="632">
        <v>117154</v>
      </c>
      <c r="DE27" s="655"/>
      <c r="DF27" s="655"/>
      <c r="DG27" s="655"/>
      <c r="DH27" s="655"/>
      <c r="DI27" s="655"/>
      <c r="DJ27" s="655"/>
      <c r="DK27" s="656"/>
      <c r="DL27" s="632">
        <v>116264</v>
      </c>
      <c r="DM27" s="655"/>
      <c r="DN27" s="655"/>
      <c r="DO27" s="655"/>
      <c r="DP27" s="655"/>
      <c r="DQ27" s="655"/>
      <c r="DR27" s="655"/>
      <c r="DS27" s="655"/>
      <c r="DT27" s="655"/>
      <c r="DU27" s="655"/>
      <c r="DV27" s="656"/>
      <c r="DW27" s="628">
        <v>3.3</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26056</v>
      </c>
      <c r="S28" s="624"/>
      <c r="T28" s="624"/>
      <c r="U28" s="624"/>
      <c r="V28" s="624"/>
      <c r="W28" s="624"/>
      <c r="X28" s="624"/>
      <c r="Y28" s="625"/>
      <c r="Z28" s="626">
        <v>0.4</v>
      </c>
      <c r="AA28" s="626"/>
      <c r="AB28" s="626"/>
      <c r="AC28" s="626"/>
      <c r="AD28" s="627">
        <v>17643</v>
      </c>
      <c r="AE28" s="627"/>
      <c r="AF28" s="627"/>
      <c r="AG28" s="627"/>
      <c r="AH28" s="627"/>
      <c r="AI28" s="627"/>
      <c r="AJ28" s="627"/>
      <c r="AK28" s="627"/>
      <c r="AL28" s="628">
        <v>0.5</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808811</v>
      </c>
      <c r="CS28" s="624"/>
      <c r="CT28" s="624"/>
      <c r="CU28" s="624"/>
      <c r="CV28" s="624"/>
      <c r="CW28" s="624"/>
      <c r="CX28" s="624"/>
      <c r="CY28" s="625"/>
      <c r="CZ28" s="657">
        <v>11.2</v>
      </c>
      <c r="DA28" s="658"/>
      <c r="DB28" s="658"/>
      <c r="DC28" s="659"/>
      <c r="DD28" s="632">
        <v>789445</v>
      </c>
      <c r="DE28" s="624"/>
      <c r="DF28" s="624"/>
      <c r="DG28" s="624"/>
      <c r="DH28" s="624"/>
      <c r="DI28" s="624"/>
      <c r="DJ28" s="624"/>
      <c r="DK28" s="625"/>
      <c r="DL28" s="632">
        <v>773547</v>
      </c>
      <c r="DM28" s="624"/>
      <c r="DN28" s="624"/>
      <c r="DO28" s="624"/>
      <c r="DP28" s="624"/>
      <c r="DQ28" s="624"/>
      <c r="DR28" s="624"/>
      <c r="DS28" s="624"/>
      <c r="DT28" s="624"/>
      <c r="DU28" s="624"/>
      <c r="DV28" s="625"/>
      <c r="DW28" s="628">
        <v>22</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105610</v>
      </c>
      <c r="S29" s="624"/>
      <c r="T29" s="624"/>
      <c r="U29" s="624"/>
      <c r="V29" s="624"/>
      <c r="W29" s="624"/>
      <c r="X29" s="624"/>
      <c r="Y29" s="625"/>
      <c r="Z29" s="626">
        <v>1.4</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808708</v>
      </c>
      <c r="CS29" s="655"/>
      <c r="CT29" s="655"/>
      <c r="CU29" s="655"/>
      <c r="CV29" s="655"/>
      <c r="CW29" s="655"/>
      <c r="CX29" s="655"/>
      <c r="CY29" s="656"/>
      <c r="CZ29" s="657">
        <v>11.2</v>
      </c>
      <c r="DA29" s="658"/>
      <c r="DB29" s="658"/>
      <c r="DC29" s="659"/>
      <c r="DD29" s="632">
        <v>789342</v>
      </c>
      <c r="DE29" s="655"/>
      <c r="DF29" s="655"/>
      <c r="DG29" s="655"/>
      <c r="DH29" s="655"/>
      <c r="DI29" s="655"/>
      <c r="DJ29" s="655"/>
      <c r="DK29" s="656"/>
      <c r="DL29" s="632">
        <v>773444</v>
      </c>
      <c r="DM29" s="655"/>
      <c r="DN29" s="655"/>
      <c r="DO29" s="655"/>
      <c r="DP29" s="655"/>
      <c r="DQ29" s="655"/>
      <c r="DR29" s="655"/>
      <c r="DS29" s="655"/>
      <c r="DT29" s="655"/>
      <c r="DU29" s="655"/>
      <c r="DV29" s="656"/>
      <c r="DW29" s="628">
        <v>22</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184608</v>
      </c>
      <c r="S30" s="624"/>
      <c r="T30" s="624"/>
      <c r="U30" s="624"/>
      <c r="V30" s="624"/>
      <c r="W30" s="624"/>
      <c r="X30" s="624"/>
      <c r="Y30" s="625"/>
      <c r="Z30" s="626">
        <v>2.5</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97.3</v>
      </c>
      <c r="BH30" s="682"/>
      <c r="BI30" s="682"/>
      <c r="BJ30" s="682"/>
      <c r="BK30" s="682"/>
      <c r="BL30" s="682"/>
      <c r="BM30" s="618">
        <v>85.7</v>
      </c>
      <c r="BN30" s="682"/>
      <c r="BO30" s="682"/>
      <c r="BP30" s="682"/>
      <c r="BQ30" s="683"/>
      <c r="BR30" s="681">
        <v>97.1</v>
      </c>
      <c r="BS30" s="682"/>
      <c r="BT30" s="682"/>
      <c r="BU30" s="682"/>
      <c r="BV30" s="682"/>
      <c r="BW30" s="682"/>
      <c r="BX30" s="618">
        <v>85</v>
      </c>
      <c r="BY30" s="682"/>
      <c r="BZ30" s="682"/>
      <c r="CA30" s="682"/>
      <c r="CB30" s="683"/>
      <c r="CD30" s="686"/>
      <c r="CE30" s="687"/>
      <c r="CF30" s="637" t="s">
        <v>289</v>
      </c>
      <c r="CG30" s="638"/>
      <c r="CH30" s="638"/>
      <c r="CI30" s="638"/>
      <c r="CJ30" s="638"/>
      <c r="CK30" s="638"/>
      <c r="CL30" s="638"/>
      <c r="CM30" s="638"/>
      <c r="CN30" s="638"/>
      <c r="CO30" s="638"/>
      <c r="CP30" s="638"/>
      <c r="CQ30" s="639"/>
      <c r="CR30" s="623">
        <v>721902</v>
      </c>
      <c r="CS30" s="624"/>
      <c r="CT30" s="624"/>
      <c r="CU30" s="624"/>
      <c r="CV30" s="624"/>
      <c r="CW30" s="624"/>
      <c r="CX30" s="624"/>
      <c r="CY30" s="625"/>
      <c r="CZ30" s="657">
        <v>10</v>
      </c>
      <c r="DA30" s="658"/>
      <c r="DB30" s="658"/>
      <c r="DC30" s="659"/>
      <c r="DD30" s="632">
        <v>706105</v>
      </c>
      <c r="DE30" s="624"/>
      <c r="DF30" s="624"/>
      <c r="DG30" s="624"/>
      <c r="DH30" s="624"/>
      <c r="DI30" s="624"/>
      <c r="DJ30" s="624"/>
      <c r="DK30" s="625"/>
      <c r="DL30" s="632">
        <v>690207</v>
      </c>
      <c r="DM30" s="624"/>
      <c r="DN30" s="624"/>
      <c r="DO30" s="624"/>
      <c r="DP30" s="624"/>
      <c r="DQ30" s="624"/>
      <c r="DR30" s="624"/>
      <c r="DS30" s="624"/>
      <c r="DT30" s="624"/>
      <c r="DU30" s="624"/>
      <c r="DV30" s="625"/>
      <c r="DW30" s="628">
        <v>19.600000000000001</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200538</v>
      </c>
      <c r="S31" s="624"/>
      <c r="T31" s="624"/>
      <c r="U31" s="624"/>
      <c r="V31" s="624"/>
      <c r="W31" s="624"/>
      <c r="X31" s="624"/>
      <c r="Y31" s="625"/>
      <c r="Z31" s="626">
        <v>2.7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97.9</v>
      </c>
      <c r="BH31" s="655"/>
      <c r="BI31" s="655"/>
      <c r="BJ31" s="655"/>
      <c r="BK31" s="655"/>
      <c r="BL31" s="655"/>
      <c r="BM31" s="629">
        <v>95.1</v>
      </c>
      <c r="BN31" s="679"/>
      <c r="BO31" s="679"/>
      <c r="BP31" s="679"/>
      <c r="BQ31" s="680"/>
      <c r="BR31" s="678">
        <v>98.8</v>
      </c>
      <c r="BS31" s="655"/>
      <c r="BT31" s="655"/>
      <c r="BU31" s="655"/>
      <c r="BV31" s="655"/>
      <c r="BW31" s="655"/>
      <c r="BX31" s="629">
        <v>95.1</v>
      </c>
      <c r="BY31" s="679"/>
      <c r="BZ31" s="679"/>
      <c r="CA31" s="679"/>
      <c r="CB31" s="680"/>
      <c r="CD31" s="686"/>
      <c r="CE31" s="687"/>
      <c r="CF31" s="637" t="s">
        <v>293</v>
      </c>
      <c r="CG31" s="638"/>
      <c r="CH31" s="638"/>
      <c r="CI31" s="638"/>
      <c r="CJ31" s="638"/>
      <c r="CK31" s="638"/>
      <c r="CL31" s="638"/>
      <c r="CM31" s="638"/>
      <c r="CN31" s="638"/>
      <c r="CO31" s="638"/>
      <c r="CP31" s="638"/>
      <c r="CQ31" s="639"/>
      <c r="CR31" s="623">
        <v>86806</v>
      </c>
      <c r="CS31" s="655"/>
      <c r="CT31" s="655"/>
      <c r="CU31" s="655"/>
      <c r="CV31" s="655"/>
      <c r="CW31" s="655"/>
      <c r="CX31" s="655"/>
      <c r="CY31" s="656"/>
      <c r="CZ31" s="657">
        <v>1.2</v>
      </c>
      <c r="DA31" s="658"/>
      <c r="DB31" s="658"/>
      <c r="DC31" s="659"/>
      <c r="DD31" s="632">
        <v>83237</v>
      </c>
      <c r="DE31" s="655"/>
      <c r="DF31" s="655"/>
      <c r="DG31" s="655"/>
      <c r="DH31" s="655"/>
      <c r="DI31" s="655"/>
      <c r="DJ31" s="655"/>
      <c r="DK31" s="656"/>
      <c r="DL31" s="632">
        <v>83237</v>
      </c>
      <c r="DM31" s="655"/>
      <c r="DN31" s="655"/>
      <c r="DO31" s="655"/>
      <c r="DP31" s="655"/>
      <c r="DQ31" s="655"/>
      <c r="DR31" s="655"/>
      <c r="DS31" s="655"/>
      <c r="DT31" s="655"/>
      <c r="DU31" s="655"/>
      <c r="DV31" s="656"/>
      <c r="DW31" s="628">
        <v>2.4</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582618</v>
      </c>
      <c r="S32" s="624"/>
      <c r="T32" s="624"/>
      <c r="U32" s="624"/>
      <c r="V32" s="624"/>
      <c r="W32" s="624"/>
      <c r="X32" s="624"/>
      <c r="Y32" s="625"/>
      <c r="Z32" s="626">
        <v>7.8</v>
      </c>
      <c r="AA32" s="626"/>
      <c r="AB32" s="626"/>
      <c r="AC32" s="626"/>
      <c r="AD32" s="627">
        <v>128</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95.9</v>
      </c>
      <c r="BH32" s="691"/>
      <c r="BI32" s="691"/>
      <c r="BJ32" s="691"/>
      <c r="BK32" s="691"/>
      <c r="BL32" s="691"/>
      <c r="BM32" s="692">
        <v>75.099999999999994</v>
      </c>
      <c r="BN32" s="691"/>
      <c r="BO32" s="691"/>
      <c r="BP32" s="691"/>
      <c r="BQ32" s="693"/>
      <c r="BR32" s="690">
        <v>94.7</v>
      </c>
      <c r="BS32" s="691"/>
      <c r="BT32" s="691"/>
      <c r="BU32" s="691"/>
      <c r="BV32" s="691"/>
      <c r="BW32" s="691"/>
      <c r="BX32" s="692">
        <v>74.099999999999994</v>
      </c>
      <c r="BY32" s="691"/>
      <c r="BZ32" s="691"/>
      <c r="CA32" s="691"/>
      <c r="CB32" s="693"/>
      <c r="CD32" s="688"/>
      <c r="CE32" s="689"/>
      <c r="CF32" s="637" t="s">
        <v>296</v>
      </c>
      <c r="CG32" s="638"/>
      <c r="CH32" s="638"/>
      <c r="CI32" s="638"/>
      <c r="CJ32" s="638"/>
      <c r="CK32" s="638"/>
      <c r="CL32" s="638"/>
      <c r="CM32" s="638"/>
      <c r="CN32" s="638"/>
      <c r="CO32" s="638"/>
      <c r="CP32" s="638"/>
      <c r="CQ32" s="639"/>
      <c r="CR32" s="623">
        <v>103</v>
      </c>
      <c r="CS32" s="624"/>
      <c r="CT32" s="624"/>
      <c r="CU32" s="624"/>
      <c r="CV32" s="624"/>
      <c r="CW32" s="624"/>
      <c r="CX32" s="624"/>
      <c r="CY32" s="625"/>
      <c r="CZ32" s="657">
        <v>0</v>
      </c>
      <c r="DA32" s="658"/>
      <c r="DB32" s="658"/>
      <c r="DC32" s="659"/>
      <c r="DD32" s="632">
        <v>103</v>
      </c>
      <c r="DE32" s="624"/>
      <c r="DF32" s="624"/>
      <c r="DG32" s="624"/>
      <c r="DH32" s="624"/>
      <c r="DI32" s="624"/>
      <c r="DJ32" s="624"/>
      <c r="DK32" s="625"/>
      <c r="DL32" s="632">
        <v>103</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994973</v>
      </c>
      <c r="S33" s="624"/>
      <c r="T33" s="624"/>
      <c r="U33" s="624"/>
      <c r="V33" s="624"/>
      <c r="W33" s="624"/>
      <c r="X33" s="624"/>
      <c r="Y33" s="625"/>
      <c r="Z33" s="626">
        <v>13.4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2899006</v>
      </c>
      <c r="CS33" s="655"/>
      <c r="CT33" s="655"/>
      <c r="CU33" s="655"/>
      <c r="CV33" s="655"/>
      <c r="CW33" s="655"/>
      <c r="CX33" s="655"/>
      <c r="CY33" s="656"/>
      <c r="CZ33" s="657">
        <v>40.200000000000003</v>
      </c>
      <c r="DA33" s="658"/>
      <c r="DB33" s="658"/>
      <c r="DC33" s="659"/>
      <c r="DD33" s="632">
        <v>2300355</v>
      </c>
      <c r="DE33" s="655"/>
      <c r="DF33" s="655"/>
      <c r="DG33" s="655"/>
      <c r="DH33" s="655"/>
      <c r="DI33" s="655"/>
      <c r="DJ33" s="655"/>
      <c r="DK33" s="656"/>
      <c r="DL33" s="632">
        <v>1298368</v>
      </c>
      <c r="DM33" s="655"/>
      <c r="DN33" s="655"/>
      <c r="DO33" s="655"/>
      <c r="DP33" s="655"/>
      <c r="DQ33" s="655"/>
      <c r="DR33" s="655"/>
      <c r="DS33" s="655"/>
      <c r="DT33" s="655"/>
      <c r="DU33" s="655"/>
      <c r="DV33" s="656"/>
      <c r="DW33" s="628">
        <v>37</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687324</v>
      </c>
      <c r="CS34" s="624"/>
      <c r="CT34" s="624"/>
      <c r="CU34" s="624"/>
      <c r="CV34" s="624"/>
      <c r="CW34" s="624"/>
      <c r="CX34" s="624"/>
      <c r="CY34" s="625"/>
      <c r="CZ34" s="657">
        <v>9.5</v>
      </c>
      <c r="DA34" s="658"/>
      <c r="DB34" s="658"/>
      <c r="DC34" s="659"/>
      <c r="DD34" s="632">
        <v>480802</v>
      </c>
      <c r="DE34" s="624"/>
      <c r="DF34" s="624"/>
      <c r="DG34" s="624"/>
      <c r="DH34" s="624"/>
      <c r="DI34" s="624"/>
      <c r="DJ34" s="624"/>
      <c r="DK34" s="625"/>
      <c r="DL34" s="632">
        <v>453849</v>
      </c>
      <c r="DM34" s="624"/>
      <c r="DN34" s="624"/>
      <c r="DO34" s="624"/>
      <c r="DP34" s="624"/>
      <c r="DQ34" s="624"/>
      <c r="DR34" s="624"/>
      <c r="DS34" s="624"/>
      <c r="DT34" s="624"/>
      <c r="DU34" s="624"/>
      <c r="DV34" s="625"/>
      <c r="DW34" s="628">
        <v>12.9</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170373</v>
      </c>
      <c r="S35" s="624"/>
      <c r="T35" s="624"/>
      <c r="U35" s="624"/>
      <c r="V35" s="624"/>
      <c r="W35" s="624"/>
      <c r="X35" s="624"/>
      <c r="Y35" s="625"/>
      <c r="Z35" s="626">
        <v>2.2999999999999998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605203</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69058</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10469</v>
      </c>
      <c r="CS35" s="655"/>
      <c r="CT35" s="655"/>
      <c r="CU35" s="655"/>
      <c r="CV35" s="655"/>
      <c r="CW35" s="655"/>
      <c r="CX35" s="655"/>
      <c r="CY35" s="656"/>
      <c r="CZ35" s="657">
        <v>0.1</v>
      </c>
      <c r="DA35" s="658"/>
      <c r="DB35" s="658"/>
      <c r="DC35" s="659"/>
      <c r="DD35" s="632">
        <v>9618</v>
      </c>
      <c r="DE35" s="655"/>
      <c r="DF35" s="655"/>
      <c r="DG35" s="655"/>
      <c r="DH35" s="655"/>
      <c r="DI35" s="655"/>
      <c r="DJ35" s="655"/>
      <c r="DK35" s="656"/>
      <c r="DL35" s="632">
        <v>9618</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7444527</v>
      </c>
      <c r="S36" s="696"/>
      <c r="T36" s="696"/>
      <c r="U36" s="696"/>
      <c r="V36" s="696"/>
      <c r="W36" s="696"/>
      <c r="X36" s="696"/>
      <c r="Y36" s="697"/>
      <c r="Z36" s="698">
        <v>100</v>
      </c>
      <c r="AA36" s="698"/>
      <c r="AB36" s="698"/>
      <c r="AC36" s="698"/>
      <c r="AD36" s="699">
        <v>3343124</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41483</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-59385</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745241</v>
      </c>
      <c r="CS36" s="624"/>
      <c r="CT36" s="624"/>
      <c r="CU36" s="624"/>
      <c r="CV36" s="624"/>
      <c r="CW36" s="624"/>
      <c r="CX36" s="624"/>
      <c r="CY36" s="625"/>
      <c r="CZ36" s="657">
        <v>10.3</v>
      </c>
      <c r="DA36" s="658"/>
      <c r="DB36" s="658"/>
      <c r="DC36" s="659"/>
      <c r="DD36" s="632">
        <v>530746</v>
      </c>
      <c r="DE36" s="624"/>
      <c r="DF36" s="624"/>
      <c r="DG36" s="624"/>
      <c r="DH36" s="624"/>
      <c r="DI36" s="624"/>
      <c r="DJ36" s="624"/>
      <c r="DK36" s="625"/>
      <c r="DL36" s="632">
        <v>422465</v>
      </c>
      <c r="DM36" s="624"/>
      <c r="DN36" s="624"/>
      <c r="DO36" s="624"/>
      <c r="DP36" s="624"/>
      <c r="DQ36" s="624"/>
      <c r="DR36" s="624"/>
      <c r="DS36" s="624"/>
      <c r="DT36" s="624"/>
      <c r="DU36" s="624"/>
      <c r="DV36" s="625"/>
      <c r="DW36" s="628">
        <v>12</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2120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1402</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325542</v>
      </c>
      <c r="CS37" s="655"/>
      <c r="CT37" s="655"/>
      <c r="CU37" s="655"/>
      <c r="CV37" s="655"/>
      <c r="CW37" s="655"/>
      <c r="CX37" s="655"/>
      <c r="CY37" s="656"/>
      <c r="CZ37" s="657">
        <v>4.5</v>
      </c>
      <c r="DA37" s="658"/>
      <c r="DB37" s="658"/>
      <c r="DC37" s="659"/>
      <c r="DD37" s="632">
        <v>315668</v>
      </c>
      <c r="DE37" s="655"/>
      <c r="DF37" s="655"/>
      <c r="DG37" s="655"/>
      <c r="DH37" s="655"/>
      <c r="DI37" s="655"/>
      <c r="DJ37" s="655"/>
      <c r="DK37" s="656"/>
      <c r="DL37" s="632">
        <v>315364</v>
      </c>
      <c r="DM37" s="655"/>
      <c r="DN37" s="655"/>
      <c r="DO37" s="655"/>
      <c r="DP37" s="655"/>
      <c r="DQ37" s="655"/>
      <c r="DR37" s="655"/>
      <c r="DS37" s="655"/>
      <c r="DT37" s="655"/>
      <c r="DU37" s="655"/>
      <c r="DV37" s="656"/>
      <c r="DW37" s="628">
        <v>9</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2354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605203</v>
      </c>
      <c r="CS38" s="624"/>
      <c r="CT38" s="624"/>
      <c r="CU38" s="624"/>
      <c r="CV38" s="624"/>
      <c r="CW38" s="624"/>
      <c r="CX38" s="624"/>
      <c r="CY38" s="625"/>
      <c r="CZ38" s="657">
        <v>8.4</v>
      </c>
      <c r="DA38" s="658"/>
      <c r="DB38" s="658"/>
      <c r="DC38" s="659"/>
      <c r="DD38" s="632">
        <v>434063</v>
      </c>
      <c r="DE38" s="624"/>
      <c r="DF38" s="624"/>
      <c r="DG38" s="624"/>
      <c r="DH38" s="624"/>
      <c r="DI38" s="624"/>
      <c r="DJ38" s="624"/>
      <c r="DK38" s="625"/>
      <c r="DL38" s="632">
        <v>410726</v>
      </c>
      <c r="DM38" s="624"/>
      <c r="DN38" s="624"/>
      <c r="DO38" s="624"/>
      <c r="DP38" s="624"/>
      <c r="DQ38" s="624"/>
      <c r="DR38" s="624"/>
      <c r="DS38" s="624"/>
      <c r="DT38" s="624"/>
      <c r="DU38" s="624"/>
      <c r="DV38" s="625"/>
      <c r="DW38" s="628">
        <v>11.7</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41</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849059</v>
      </c>
      <c r="CS39" s="655"/>
      <c r="CT39" s="655"/>
      <c r="CU39" s="655"/>
      <c r="CV39" s="655"/>
      <c r="CW39" s="655"/>
      <c r="CX39" s="655"/>
      <c r="CY39" s="656"/>
      <c r="CZ39" s="657">
        <v>11.8</v>
      </c>
      <c r="DA39" s="658"/>
      <c r="DB39" s="658"/>
      <c r="DC39" s="659"/>
      <c r="DD39" s="632">
        <v>843416</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217122</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190</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1710</v>
      </c>
      <c r="CS40" s="624"/>
      <c r="CT40" s="624"/>
      <c r="CU40" s="624"/>
      <c r="CV40" s="624"/>
      <c r="CW40" s="624"/>
      <c r="CX40" s="624"/>
      <c r="CY40" s="625"/>
      <c r="CZ40" s="657">
        <v>0</v>
      </c>
      <c r="DA40" s="658"/>
      <c r="DB40" s="658"/>
      <c r="DC40" s="659"/>
      <c r="DD40" s="632">
        <v>1710</v>
      </c>
      <c r="DE40" s="624"/>
      <c r="DF40" s="624"/>
      <c r="DG40" s="624"/>
      <c r="DH40" s="624"/>
      <c r="DI40" s="624"/>
      <c r="DJ40" s="624"/>
      <c r="DK40" s="625"/>
      <c r="DL40" s="632">
        <v>1710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344478</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283</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1957882</v>
      </c>
      <c r="CS42" s="624"/>
      <c r="CT42" s="624"/>
      <c r="CU42" s="624"/>
      <c r="CV42" s="624"/>
      <c r="CW42" s="624"/>
      <c r="CX42" s="624"/>
      <c r="CY42" s="625"/>
      <c r="CZ42" s="657">
        <v>27.2</v>
      </c>
      <c r="DA42" s="706"/>
      <c r="DB42" s="706"/>
      <c r="DC42" s="707"/>
      <c r="DD42" s="632">
        <v>113755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4705</v>
      </c>
      <c r="CS43" s="655"/>
      <c r="CT43" s="655"/>
      <c r="CU43" s="655"/>
      <c r="CV43" s="655"/>
      <c r="CW43" s="655"/>
      <c r="CX43" s="655"/>
      <c r="CY43" s="656"/>
      <c r="CZ43" s="657">
        <v>0.1</v>
      </c>
      <c r="DA43" s="658"/>
      <c r="DB43" s="658"/>
      <c r="DC43" s="659"/>
      <c r="DD43" s="632">
        <v>4705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1876469</v>
      </c>
      <c r="CS44" s="624"/>
      <c r="CT44" s="624"/>
      <c r="CU44" s="624"/>
      <c r="CV44" s="624"/>
      <c r="CW44" s="624"/>
      <c r="CX44" s="624"/>
      <c r="CY44" s="625"/>
      <c r="CZ44" s="657">
        <v>26</v>
      </c>
      <c r="DA44" s="706"/>
      <c r="DB44" s="706"/>
      <c r="DC44" s="707"/>
      <c r="DD44" s="632">
        <v>88353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1675938</v>
      </c>
      <c r="CS45" s="655"/>
      <c r="CT45" s="655"/>
      <c r="CU45" s="655"/>
      <c r="CV45" s="655"/>
      <c r="CW45" s="655"/>
      <c r="CX45" s="655"/>
      <c r="CY45" s="656"/>
      <c r="CZ45" s="657">
        <v>23.2</v>
      </c>
      <c r="DA45" s="658"/>
      <c r="DB45" s="658"/>
      <c r="DC45" s="659"/>
      <c r="DD45" s="632">
        <v>9546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136579</v>
      </c>
      <c r="CS46" s="624"/>
      <c r="CT46" s="624"/>
      <c r="CU46" s="624"/>
      <c r="CV46" s="624"/>
      <c r="CW46" s="624"/>
      <c r="CX46" s="624"/>
      <c r="CY46" s="625"/>
      <c r="CZ46" s="657">
        <v>1.9</v>
      </c>
      <c r="DA46" s="706"/>
      <c r="DB46" s="706"/>
      <c r="DC46" s="707"/>
      <c r="DD46" s="632">
        <v>46022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81413</v>
      </c>
      <c r="CS47" s="655"/>
      <c r="CT47" s="655"/>
      <c r="CU47" s="655"/>
      <c r="CV47" s="655"/>
      <c r="CW47" s="655"/>
      <c r="CX47" s="655"/>
      <c r="CY47" s="656"/>
      <c r="CZ47" s="657">
        <v>1.1000000000000001</v>
      </c>
      <c r="DA47" s="658"/>
      <c r="DB47" s="658"/>
      <c r="DC47" s="659"/>
      <c r="DD47" s="632">
        <v>25402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7210966</v>
      </c>
      <c r="CS49" s="691"/>
      <c r="CT49" s="691"/>
      <c r="CU49" s="691"/>
      <c r="CV49" s="691"/>
      <c r="CW49" s="691"/>
      <c r="CX49" s="691"/>
      <c r="CY49" s="718"/>
      <c r="CZ49" s="719">
        <v>100</v>
      </c>
      <c r="DA49" s="720"/>
      <c r="DB49" s="720"/>
      <c r="DC49" s="721"/>
      <c r="DD49" s="722">
        <v>4361307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547</v>
      </c>
      <c r="C7" s="750"/>
      <c r="D7" s="750"/>
      <c r="E7" s="750"/>
      <c r="F7" s="750"/>
      <c r="G7" s="750"/>
      <c r="H7" s="750"/>
      <c r="I7" s="750"/>
      <c r="J7" s="750"/>
      <c r="K7" s="750"/>
      <c r="L7" s="750"/>
      <c r="M7" s="750"/>
      <c r="N7" s="750"/>
      <c r="O7" s="750"/>
      <c r="P7" s="751"/>
      <c r="Q7" s="752">
        <v>7445</v>
      </c>
      <c r="R7" s="753"/>
      <c r="S7" s="753"/>
      <c r="T7" s="753"/>
      <c r="U7" s="753"/>
      <c r="V7" s="753">
        <v>7211</v>
      </c>
      <c r="W7" s="753"/>
      <c r="X7" s="753"/>
      <c r="Y7" s="753"/>
      <c r="Z7" s="753"/>
      <c r="AA7" s="753">
        <v>234</v>
      </c>
      <c r="AB7" s="753"/>
      <c r="AC7" s="753"/>
      <c r="AD7" s="753"/>
      <c r="AE7" s="754"/>
      <c r="AF7" s="755">
        <v>217</v>
      </c>
      <c r="AG7" s="756"/>
      <c r="AH7" s="756"/>
      <c r="AI7" s="756"/>
      <c r="AJ7" s="757"/>
      <c r="AK7" s="792">
        <v>185</v>
      </c>
      <c r="AL7" s="793"/>
      <c r="AM7" s="793"/>
      <c r="AN7" s="793"/>
      <c r="AO7" s="793"/>
      <c r="AP7" s="793">
        <v>7188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543</v>
      </c>
      <c r="BS7" s="796" t="s">
        <v>549</v>
      </c>
      <c r="BT7" s="797"/>
      <c r="BU7" s="797"/>
      <c r="BV7" s="797"/>
      <c r="BW7" s="797"/>
      <c r="BX7" s="797"/>
      <c r="BY7" s="797"/>
      <c r="BZ7" s="797"/>
      <c r="CA7" s="797"/>
      <c r="CB7" s="797"/>
      <c r="CC7" s="797"/>
      <c r="CD7" s="797"/>
      <c r="CE7" s="797"/>
      <c r="CF7" s="797"/>
      <c r="CG7" s="798"/>
      <c r="CH7" s="789">
        <v>-379</v>
      </c>
      <c r="CI7" s="790"/>
      <c r="CJ7" s="790"/>
      <c r="CK7" s="790"/>
      <c r="CL7" s="791"/>
      <c r="CM7" s="789">
        <v>-14</v>
      </c>
      <c r="CN7" s="790"/>
      <c r="CO7" s="790"/>
      <c r="CP7" s="790"/>
      <c r="CQ7" s="791"/>
      <c r="CR7" s="789" t="s">
        <v>544</v>
      </c>
      <c r="CS7" s="790"/>
      <c r="CT7" s="790"/>
      <c r="CU7" s="790"/>
      <c r="CV7" s="791"/>
      <c r="CW7" s="789" t="s">
        <v>545</v>
      </c>
      <c r="CX7" s="790"/>
      <c r="CY7" s="790"/>
      <c r="CZ7" s="790"/>
      <c r="DA7" s="791"/>
      <c r="DB7" s="789" t="s">
        <v>546</v>
      </c>
      <c r="DC7" s="790"/>
      <c r="DD7" s="790"/>
      <c r="DE7" s="790"/>
      <c r="DF7" s="791"/>
      <c r="DG7" s="789">
        <v>76</v>
      </c>
      <c r="DH7" s="790"/>
      <c r="DI7" s="790"/>
      <c r="DJ7" s="790"/>
      <c r="DK7" s="791"/>
      <c r="DL7" s="789">
        <v>84</v>
      </c>
      <c r="DM7" s="790"/>
      <c r="DN7" s="790"/>
      <c r="DO7" s="790"/>
      <c r="DP7" s="791"/>
      <c r="DQ7" s="789" t="s">
        <v>545</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361</v>
      </c>
      <c r="B23" s="808" t="s">
        <v>362</v>
      </c>
      <c r="C23" s="809"/>
      <c r="D23" s="809"/>
      <c r="E23" s="809"/>
      <c r="F23" s="809"/>
      <c r="G23" s="809"/>
      <c r="H23" s="809"/>
      <c r="I23" s="809"/>
      <c r="J23" s="809"/>
      <c r="K23" s="809"/>
      <c r="L23" s="809"/>
      <c r="M23" s="809"/>
      <c r="N23" s="809"/>
      <c r="O23" s="809"/>
      <c r="P23" s="810"/>
      <c r="Q23" s="811">
        <v>7445</v>
      </c>
      <c r="R23" s="812"/>
      <c r="S23" s="812"/>
      <c r="T23" s="812"/>
      <c r="U23" s="812"/>
      <c r="V23" s="812">
        <v>72211</v>
      </c>
      <c r="W23" s="812"/>
      <c r="X23" s="812"/>
      <c r="Y23" s="812"/>
      <c r="Z23" s="812"/>
      <c r="AA23" s="812">
        <v>234</v>
      </c>
      <c r="AB23" s="812"/>
      <c r="AC23" s="812"/>
      <c r="AD23" s="812"/>
      <c r="AE23" s="813"/>
      <c r="AF23" s="814">
        <v>217</v>
      </c>
      <c r="AG23" s="812"/>
      <c r="AH23" s="812"/>
      <c r="AI23" s="812"/>
      <c r="AJ23" s="815"/>
      <c r="AK23" s="816"/>
      <c r="AL23" s="817"/>
      <c r="AM23" s="817"/>
      <c r="AN23" s="817"/>
      <c r="AO23" s="817"/>
      <c r="AP23" s="812">
        <v>7188</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1366</v>
      </c>
      <c r="R28" s="841"/>
      <c r="S28" s="841"/>
      <c r="T28" s="841"/>
      <c r="U28" s="841"/>
      <c r="V28" s="841">
        <v>1297</v>
      </c>
      <c r="W28" s="841"/>
      <c r="X28" s="841"/>
      <c r="Y28" s="841"/>
      <c r="Z28" s="841"/>
      <c r="AA28" s="841">
        <v>69</v>
      </c>
      <c r="AB28" s="841"/>
      <c r="AC28" s="841"/>
      <c r="AD28" s="841"/>
      <c r="AE28" s="842"/>
      <c r="AF28" s="843">
        <v>69</v>
      </c>
      <c r="AG28" s="841"/>
      <c r="AH28" s="841"/>
      <c r="AI28" s="841"/>
      <c r="AJ28" s="844"/>
      <c r="AK28" s="845">
        <v>217</v>
      </c>
      <c r="AL28" s="836"/>
      <c r="AM28" s="836"/>
      <c r="AN28" s="836"/>
      <c r="AO28" s="836"/>
      <c r="AP28" s="836" t="s">
        <v>542</v>
      </c>
      <c r="AQ28" s="836"/>
      <c r="AR28" s="836"/>
      <c r="AS28" s="836"/>
      <c r="AT28" s="836"/>
      <c r="AU28" s="836" t="s">
        <v>540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855</v>
      </c>
      <c r="R29" s="777"/>
      <c r="S29" s="777"/>
      <c r="T29" s="777"/>
      <c r="U29" s="777"/>
      <c r="V29" s="777">
        <v>839</v>
      </c>
      <c r="W29" s="777"/>
      <c r="X29" s="777"/>
      <c r="Y29" s="777"/>
      <c r="Z29" s="777"/>
      <c r="AA29" s="777">
        <v>16</v>
      </c>
      <c r="AB29" s="777"/>
      <c r="AC29" s="777"/>
      <c r="AD29" s="777"/>
      <c r="AE29" s="778"/>
      <c r="AF29" s="779">
        <v>16</v>
      </c>
      <c r="AG29" s="780"/>
      <c r="AH29" s="780"/>
      <c r="AI29" s="780"/>
      <c r="AJ29" s="781"/>
      <c r="AK29" s="848">
        <v>129</v>
      </c>
      <c r="AL29" s="849"/>
      <c r="AM29" s="849"/>
      <c r="AN29" s="849"/>
      <c r="AO29" s="849"/>
      <c r="AP29" s="849" t="s">
        <v>540</v>
      </c>
      <c r="AQ29" s="849"/>
      <c r="AR29" s="849"/>
      <c r="AS29" s="849"/>
      <c r="AT29" s="849"/>
      <c r="AU29" s="849" t="s">
        <v>540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70</v>
      </c>
      <c r="R30" s="777"/>
      <c r="S30" s="777"/>
      <c r="T30" s="777"/>
      <c r="U30" s="777"/>
      <c r="V30" s="777">
        <v>68</v>
      </c>
      <c r="W30" s="777"/>
      <c r="X30" s="777"/>
      <c r="Y30" s="777"/>
      <c r="Z30" s="777"/>
      <c r="AA30" s="777">
        <v>2</v>
      </c>
      <c r="AB30" s="777"/>
      <c r="AC30" s="777"/>
      <c r="AD30" s="777"/>
      <c r="AE30" s="778"/>
      <c r="AF30" s="779">
        <v>2</v>
      </c>
      <c r="AG30" s="780"/>
      <c r="AH30" s="780"/>
      <c r="AI30" s="780"/>
      <c r="AJ30" s="781"/>
      <c r="AK30" s="848">
        <v>50</v>
      </c>
      <c r="AL30" s="849"/>
      <c r="AM30" s="849"/>
      <c r="AN30" s="849"/>
      <c r="AO30" s="849"/>
      <c r="AP30" s="849" t="s">
        <v>540</v>
      </c>
      <c r="AQ30" s="849"/>
      <c r="AR30" s="849"/>
      <c r="AS30" s="849"/>
      <c r="AT30" s="849"/>
      <c r="AU30" s="849" t="s">
        <v>540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227</v>
      </c>
      <c r="R31" s="777"/>
      <c r="S31" s="777"/>
      <c r="T31" s="777"/>
      <c r="U31" s="777"/>
      <c r="V31" s="777">
        <v>225</v>
      </c>
      <c r="W31" s="777"/>
      <c r="X31" s="777"/>
      <c r="Y31" s="777"/>
      <c r="Z31" s="777"/>
      <c r="AA31" s="777">
        <v>2</v>
      </c>
      <c r="AB31" s="777"/>
      <c r="AC31" s="777"/>
      <c r="AD31" s="777"/>
      <c r="AE31" s="778"/>
      <c r="AF31" s="779">
        <v>2</v>
      </c>
      <c r="AG31" s="780"/>
      <c r="AH31" s="780"/>
      <c r="AI31" s="780"/>
      <c r="AJ31" s="781"/>
      <c r="AK31" s="848">
        <v>41</v>
      </c>
      <c r="AL31" s="849"/>
      <c r="AM31" s="849"/>
      <c r="AN31" s="849"/>
      <c r="AO31" s="849"/>
      <c r="AP31" s="849">
        <v>581</v>
      </c>
      <c r="AQ31" s="849"/>
      <c r="AR31" s="849"/>
      <c r="AS31" s="849"/>
      <c r="AT31" s="849"/>
      <c r="AU31" s="849">
        <v>304</v>
      </c>
      <c r="AV31" s="849"/>
      <c r="AW31" s="849"/>
      <c r="AX31" s="849"/>
      <c r="AY31" s="849"/>
      <c r="AZ31" s="850" t="s">
        <v>548</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361</v>
      </c>
      <c r="B63" s="808" t="s">
        <v>380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89</v>
      </c>
      <c r="AG63" s="860"/>
      <c r="AH63" s="860"/>
      <c r="AI63" s="860"/>
      <c r="AJ63" s="861"/>
      <c r="AK63" s="862"/>
      <c r="AL63" s="857"/>
      <c r="AM63" s="857"/>
      <c r="AN63" s="857"/>
      <c r="AO63" s="857"/>
      <c r="AP63" s="860">
        <v>581</v>
      </c>
      <c r="AQ63" s="860"/>
      <c r="AR63" s="860"/>
      <c r="AS63" s="860"/>
      <c r="AT63" s="860"/>
      <c r="AU63" s="860">
        <v>290</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382</v>
      </c>
      <c r="B66" s="759"/>
      <c r="C66" s="759"/>
      <c r="D66" s="759"/>
      <c r="E66" s="759"/>
      <c r="F66" s="759"/>
      <c r="G66" s="759"/>
      <c r="H66" s="759"/>
      <c r="I66" s="759"/>
      <c r="J66" s="759"/>
      <c r="K66" s="759"/>
      <c r="L66" s="759"/>
      <c r="M66" s="759"/>
      <c r="N66" s="759"/>
      <c r="O66" s="759"/>
      <c r="P66" s="760"/>
      <c r="Q66" s="735" t="s">
        <v>383</v>
      </c>
      <c r="R66" s="736"/>
      <c r="S66" s="736"/>
      <c r="T66" s="736"/>
      <c r="U66" s="737"/>
      <c r="V66" s="735" t="s">
        <v>384</v>
      </c>
      <c r="W66" s="736"/>
      <c r="X66" s="736"/>
      <c r="Y66" s="736"/>
      <c r="Z66" s="737"/>
      <c r="AA66" s="735" t="s">
        <v>385</v>
      </c>
      <c r="AB66" s="736"/>
      <c r="AC66" s="736"/>
      <c r="AD66" s="736"/>
      <c r="AE66" s="737"/>
      <c r="AF66" s="870" t="s">
        <v>386</v>
      </c>
      <c r="AG66" s="831"/>
      <c r="AH66" s="831"/>
      <c r="AI66" s="831"/>
      <c r="AJ66" s="871"/>
      <c r="AK66" s="735" t="s">
        <v>387</v>
      </c>
      <c r="AL66" s="759"/>
      <c r="AM66" s="759"/>
      <c r="AN66" s="759"/>
      <c r="AO66" s="760"/>
      <c r="AP66" s="735" t="s">
        <v>388</v>
      </c>
      <c r="AQ66" s="736"/>
      <c r="AR66" s="736"/>
      <c r="AS66" s="736"/>
      <c r="AT66" s="737"/>
      <c r="AU66" s="735" t="s">
        <v>389</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532</v>
      </c>
      <c r="C68" s="888"/>
      <c r="D68" s="888"/>
      <c r="E68" s="888"/>
      <c r="F68" s="888"/>
      <c r="G68" s="888"/>
      <c r="H68" s="888"/>
      <c r="I68" s="888"/>
      <c r="J68" s="888"/>
      <c r="K68" s="888"/>
      <c r="L68" s="888"/>
      <c r="M68" s="888"/>
      <c r="N68" s="888"/>
      <c r="O68" s="888"/>
      <c r="P68" s="889"/>
      <c r="Q68" s="890">
        <v>17863</v>
      </c>
      <c r="R68" s="884"/>
      <c r="S68" s="884"/>
      <c r="T68" s="884"/>
      <c r="U68" s="884"/>
      <c r="V68" s="884">
        <v>17363</v>
      </c>
      <c r="W68" s="884"/>
      <c r="X68" s="884"/>
      <c r="Y68" s="884"/>
      <c r="Z68" s="884"/>
      <c r="AA68" s="884">
        <v>500</v>
      </c>
      <c r="AB68" s="884"/>
      <c r="AC68" s="884"/>
      <c r="AD68" s="884"/>
      <c r="AE68" s="884"/>
      <c r="AF68" s="884">
        <v>500</v>
      </c>
      <c r="AG68" s="884"/>
      <c r="AH68" s="884"/>
      <c r="AI68" s="884"/>
      <c r="AJ68" s="884"/>
      <c r="AK68" s="884">
        <v>3108</v>
      </c>
      <c r="AL68" s="884"/>
      <c r="AM68" s="884"/>
      <c r="AN68" s="884"/>
      <c r="AO68" s="884"/>
      <c r="AP68" s="884" t="s">
        <v>540</v>
      </c>
      <c r="AQ68" s="884"/>
      <c r="AR68" s="884"/>
      <c r="AS68" s="884"/>
      <c r="AT68" s="884"/>
      <c r="AU68" s="884" t="s">
        <v>540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533</v>
      </c>
      <c r="C69" s="892"/>
      <c r="D69" s="892"/>
      <c r="E69" s="892"/>
      <c r="F69" s="892"/>
      <c r="G69" s="892"/>
      <c r="H69" s="892"/>
      <c r="I69" s="892"/>
      <c r="J69" s="892"/>
      <c r="K69" s="892"/>
      <c r="L69" s="892"/>
      <c r="M69" s="892"/>
      <c r="N69" s="892"/>
      <c r="O69" s="892"/>
      <c r="P69" s="893"/>
      <c r="Q69" s="894">
        <v>477</v>
      </c>
      <c r="R69" s="849"/>
      <c r="S69" s="849"/>
      <c r="T69" s="849"/>
      <c r="U69" s="849"/>
      <c r="V69" s="849">
        <v>475</v>
      </c>
      <c r="W69" s="849"/>
      <c r="X69" s="849"/>
      <c r="Y69" s="849"/>
      <c r="Z69" s="849"/>
      <c r="AA69" s="849">
        <v>2</v>
      </c>
      <c r="AB69" s="849"/>
      <c r="AC69" s="849"/>
      <c r="AD69" s="849"/>
      <c r="AE69" s="849"/>
      <c r="AF69" s="849">
        <v>2</v>
      </c>
      <c r="AG69" s="849"/>
      <c r="AH69" s="849"/>
      <c r="AI69" s="849"/>
      <c r="AJ69" s="849"/>
      <c r="AK69" s="849">
        <v>5</v>
      </c>
      <c r="AL69" s="849"/>
      <c r="AM69" s="849"/>
      <c r="AN69" s="849"/>
      <c r="AO69" s="849"/>
      <c r="AP69" s="849">
        <v>459</v>
      </c>
      <c r="AQ69" s="849"/>
      <c r="AR69" s="849"/>
      <c r="AS69" s="849"/>
      <c r="AT69" s="849"/>
      <c r="AU69" s="849">
        <v>128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534</v>
      </c>
      <c r="C70" s="892"/>
      <c r="D70" s="892"/>
      <c r="E70" s="892"/>
      <c r="F70" s="892"/>
      <c r="G70" s="892"/>
      <c r="H70" s="892"/>
      <c r="I70" s="892"/>
      <c r="J70" s="892"/>
      <c r="K70" s="892"/>
      <c r="L70" s="892"/>
      <c r="M70" s="892"/>
      <c r="N70" s="892"/>
      <c r="O70" s="892"/>
      <c r="P70" s="893"/>
      <c r="Q70" s="894">
        <v>458</v>
      </c>
      <c r="R70" s="849"/>
      <c r="S70" s="849"/>
      <c r="T70" s="849"/>
      <c r="U70" s="849"/>
      <c r="V70" s="849">
        <v>431</v>
      </c>
      <c r="W70" s="849"/>
      <c r="X70" s="849"/>
      <c r="Y70" s="849"/>
      <c r="Z70" s="849"/>
      <c r="AA70" s="849">
        <v>27</v>
      </c>
      <c r="AB70" s="849"/>
      <c r="AC70" s="849"/>
      <c r="AD70" s="849"/>
      <c r="AE70" s="849"/>
      <c r="AF70" s="849">
        <v>27</v>
      </c>
      <c r="AG70" s="849"/>
      <c r="AH70" s="849"/>
      <c r="AI70" s="849"/>
      <c r="AJ70" s="849"/>
      <c r="AK70" s="849">
        <v>13</v>
      </c>
      <c r="AL70" s="849"/>
      <c r="AM70" s="849"/>
      <c r="AN70" s="849"/>
      <c r="AO70" s="849"/>
      <c r="AP70" s="849" t="s">
        <v>540</v>
      </c>
      <c r="AQ70" s="849"/>
      <c r="AR70" s="849"/>
      <c r="AS70" s="849"/>
      <c r="AT70" s="849"/>
      <c r="AU70" s="849" t="s">
        <v>540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535</v>
      </c>
      <c r="C71" s="892"/>
      <c r="D71" s="892"/>
      <c r="E71" s="892"/>
      <c r="F71" s="892"/>
      <c r="G71" s="892"/>
      <c r="H71" s="892"/>
      <c r="I71" s="892"/>
      <c r="J71" s="892"/>
      <c r="K71" s="892"/>
      <c r="L71" s="892"/>
      <c r="M71" s="892"/>
      <c r="N71" s="892"/>
      <c r="O71" s="892"/>
      <c r="P71" s="893"/>
      <c r="Q71" s="894">
        <v>38</v>
      </c>
      <c r="R71" s="849"/>
      <c r="S71" s="849"/>
      <c r="T71" s="849"/>
      <c r="U71" s="849"/>
      <c r="V71" s="849">
        <v>33</v>
      </c>
      <c r="W71" s="849"/>
      <c r="X71" s="849"/>
      <c r="Y71" s="849"/>
      <c r="Z71" s="849"/>
      <c r="AA71" s="849">
        <v>5</v>
      </c>
      <c r="AB71" s="849"/>
      <c r="AC71" s="849"/>
      <c r="AD71" s="849"/>
      <c r="AE71" s="849"/>
      <c r="AF71" s="849">
        <v>5</v>
      </c>
      <c r="AG71" s="849"/>
      <c r="AH71" s="849"/>
      <c r="AI71" s="849"/>
      <c r="AJ71" s="849"/>
      <c r="AK71" s="849" t="s">
        <v>540</v>
      </c>
      <c r="AL71" s="849"/>
      <c r="AM71" s="849"/>
      <c r="AN71" s="849"/>
      <c r="AO71" s="849"/>
      <c r="AP71" s="849" t="s">
        <v>540</v>
      </c>
      <c r="AQ71" s="849"/>
      <c r="AR71" s="849"/>
      <c r="AS71" s="849"/>
      <c r="AT71" s="849"/>
      <c r="AU71" s="849" t="s">
        <v>541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536</v>
      </c>
      <c r="C72" s="892"/>
      <c r="D72" s="892"/>
      <c r="E72" s="892"/>
      <c r="F72" s="892"/>
      <c r="G72" s="892"/>
      <c r="H72" s="892"/>
      <c r="I72" s="892"/>
      <c r="J72" s="892"/>
      <c r="K72" s="892"/>
      <c r="L72" s="892"/>
      <c r="M72" s="892"/>
      <c r="N72" s="892"/>
      <c r="O72" s="892"/>
      <c r="P72" s="893"/>
      <c r="Q72" s="894">
        <v>751</v>
      </c>
      <c r="R72" s="849"/>
      <c r="S72" s="849"/>
      <c r="T72" s="849"/>
      <c r="U72" s="849"/>
      <c r="V72" s="849">
        <v>728</v>
      </c>
      <c r="W72" s="849"/>
      <c r="X72" s="849"/>
      <c r="Y72" s="849"/>
      <c r="Z72" s="849"/>
      <c r="AA72" s="849">
        <v>24</v>
      </c>
      <c r="AB72" s="849"/>
      <c r="AC72" s="849"/>
      <c r="AD72" s="849"/>
      <c r="AE72" s="849"/>
      <c r="AF72" s="849">
        <v>24</v>
      </c>
      <c r="AG72" s="849"/>
      <c r="AH72" s="849"/>
      <c r="AI72" s="849"/>
      <c r="AJ72" s="849"/>
      <c r="AK72" s="849" t="s">
        <v>540</v>
      </c>
      <c r="AL72" s="849"/>
      <c r="AM72" s="849"/>
      <c r="AN72" s="849"/>
      <c r="AO72" s="849"/>
      <c r="AP72" s="849">
        <v>535</v>
      </c>
      <c r="AQ72" s="849"/>
      <c r="AR72" s="849"/>
      <c r="AS72" s="849"/>
      <c r="AT72" s="849"/>
      <c r="AU72" s="849">
        <v>151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537</v>
      </c>
      <c r="C73" s="892"/>
      <c r="D73" s="892"/>
      <c r="E73" s="892"/>
      <c r="F73" s="892"/>
      <c r="G73" s="892"/>
      <c r="H73" s="892"/>
      <c r="I73" s="892"/>
      <c r="J73" s="892"/>
      <c r="K73" s="892"/>
      <c r="L73" s="892"/>
      <c r="M73" s="892"/>
      <c r="N73" s="892"/>
      <c r="O73" s="892"/>
      <c r="P73" s="893"/>
      <c r="Q73" s="894">
        <v>20</v>
      </c>
      <c r="R73" s="849"/>
      <c r="S73" s="849"/>
      <c r="T73" s="849"/>
      <c r="U73" s="849"/>
      <c r="V73" s="849">
        <v>19</v>
      </c>
      <c r="W73" s="849"/>
      <c r="X73" s="849"/>
      <c r="Y73" s="849"/>
      <c r="Z73" s="849"/>
      <c r="AA73" s="849">
        <v>3</v>
      </c>
      <c r="AB73" s="849"/>
      <c r="AC73" s="849"/>
      <c r="AD73" s="849"/>
      <c r="AE73" s="849"/>
      <c r="AF73" s="849">
        <v>3</v>
      </c>
      <c r="AG73" s="849"/>
      <c r="AH73" s="849"/>
      <c r="AI73" s="849"/>
      <c r="AJ73" s="849"/>
      <c r="AK73" s="849" t="s">
        <v>540</v>
      </c>
      <c r="AL73" s="849"/>
      <c r="AM73" s="849"/>
      <c r="AN73" s="849"/>
      <c r="AO73" s="849"/>
      <c r="AP73" s="849">
        <v>120</v>
      </c>
      <c r="AQ73" s="849"/>
      <c r="AR73" s="849"/>
      <c r="AS73" s="849"/>
      <c r="AT73" s="849"/>
      <c r="AU73" s="849">
        <v>35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538</v>
      </c>
      <c r="C74" s="892"/>
      <c r="D74" s="892"/>
      <c r="E74" s="892"/>
      <c r="F74" s="892"/>
      <c r="G74" s="892"/>
      <c r="H74" s="892"/>
      <c r="I74" s="892"/>
      <c r="J74" s="892"/>
      <c r="K74" s="892"/>
      <c r="L74" s="892"/>
      <c r="M74" s="892"/>
      <c r="N74" s="892"/>
      <c r="O74" s="892"/>
      <c r="P74" s="893"/>
      <c r="Q74" s="894">
        <v>1734</v>
      </c>
      <c r="R74" s="849"/>
      <c r="S74" s="849"/>
      <c r="T74" s="849"/>
      <c r="U74" s="849"/>
      <c r="V74" s="849">
        <v>1730</v>
      </c>
      <c r="W74" s="849"/>
      <c r="X74" s="849"/>
      <c r="Y74" s="849"/>
      <c r="Z74" s="849"/>
      <c r="AA74" s="849">
        <v>4</v>
      </c>
      <c r="AB74" s="849"/>
      <c r="AC74" s="849"/>
      <c r="AD74" s="849"/>
      <c r="AE74" s="849"/>
      <c r="AF74" s="849">
        <v>4</v>
      </c>
      <c r="AG74" s="849"/>
      <c r="AH74" s="849"/>
      <c r="AI74" s="849"/>
      <c r="AJ74" s="849"/>
      <c r="AK74" s="849">
        <v>20</v>
      </c>
      <c r="AL74" s="849"/>
      <c r="AM74" s="849"/>
      <c r="AN74" s="849"/>
      <c r="AO74" s="849"/>
      <c r="AP74" s="849" t="s">
        <v>541</v>
      </c>
      <c r="AQ74" s="849"/>
      <c r="AR74" s="849"/>
      <c r="AS74" s="849"/>
      <c r="AT74" s="849"/>
      <c r="AU74" s="849" t="s">
        <v>541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539</v>
      </c>
      <c r="C75" s="892"/>
      <c r="D75" s="892"/>
      <c r="E75" s="892"/>
      <c r="F75" s="892"/>
      <c r="G75" s="892"/>
      <c r="H75" s="892"/>
      <c r="I75" s="892"/>
      <c r="J75" s="892"/>
      <c r="K75" s="892"/>
      <c r="L75" s="892"/>
      <c r="M75" s="892"/>
      <c r="N75" s="892"/>
      <c r="O75" s="892"/>
      <c r="P75" s="893"/>
      <c r="Q75" s="897">
        <v>277636</v>
      </c>
      <c r="R75" s="898"/>
      <c r="S75" s="898"/>
      <c r="T75" s="898"/>
      <c r="U75" s="848"/>
      <c r="V75" s="899">
        <v>266517</v>
      </c>
      <c r="W75" s="898"/>
      <c r="X75" s="898"/>
      <c r="Y75" s="898"/>
      <c r="Z75" s="848"/>
      <c r="AA75" s="899">
        <v>11120</v>
      </c>
      <c r="AB75" s="898"/>
      <c r="AC75" s="898"/>
      <c r="AD75" s="898"/>
      <c r="AE75" s="848"/>
      <c r="AF75" s="899">
        <v>11120</v>
      </c>
      <c r="AG75" s="898"/>
      <c r="AH75" s="898"/>
      <c r="AI75" s="898"/>
      <c r="AJ75" s="848"/>
      <c r="AK75" s="899">
        <v>1943</v>
      </c>
      <c r="AL75" s="898"/>
      <c r="AM75" s="898"/>
      <c r="AN75" s="898"/>
      <c r="AO75" s="848"/>
      <c r="AP75" s="899" t="s">
        <v>540</v>
      </c>
      <c r="AQ75" s="898"/>
      <c r="AR75" s="898"/>
      <c r="AS75" s="898"/>
      <c r="AT75" s="848"/>
      <c r="AU75" s="899" t="s">
        <v>540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361</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11685</v>
      </c>
      <c r="AG88" s="860"/>
      <c r="AH88" s="860"/>
      <c r="AI88" s="860"/>
      <c r="AJ88" s="860"/>
      <c r="AK88" s="857"/>
      <c r="AL88" s="857"/>
      <c r="AM88" s="857"/>
      <c r="AN88" s="857"/>
      <c r="AO88" s="857"/>
      <c r="AP88" s="860">
        <v>1114</v>
      </c>
      <c r="AQ88" s="860"/>
      <c r="AR88" s="860"/>
      <c r="AS88" s="860"/>
      <c r="AT88" s="860"/>
      <c r="AU88" s="860">
        <v>314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t="s">
        <v>548</v>
      </c>
      <c r="CS102" s="868"/>
      <c r="CT102" s="868"/>
      <c r="CU102" s="868"/>
      <c r="CV102" s="911"/>
      <c r="CW102" s="910" t="s">
        <v>548</v>
      </c>
      <c r="CX102" s="868"/>
      <c r="CY102" s="868"/>
      <c r="CZ102" s="868"/>
      <c r="DA102" s="911"/>
      <c r="DB102" s="910" t="s">
        <v>551</v>
      </c>
      <c r="DC102" s="868"/>
      <c r="DD102" s="868"/>
      <c r="DE102" s="868"/>
      <c r="DF102" s="911"/>
      <c r="DG102" s="910">
        <v>76</v>
      </c>
      <c r="DH102" s="868"/>
      <c r="DI102" s="868"/>
      <c r="DJ102" s="868"/>
      <c r="DK102" s="911"/>
      <c r="DL102" s="910">
        <v>84</v>
      </c>
      <c r="DM102" s="868"/>
      <c r="DN102" s="868"/>
      <c r="DO102" s="868"/>
      <c r="DP102" s="911"/>
      <c r="DQ102" s="910" t="s">
        <v>550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283</v>
      </c>
      <c r="AG109" s="913"/>
      <c r="AH109" s="913"/>
      <c r="AI109" s="913"/>
      <c r="AJ109" s="914"/>
      <c r="AK109" s="912" t="s">
        <v>282</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283</v>
      </c>
      <c r="BW109" s="913"/>
      <c r="BX109" s="913"/>
      <c r="BY109" s="913"/>
      <c r="BZ109" s="914"/>
      <c r="CA109" s="912" t="s">
        <v>282</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283</v>
      </c>
      <c r="DM109" s="913"/>
      <c r="DN109" s="913"/>
      <c r="DO109" s="913"/>
      <c r="DP109" s="914"/>
      <c r="DQ109" s="912" t="s">
        <v>282</v>
      </c>
      <c r="DR109" s="913"/>
      <c r="DS109" s="913"/>
      <c r="DT109" s="913"/>
      <c r="DU109" s="914"/>
      <c r="DV109" s="912" t="s">
        <v>400</v>
      </c>
      <c r="DW109" s="913"/>
      <c r="DX109" s="913"/>
      <c r="DY109" s="913"/>
      <c r="DZ109" s="915"/>
    </row>
    <row r="110" spans="1:131" s="197" customFormat="1" ht="26.25" customHeight="1" x14ac:dyDescent="0.15">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784526</v>
      </c>
      <c r="AB110" s="920"/>
      <c r="AC110" s="920"/>
      <c r="AD110" s="920"/>
      <c r="AE110" s="921"/>
      <c r="AF110" s="922">
        <v>784834</v>
      </c>
      <c r="AG110" s="920"/>
      <c r="AH110" s="920"/>
      <c r="AI110" s="920"/>
      <c r="AJ110" s="921"/>
      <c r="AK110" s="922">
        <v>792810</v>
      </c>
      <c r="AL110" s="920"/>
      <c r="AM110" s="920"/>
      <c r="AN110" s="920"/>
      <c r="AO110" s="921"/>
      <c r="AP110" s="923">
        <v>27.5</v>
      </c>
      <c r="AQ110" s="924"/>
      <c r="AR110" s="924"/>
      <c r="AS110" s="924"/>
      <c r="AT110" s="925"/>
      <c r="AU110" s="926" t="s">
        <v>60</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7012030</v>
      </c>
      <c r="BR110" s="957"/>
      <c r="BS110" s="957"/>
      <c r="BT110" s="957"/>
      <c r="BU110" s="957"/>
      <c r="BV110" s="957">
        <v>6915243</v>
      </c>
      <c r="BW110" s="957"/>
      <c r="BX110" s="957"/>
      <c r="BY110" s="957"/>
      <c r="BZ110" s="957"/>
      <c r="CA110" s="957">
        <v>7188313</v>
      </c>
      <c r="CB110" s="957"/>
      <c r="CC110" s="957"/>
      <c r="CD110" s="957"/>
      <c r="CE110" s="957"/>
      <c r="CF110" s="971">
        <v>248.9</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1" s="197"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773559</v>
      </c>
      <c r="BR111" s="950"/>
      <c r="BS111" s="950"/>
      <c r="BT111" s="950"/>
      <c r="BU111" s="950"/>
      <c r="BV111" s="950">
        <v>729317</v>
      </c>
      <c r="BW111" s="950"/>
      <c r="BX111" s="950"/>
      <c r="BY111" s="950"/>
      <c r="BZ111" s="950"/>
      <c r="CA111" s="950">
        <v>741907</v>
      </c>
      <c r="CB111" s="950"/>
      <c r="CC111" s="950"/>
      <c r="CD111" s="950"/>
      <c r="CE111" s="950"/>
      <c r="CF111" s="944">
        <v>25.7</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320126</v>
      </c>
      <c r="BR112" s="950"/>
      <c r="BS112" s="950"/>
      <c r="BT112" s="950"/>
      <c r="BU112" s="950"/>
      <c r="BV112" s="950">
        <v>321322</v>
      </c>
      <c r="BW112" s="950"/>
      <c r="BX112" s="950"/>
      <c r="BY112" s="950"/>
      <c r="BZ112" s="950"/>
      <c r="CA112" s="950">
        <v>304428</v>
      </c>
      <c r="CB112" s="950"/>
      <c r="CC112" s="950"/>
      <c r="CD112" s="950"/>
      <c r="CE112" s="950"/>
      <c r="CF112" s="944">
        <v>10.5</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773559</v>
      </c>
      <c r="DH112" s="950"/>
      <c r="DI112" s="950"/>
      <c r="DJ112" s="950"/>
      <c r="DK112" s="950"/>
      <c r="DL112" s="950">
        <v>729317</v>
      </c>
      <c r="DM112" s="950"/>
      <c r="DN112" s="950"/>
      <c r="DO112" s="950"/>
      <c r="DP112" s="950"/>
      <c r="DQ112" s="950">
        <v>729317</v>
      </c>
      <c r="DR112" s="950"/>
      <c r="DS112" s="950"/>
      <c r="DT112" s="950"/>
      <c r="DU112" s="950"/>
      <c r="DV112" s="951">
        <v>25.3</v>
      </c>
      <c r="DW112" s="951"/>
      <c r="DX112" s="951"/>
      <c r="DY112" s="951"/>
      <c r="DZ112" s="952"/>
    </row>
    <row r="113" spans="1:130" s="197"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20579</v>
      </c>
      <c r="AB113" s="964"/>
      <c r="AC113" s="964"/>
      <c r="AD113" s="964"/>
      <c r="AE113" s="965"/>
      <c r="AF113" s="966">
        <v>27289</v>
      </c>
      <c r="AG113" s="964"/>
      <c r="AH113" s="964"/>
      <c r="AI113" s="964"/>
      <c r="AJ113" s="965"/>
      <c r="AK113" s="966">
        <v>24560</v>
      </c>
      <c r="AL113" s="964"/>
      <c r="AM113" s="964"/>
      <c r="AN113" s="964"/>
      <c r="AO113" s="965"/>
      <c r="AP113" s="967">
        <v>0.9</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476677</v>
      </c>
      <c r="BR113" s="950"/>
      <c r="BS113" s="950"/>
      <c r="BT113" s="950"/>
      <c r="BU113" s="950"/>
      <c r="BV113" s="950">
        <v>386753</v>
      </c>
      <c r="BW113" s="950"/>
      <c r="BX113" s="950"/>
      <c r="BY113" s="950"/>
      <c r="BZ113" s="950"/>
      <c r="CA113" s="950">
        <v>278897</v>
      </c>
      <c r="CB113" s="950"/>
      <c r="CC113" s="950"/>
      <c r="CD113" s="950"/>
      <c r="CE113" s="950"/>
      <c r="CF113" s="944">
        <v>9.6999999999999993</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93075</v>
      </c>
      <c r="AB114" s="989"/>
      <c r="AC114" s="989"/>
      <c r="AD114" s="989"/>
      <c r="AE114" s="990"/>
      <c r="AF114" s="991">
        <v>93131</v>
      </c>
      <c r="AG114" s="989"/>
      <c r="AH114" s="989"/>
      <c r="AI114" s="989"/>
      <c r="AJ114" s="990"/>
      <c r="AK114" s="991">
        <v>109583</v>
      </c>
      <c r="AL114" s="989"/>
      <c r="AM114" s="989"/>
      <c r="AN114" s="989"/>
      <c r="AO114" s="990"/>
      <c r="AP114" s="992">
        <v>3.8</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598518</v>
      </c>
      <c r="BR114" s="950"/>
      <c r="BS114" s="950"/>
      <c r="BT114" s="950"/>
      <c r="BU114" s="950"/>
      <c r="BV114" s="950">
        <v>443607</v>
      </c>
      <c r="BW114" s="950"/>
      <c r="BX114" s="950"/>
      <c r="BY114" s="950"/>
      <c r="BZ114" s="950"/>
      <c r="CA114" s="950">
        <v>838629</v>
      </c>
      <c r="CB114" s="950"/>
      <c r="CC114" s="950"/>
      <c r="CD114" s="950"/>
      <c r="CE114" s="950"/>
      <c r="CF114" s="944">
        <v>29</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v>104999</v>
      </c>
      <c r="BR115" s="950"/>
      <c r="BS115" s="950"/>
      <c r="BT115" s="950"/>
      <c r="BU115" s="950"/>
      <c r="BV115" s="950">
        <v>103896</v>
      </c>
      <c r="BW115" s="950"/>
      <c r="BX115" s="950"/>
      <c r="BY115" s="950"/>
      <c r="BZ115" s="950"/>
      <c r="CA115" s="950">
        <v>75622</v>
      </c>
      <c r="CB115" s="950"/>
      <c r="CC115" s="950"/>
      <c r="CD115" s="950"/>
      <c r="CE115" s="950"/>
      <c r="CF115" s="944">
        <v>2.6</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48</v>
      </c>
      <c r="AB116" s="989"/>
      <c r="AC116" s="989"/>
      <c r="AD116" s="989"/>
      <c r="AE116" s="990"/>
      <c r="AF116" s="991">
        <v>16</v>
      </c>
      <c r="AG116" s="989"/>
      <c r="AH116" s="989"/>
      <c r="AI116" s="989"/>
      <c r="AJ116" s="990"/>
      <c r="AK116" s="991">
        <v>103</v>
      </c>
      <c r="AL116" s="989"/>
      <c r="AM116" s="989"/>
      <c r="AN116" s="989"/>
      <c r="AO116" s="990"/>
      <c r="AP116" s="992">
        <v>0</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898228</v>
      </c>
      <c r="AB117" s="996"/>
      <c r="AC117" s="996"/>
      <c r="AD117" s="996"/>
      <c r="AE117" s="997"/>
      <c r="AF117" s="995">
        <v>905270</v>
      </c>
      <c r="AG117" s="996"/>
      <c r="AH117" s="996"/>
      <c r="AI117" s="996"/>
      <c r="AJ117" s="997"/>
      <c r="AK117" s="995">
        <v>927056</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283</v>
      </c>
      <c r="AG118" s="913"/>
      <c r="AH118" s="913"/>
      <c r="AI118" s="913"/>
      <c r="AJ118" s="914"/>
      <c r="AK118" s="912" t="s">
        <v>282</v>
      </c>
      <c r="AL118" s="913"/>
      <c r="AM118" s="913"/>
      <c r="AN118" s="913"/>
      <c r="AO118" s="914"/>
      <c r="AP118" s="1020" t="s">
        <v>400</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429</v>
      </c>
      <c r="BP118" s="1024"/>
      <c r="BQ118" s="1015">
        <v>9285909</v>
      </c>
      <c r="BR118" s="1016"/>
      <c r="BS118" s="1016"/>
      <c r="BT118" s="1016"/>
      <c r="BU118" s="1016"/>
      <c r="BV118" s="1016">
        <v>8900138</v>
      </c>
      <c r="BW118" s="1016"/>
      <c r="BX118" s="1016"/>
      <c r="BY118" s="1016"/>
      <c r="BZ118" s="1016"/>
      <c r="CA118" s="1016">
        <v>9427796</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1365055</v>
      </c>
      <c r="BR119" s="957"/>
      <c r="BS119" s="957"/>
      <c r="BT119" s="957"/>
      <c r="BU119" s="957"/>
      <c r="BV119" s="957">
        <v>1125470</v>
      </c>
      <c r="BW119" s="957"/>
      <c r="BX119" s="957"/>
      <c r="BY119" s="957"/>
      <c r="BZ119" s="957"/>
      <c r="CA119" s="957">
        <v>1894365</v>
      </c>
      <c r="CB119" s="957"/>
      <c r="CC119" s="957"/>
      <c r="CD119" s="957"/>
      <c r="CE119" s="957"/>
      <c r="CF119" s="971">
        <v>65.599999999999994</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v>12590</v>
      </c>
      <c r="DR119" s="1028"/>
      <c r="DS119" s="1028"/>
      <c r="DT119" s="1028"/>
      <c r="DU119" s="1029"/>
      <c r="DV119" s="1031">
        <v>0.4</v>
      </c>
      <c r="DW119" s="1032"/>
      <c r="DX119" s="1032"/>
      <c r="DY119" s="1032"/>
      <c r="DZ119" s="1033"/>
    </row>
    <row r="120" spans="1:130" s="197" customFormat="1" ht="26.25" customHeight="1" x14ac:dyDescent="0.15">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424688</v>
      </c>
      <c r="BR120" s="950"/>
      <c r="BS120" s="950"/>
      <c r="BT120" s="950"/>
      <c r="BU120" s="950"/>
      <c r="BV120" s="950">
        <v>437645</v>
      </c>
      <c r="BW120" s="950"/>
      <c r="BX120" s="950"/>
      <c r="BY120" s="950"/>
      <c r="BZ120" s="950"/>
      <c r="CA120" s="950">
        <v>509133</v>
      </c>
      <c r="CB120" s="950"/>
      <c r="CC120" s="950"/>
      <c r="CD120" s="950"/>
      <c r="CE120" s="950"/>
      <c r="CF120" s="944">
        <v>17.600000000000001</v>
      </c>
      <c r="CG120" s="945"/>
      <c r="CH120" s="945"/>
      <c r="CI120" s="945"/>
      <c r="CJ120" s="945"/>
      <c r="CK120" s="1043" t="s">
        <v>435</v>
      </c>
      <c r="CL120" s="1044"/>
      <c r="CM120" s="1044"/>
      <c r="CN120" s="1044"/>
      <c r="CO120" s="1045"/>
      <c r="CP120" s="1051" t="s">
        <v>436</v>
      </c>
      <c r="CQ120" s="1052"/>
      <c r="CR120" s="1052"/>
      <c r="CS120" s="1052"/>
      <c r="CT120" s="1052"/>
      <c r="CU120" s="1052"/>
      <c r="CV120" s="1052"/>
      <c r="CW120" s="1052"/>
      <c r="CX120" s="1052"/>
      <c r="CY120" s="1052"/>
      <c r="CZ120" s="1052"/>
      <c r="DA120" s="1052"/>
      <c r="DB120" s="1052"/>
      <c r="DC120" s="1052"/>
      <c r="DD120" s="1052"/>
      <c r="DE120" s="1052"/>
      <c r="DF120" s="1053"/>
      <c r="DG120" s="956">
        <v>320126</v>
      </c>
      <c r="DH120" s="957"/>
      <c r="DI120" s="957"/>
      <c r="DJ120" s="957"/>
      <c r="DK120" s="957"/>
      <c r="DL120" s="957">
        <v>321322</v>
      </c>
      <c r="DM120" s="957"/>
      <c r="DN120" s="957"/>
      <c r="DO120" s="957"/>
      <c r="DP120" s="957"/>
      <c r="DQ120" s="957">
        <v>304428</v>
      </c>
      <c r="DR120" s="957"/>
      <c r="DS120" s="957"/>
      <c r="DT120" s="957"/>
      <c r="DU120" s="957"/>
      <c r="DV120" s="958">
        <v>10.5</v>
      </c>
      <c r="DW120" s="958"/>
      <c r="DX120" s="958"/>
      <c r="DY120" s="958"/>
      <c r="DZ120" s="959"/>
    </row>
    <row r="121" spans="1:130" s="197" customFormat="1" ht="26.25" customHeight="1" x14ac:dyDescent="0.15">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4983743</v>
      </c>
      <c r="BR121" s="1016"/>
      <c r="BS121" s="1016"/>
      <c r="BT121" s="1016"/>
      <c r="BU121" s="1016"/>
      <c r="BV121" s="1016">
        <v>4962208</v>
      </c>
      <c r="BW121" s="1016"/>
      <c r="BX121" s="1016"/>
      <c r="BY121" s="1016"/>
      <c r="BZ121" s="1016"/>
      <c r="CA121" s="1016">
        <v>5174640</v>
      </c>
      <c r="CB121" s="1016"/>
      <c r="CC121" s="1016"/>
      <c r="CD121" s="1016"/>
      <c r="CE121" s="1016"/>
      <c r="CF121" s="1054">
        <v>179.2</v>
      </c>
      <c r="CG121" s="1055"/>
      <c r="CH121" s="1055"/>
      <c r="CI121" s="1055"/>
      <c r="CJ121" s="1055"/>
      <c r="CK121" s="1046"/>
      <c r="CL121" s="1047"/>
      <c r="CM121" s="1047"/>
      <c r="CN121" s="1047"/>
      <c r="CO121" s="1048"/>
      <c r="CP121" s="1037" t="s">
        <v>439</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x14ac:dyDescent="0.15">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440</v>
      </c>
      <c r="BP122" s="1024"/>
      <c r="BQ122" s="1064">
        <v>6773486</v>
      </c>
      <c r="BR122" s="1065"/>
      <c r="BS122" s="1065"/>
      <c r="BT122" s="1065"/>
      <c r="BU122" s="1065"/>
      <c r="BV122" s="1065">
        <v>6525323</v>
      </c>
      <c r="BW122" s="1065"/>
      <c r="BX122" s="1065"/>
      <c r="BY122" s="1065"/>
      <c r="BZ122" s="1065"/>
      <c r="CA122" s="1065">
        <v>7578138</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88.4</v>
      </c>
      <c r="BR123" s="1057"/>
      <c r="BS123" s="1057"/>
      <c r="BT123" s="1057"/>
      <c r="BU123" s="1057"/>
      <c r="BV123" s="1057">
        <v>85.4</v>
      </c>
      <c r="BW123" s="1057"/>
      <c r="BX123" s="1057"/>
      <c r="BY123" s="1057"/>
      <c r="BZ123" s="1057"/>
      <c r="CA123" s="1057">
        <v>64</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444</v>
      </c>
      <c r="DH123" s="989"/>
      <c r="DI123" s="989"/>
      <c r="DJ123" s="989"/>
      <c r="DK123" s="990"/>
      <c r="DL123" s="991" t="s">
        <v>444</v>
      </c>
      <c r="DM123" s="989"/>
      <c r="DN123" s="989"/>
      <c r="DO123" s="989"/>
      <c r="DP123" s="990"/>
      <c r="DQ123" s="991" t="s">
        <v>444</v>
      </c>
      <c r="DR123" s="989"/>
      <c r="DS123" s="989"/>
      <c r="DT123" s="989"/>
      <c r="DU123" s="990"/>
      <c r="DV123" s="992" t="s">
        <v>444</v>
      </c>
      <c r="DW123" s="993"/>
      <c r="DX123" s="993"/>
      <c r="DY123" s="993"/>
      <c r="DZ123" s="994"/>
    </row>
    <row r="124" spans="1:130" s="197" customFormat="1" ht="26.25" customHeight="1" x14ac:dyDescent="0.15">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x14ac:dyDescent="0.2">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x14ac:dyDescent="0.15">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444</v>
      </c>
      <c r="AB126" s="989"/>
      <c r="AC126" s="989"/>
      <c r="AD126" s="989"/>
      <c r="AE126" s="990"/>
      <c r="AF126" s="991" t="s">
        <v>444</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x14ac:dyDescent="0.2">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v>104999</v>
      </c>
      <c r="DH127" s="1078"/>
      <c r="DI127" s="1078"/>
      <c r="DJ127" s="1078"/>
      <c r="DK127" s="1078"/>
      <c r="DL127" s="1078">
        <v>103896</v>
      </c>
      <c r="DM127" s="1078"/>
      <c r="DN127" s="1078"/>
      <c r="DO127" s="1078"/>
      <c r="DP127" s="1078"/>
      <c r="DQ127" s="1078">
        <v>75622</v>
      </c>
      <c r="DR127" s="1078"/>
      <c r="DS127" s="1078"/>
      <c r="DT127" s="1078"/>
      <c r="DU127" s="1078"/>
      <c r="DV127" s="1079">
        <v>2.6</v>
      </c>
      <c r="DW127" s="1079"/>
      <c r="DX127" s="1079"/>
      <c r="DY127" s="1079"/>
      <c r="DZ127" s="1080"/>
    </row>
    <row r="128" spans="1:130" s="197" customFormat="1" ht="26.25" customHeight="1" x14ac:dyDescent="0.15">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20029</v>
      </c>
      <c r="AB128" s="1120"/>
      <c r="AC128" s="1120"/>
      <c r="AD128" s="1120"/>
      <c r="AE128" s="1121"/>
      <c r="AF128" s="1122">
        <v>22729</v>
      </c>
      <c r="AG128" s="1120"/>
      <c r="AH128" s="1120"/>
      <c r="AI128" s="1120"/>
      <c r="AJ128" s="1121"/>
      <c r="AK128" s="1122">
        <v>19366</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444</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3386063</v>
      </c>
      <c r="AB129" s="989"/>
      <c r="AC129" s="989"/>
      <c r="AD129" s="989"/>
      <c r="AE129" s="990"/>
      <c r="AF129" s="991">
        <v>3338206</v>
      </c>
      <c r="AG129" s="989"/>
      <c r="AH129" s="989"/>
      <c r="AI129" s="989"/>
      <c r="AJ129" s="990"/>
      <c r="AK129" s="991">
        <v>3472725</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11.5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545062</v>
      </c>
      <c r="AB130" s="989"/>
      <c r="AC130" s="989"/>
      <c r="AD130" s="989"/>
      <c r="AE130" s="990"/>
      <c r="AF130" s="991">
        <v>559496</v>
      </c>
      <c r="AG130" s="989"/>
      <c r="AH130" s="989"/>
      <c r="AI130" s="989"/>
      <c r="AJ130" s="990"/>
      <c r="AK130" s="991">
        <v>585059</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v>64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2841001</v>
      </c>
      <c r="AB131" s="1028"/>
      <c r="AC131" s="1028"/>
      <c r="AD131" s="1028"/>
      <c r="AE131" s="1029"/>
      <c r="AF131" s="1030">
        <v>2778710</v>
      </c>
      <c r="AG131" s="1028"/>
      <c r="AH131" s="1028"/>
      <c r="AI131" s="1028"/>
      <c r="AJ131" s="1029"/>
      <c r="AK131" s="1030">
        <v>2887666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11.72604304</v>
      </c>
      <c r="AB132" s="1134"/>
      <c r="AC132" s="1134"/>
      <c r="AD132" s="1134"/>
      <c r="AE132" s="1135"/>
      <c r="AF132" s="1136">
        <v>11.625718409999999</v>
      </c>
      <c r="AG132" s="1134"/>
      <c r="AH132" s="1134"/>
      <c r="AI132" s="1134"/>
      <c r="AJ132" s="1135"/>
      <c r="AK132" s="1136">
        <v>11.17272565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12.7</v>
      </c>
      <c r="AB133" s="1141"/>
      <c r="AC133" s="1141"/>
      <c r="AD133" s="1141"/>
      <c r="AE133" s="1142"/>
      <c r="AF133" s="1140">
        <v>12</v>
      </c>
      <c r="AG133" s="1141"/>
      <c r="AH133" s="1141"/>
      <c r="AI133" s="1141"/>
      <c r="AJ133" s="1142"/>
      <c r="AK133" s="1140">
        <v>11.5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7" t="s">
        <v>470</v>
      </c>
      <c r="L7" s="254"/>
      <c r="M7" s="255" t="s">
        <v>471</v>
      </c>
      <c r="N7" s="256"/>
    </row>
    <row r="8" spans="1:16" x14ac:dyDescent="0.15">
      <c r="A8" s="248"/>
      <c r="B8" s="244"/>
      <c r="C8" s="244"/>
      <c r="D8" s="244"/>
      <c r="E8" s="244"/>
      <c r="F8" s="244"/>
      <c r="G8" s="257"/>
      <c r="H8" s="258"/>
      <c r="I8" s="258"/>
      <c r="J8" s="259"/>
      <c r="K8" s="1148"/>
      <c r="L8" s="260" t="s">
        <v>472</v>
      </c>
      <c r="M8" s="261" t="s">
        <v>473</v>
      </c>
      <c r="N8" s="262" t="s">
        <v>474</v>
      </c>
    </row>
    <row r="9" spans="1:16" x14ac:dyDescent="0.15">
      <c r="A9" s="248"/>
      <c r="B9" s="244"/>
      <c r="C9" s="244"/>
      <c r="D9" s="244"/>
      <c r="E9" s="244"/>
      <c r="F9" s="244"/>
      <c r="G9" s="1149" t="s">
        <v>475</v>
      </c>
      <c r="H9" s="1150"/>
      <c r="I9" s="1150"/>
      <c r="J9" s="1151"/>
      <c r="K9" s="263">
        <v>1111800</v>
      </c>
      <c r="L9" s="264">
        <v>176057</v>
      </c>
      <c r="M9" s="265">
        <v>133600</v>
      </c>
      <c r="N9" s="266">
        <v>31.8</v>
      </c>
    </row>
    <row r="10" spans="1:16" x14ac:dyDescent="0.15">
      <c r="A10" s="248"/>
      <c r="B10" s="244"/>
      <c r="C10" s="244"/>
      <c r="D10" s="244"/>
      <c r="E10" s="244"/>
      <c r="F10" s="244"/>
      <c r="G10" s="1149" t="s">
        <v>476</v>
      </c>
      <c r="H10" s="1150"/>
      <c r="I10" s="1150"/>
      <c r="J10" s="1151"/>
      <c r="K10" s="267">
        <v>214328</v>
      </c>
      <c r="L10" s="268">
        <v>33940</v>
      </c>
      <c r="M10" s="269">
        <v>14806</v>
      </c>
      <c r="N10" s="270">
        <v>129.19999999999999</v>
      </c>
    </row>
    <row r="11" spans="1:16" ht="13.5" customHeight="1" x14ac:dyDescent="0.15">
      <c r="A11" s="248"/>
      <c r="B11" s="244"/>
      <c r="C11" s="244"/>
      <c r="D11" s="244"/>
      <c r="E11" s="244"/>
      <c r="F11" s="244"/>
      <c r="G11" s="1149" t="s">
        <v>477</v>
      </c>
      <c r="H11" s="1150"/>
      <c r="I11" s="1150"/>
      <c r="J11" s="1151"/>
      <c r="K11" s="267">
        <v>104565</v>
      </c>
      <c r="L11" s="268">
        <v>16558</v>
      </c>
      <c r="M11" s="269">
        <v>22006</v>
      </c>
      <c r="N11" s="270">
        <v>-24.8</v>
      </c>
    </row>
    <row r="12" spans="1:16" ht="13.5" customHeight="1" x14ac:dyDescent="0.15">
      <c r="A12" s="248"/>
      <c r="B12" s="244"/>
      <c r="C12" s="244"/>
      <c r="D12" s="244"/>
      <c r="E12" s="244"/>
      <c r="F12" s="244"/>
      <c r="G12" s="1149" t="s">
        <v>478</v>
      </c>
      <c r="H12" s="1150"/>
      <c r="I12" s="1150"/>
      <c r="J12" s="1151"/>
      <c r="K12" s="267" t="s">
        <v>479</v>
      </c>
      <c r="L12" s="268" t="s">
        <v>479</v>
      </c>
      <c r="M12" s="269">
        <v>3064</v>
      </c>
      <c r="N12" s="270" t="s">
        <v>479</v>
      </c>
    </row>
    <row r="13" spans="1:16" ht="13.5" customHeight="1" x14ac:dyDescent="0.15">
      <c r="A13" s="248"/>
      <c r="B13" s="244"/>
      <c r="C13" s="244"/>
      <c r="D13" s="244"/>
      <c r="E13" s="244"/>
      <c r="F13" s="244"/>
      <c r="G13" s="1149" t="s">
        <v>480</v>
      </c>
      <c r="H13" s="1150"/>
      <c r="I13" s="1150"/>
      <c r="J13" s="1151"/>
      <c r="K13" s="267" t="s">
        <v>479</v>
      </c>
      <c r="L13" s="268" t="s">
        <v>479</v>
      </c>
      <c r="M13" s="269" t="s">
        <v>479</v>
      </c>
      <c r="N13" s="270" t="s">
        <v>479</v>
      </c>
    </row>
    <row r="14" spans="1:16" ht="13.5" customHeight="1" x14ac:dyDescent="0.15">
      <c r="A14" s="248"/>
      <c r="B14" s="244"/>
      <c r="C14" s="244"/>
      <c r="D14" s="244"/>
      <c r="E14" s="244"/>
      <c r="F14" s="244"/>
      <c r="G14" s="1149" t="s">
        <v>481</v>
      </c>
      <c r="H14" s="1150"/>
      <c r="I14" s="1150"/>
      <c r="J14" s="1151"/>
      <c r="K14" s="267">
        <v>56693</v>
      </c>
      <c r="L14" s="268">
        <v>8978</v>
      </c>
      <c r="M14" s="269">
        <v>5782</v>
      </c>
      <c r="N14" s="270">
        <v>55.3</v>
      </c>
    </row>
    <row r="15" spans="1:16" ht="13.5" customHeight="1" x14ac:dyDescent="0.15">
      <c r="A15" s="248"/>
      <c r="B15" s="244"/>
      <c r="C15" s="244"/>
      <c r="D15" s="244"/>
      <c r="E15" s="244"/>
      <c r="F15" s="244"/>
      <c r="G15" s="1149" t="s">
        <v>482</v>
      </c>
      <c r="H15" s="1150"/>
      <c r="I15" s="1150"/>
      <c r="J15" s="1151"/>
      <c r="K15" s="267">
        <v>4705</v>
      </c>
      <c r="L15" s="268">
        <v>745</v>
      </c>
      <c r="M15" s="269">
        <v>3053</v>
      </c>
      <c r="N15" s="270">
        <v>-75.599999999999994</v>
      </c>
    </row>
    <row r="16" spans="1:16" x14ac:dyDescent="0.15">
      <c r="A16" s="248"/>
      <c r="B16" s="244"/>
      <c r="C16" s="244"/>
      <c r="D16" s="244"/>
      <c r="E16" s="244"/>
      <c r="F16" s="244"/>
      <c r="G16" s="1152" t="s">
        <v>483</v>
      </c>
      <c r="H16" s="1153"/>
      <c r="I16" s="1153"/>
      <c r="J16" s="1154"/>
      <c r="K16" s="268">
        <v>-149735</v>
      </c>
      <c r="L16" s="268">
        <v>-23711</v>
      </c>
      <c r="M16" s="269">
        <v>-14525</v>
      </c>
      <c r="N16" s="270">
        <v>63.2</v>
      </c>
    </row>
    <row r="17" spans="1:16" x14ac:dyDescent="0.15">
      <c r="A17" s="248"/>
      <c r="B17" s="244"/>
      <c r="C17" s="244"/>
      <c r="D17" s="244"/>
      <c r="E17" s="244"/>
      <c r="F17" s="244"/>
      <c r="G17" s="1152" t="s">
        <v>166</v>
      </c>
      <c r="H17" s="1153"/>
      <c r="I17" s="1153"/>
      <c r="J17" s="1154"/>
      <c r="K17" s="268">
        <v>1342356</v>
      </c>
      <c r="L17" s="268">
        <v>212566</v>
      </c>
      <c r="M17" s="269">
        <v>167785</v>
      </c>
      <c r="N17" s="270">
        <v>26.7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44" t="s">
        <v>488</v>
      </c>
      <c r="H21" s="1145"/>
      <c r="I21" s="1145"/>
      <c r="J21" s="1146"/>
      <c r="K21" s="280">
        <v>19.95</v>
      </c>
      <c r="L21" s="281">
        <v>15.11</v>
      </c>
      <c r="M21" s="282">
        <v>4.84</v>
      </c>
      <c r="N21" s="249"/>
      <c r="O21" s="283"/>
      <c r="P21" s="279"/>
    </row>
    <row r="22" spans="1:16" s="284" customFormat="1" x14ac:dyDescent="0.15">
      <c r="A22" s="279"/>
      <c r="B22" s="249"/>
      <c r="C22" s="249"/>
      <c r="D22" s="249"/>
      <c r="E22" s="249"/>
      <c r="F22" s="249"/>
      <c r="G22" s="1144" t="s">
        <v>489</v>
      </c>
      <c r="H22" s="1145"/>
      <c r="I22" s="1145"/>
      <c r="J22" s="1146"/>
      <c r="K22" s="285">
        <v>92.4</v>
      </c>
      <c r="L22" s="286">
        <v>96.1</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7" t="s">
        <v>470</v>
      </c>
      <c r="L30" s="254"/>
      <c r="M30" s="255" t="s">
        <v>471</v>
      </c>
      <c r="N30" s="256"/>
    </row>
    <row r="31" spans="1:16" x14ac:dyDescent="0.15">
      <c r="A31" s="248"/>
      <c r="B31" s="244"/>
      <c r="C31" s="244"/>
      <c r="D31" s="244"/>
      <c r="E31" s="244"/>
      <c r="F31" s="244"/>
      <c r="G31" s="257"/>
      <c r="H31" s="258"/>
      <c r="I31" s="258"/>
      <c r="J31" s="259"/>
      <c r="K31" s="1148"/>
      <c r="L31" s="260" t="s">
        <v>472</v>
      </c>
      <c r="M31" s="261" t="s">
        <v>473</v>
      </c>
      <c r="N31" s="262" t="s">
        <v>474</v>
      </c>
    </row>
    <row r="32" spans="1:16" ht="27" customHeight="1" x14ac:dyDescent="0.15">
      <c r="A32" s="248"/>
      <c r="B32" s="244"/>
      <c r="C32" s="244"/>
      <c r="D32" s="244"/>
      <c r="E32" s="244"/>
      <c r="F32" s="244"/>
      <c r="G32" s="1160" t="s">
        <v>493</v>
      </c>
      <c r="H32" s="1161"/>
      <c r="I32" s="1161"/>
      <c r="J32" s="1162"/>
      <c r="K32" s="294">
        <v>792810</v>
      </c>
      <c r="L32" s="294">
        <v>125544</v>
      </c>
      <c r="M32" s="295">
        <v>102348</v>
      </c>
      <c r="N32" s="296">
        <v>22.7</v>
      </c>
    </row>
    <row r="33" spans="1:16" ht="13.5" customHeight="1" x14ac:dyDescent="0.15">
      <c r="A33" s="248"/>
      <c r="B33" s="244"/>
      <c r="C33" s="244"/>
      <c r="D33" s="244"/>
      <c r="E33" s="244"/>
      <c r="F33" s="244"/>
      <c r="G33" s="1160" t="s">
        <v>494</v>
      </c>
      <c r="H33" s="1161"/>
      <c r="I33" s="1161"/>
      <c r="J33" s="1162"/>
      <c r="K33" s="294" t="s">
        <v>479</v>
      </c>
      <c r="L33" s="294" t="s">
        <v>479</v>
      </c>
      <c r="M33" s="295" t="s">
        <v>479</v>
      </c>
      <c r="N33" s="296" t="s">
        <v>479</v>
      </c>
    </row>
    <row r="34" spans="1:16" ht="27" customHeight="1" x14ac:dyDescent="0.15">
      <c r="A34" s="248"/>
      <c r="B34" s="244"/>
      <c r="C34" s="244"/>
      <c r="D34" s="244"/>
      <c r="E34" s="244"/>
      <c r="F34" s="244"/>
      <c r="G34" s="1160" t="s">
        <v>495</v>
      </c>
      <c r="H34" s="1161"/>
      <c r="I34" s="1161"/>
      <c r="J34" s="1162"/>
      <c r="K34" s="294" t="s">
        <v>479</v>
      </c>
      <c r="L34" s="294" t="s">
        <v>479</v>
      </c>
      <c r="M34" s="295">
        <v>242</v>
      </c>
      <c r="N34" s="296" t="s">
        <v>479</v>
      </c>
    </row>
    <row r="35" spans="1:16" ht="27" customHeight="1" x14ac:dyDescent="0.15">
      <c r="A35" s="248"/>
      <c r="B35" s="244"/>
      <c r="C35" s="244"/>
      <c r="D35" s="244"/>
      <c r="E35" s="244"/>
      <c r="F35" s="244"/>
      <c r="G35" s="1160" t="s">
        <v>496</v>
      </c>
      <c r="H35" s="1161"/>
      <c r="I35" s="1161"/>
      <c r="J35" s="1162"/>
      <c r="K35" s="294">
        <v>24560</v>
      </c>
      <c r="L35" s="294">
        <v>3889</v>
      </c>
      <c r="M35" s="295">
        <v>23122</v>
      </c>
      <c r="N35" s="296">
        <v>-83.2</v>
      </c>
    </row>
    <row r="36" spans="1:16" ht="27" customHeight="1" x14ac:dyDescent="0.15">
      <c r="A36" s="248"/>
      <c r="B36" s="244"/>
      <c r="C36" s="244"/>
      <c r="D36" s="244"/>
      <c r="E36" s="244"/>
      <c r="F36" s="244"/>
      <c r="G36" s="1160" t="s">
        <v>497</v>
      </c>
      <c r="H36" s="1161"/>
      <c r="I36" s="1161"/>
      <c r="J36" s="1162"/>
      <c r="K36" s="294">
        <v>109583</v>
      </c>
      <c r="L36" s="294">
        <v>17353</v>
      </c>
      <c r="M36" s="295">
        <v>5214</v>
      </c>
      <c r="N36" s="296">
        <v>232.8</v>
      </c>
    </row>
    <row r="37" spans="1:16" ht="13.5" customHeight="1" x14ac:dyDescent="0.15">
      <c r="A37" s="248"/>
      <c r="B37" s="244"/>
      <c r="C37" s="244"/>
      <c r="D37" s="244"/>
      <c r="E37" s="244"/>
      <c r="F37" s="244"/>
      <c r="G37" s="1160" t="s">
        <v>498</v>
      </c>
      <c r="H37" s="1161"/>
      <c r="I37" s="1161"/>
      <c r="J37" s="1162"/>
      <c r="K37" s="294" t="s">
        <v>479</v>
      </c>
      <c r="L37" s="294" t="s">
        <v>479</v>
      </c>
      <c r="M37" s="295">
        <v>1563</v>
      </c>
      <c r="N37" s="296" t="s">
        <v>479</v>
      </c>
    </row>
    <row r="38" spans="1:16" ht="27" customHeight="1" x14ac:dyDescent="0.15">
      <c r="A38" s="248"/>
      <c r="B38" s="244"/>
      <c r="C38" s="244"/>
      <c r="D38" s="244"/>
      <c r="E38" s="244"/>
      <c r="F38" s="244"/>
      <c r="G38" s="1163" t="s">
        <v>499</v>
      </c>
      <c r="H38" s="1164"/>
      <c r="I38" s="1164"/>
      <c r="J38" s="1165"/>
      <c r="K38" s="297">
        <v>103</v>
      </c>
      <c r="L38" s="297">
        <v>16</v>
      </c>
      <c r="M38" s="298">
        <v>19</v>
      </c>
      <c r="N38" s="299">
        <v>-15.8</v>
      </c>
      <c r="O38" s="293"/>
    </row>
    <row r="39" spans="1:16" x14ac:dyDescent="0.15">
      <c r="A39" s="248"/>
      <c r="B39" s="244"/>
      <c r="C39" s="244"/>
      <c r="D39" s="244"/>
      <c r="E39" s="244"/>
      <c r="F39" s="244"/>
      <c r="G39" s="1163" t="s">
        <v>500</v>
      </c>
      <c r="H39" s="1164"/>
      <c r="I39" s="1164"/>
      <c r="J39" s="1165"/>
      <c r="K39" s="300">
        <v>-19366</v>
      </c>
      <c r="L39" s="300">
        <v>-3067</v>
      </c>
      <c r="M39" s="301">
        <v>-4672</v>
      </c>
      <c r="N39" s="302">
        <v>-34.4</v>
      </c>
      <c r="O39" s="293"/>
    </row>
    <row r="40" spans="1:16" ht="27" customHeight="1" x14ac:dyDescent="0.15">
      <c r="A40" s="248"/>
      <c r="B40" s="244"/>
      <c r="C40" s="244"/>
      <c r="D40" s="244"/>
      <c r="E40" s="244"/>
      <c r="F40" s="244"/>
      <c r="G40" s="1160" t="s">
        <v>501</v>
      </c>
      <c r="H40" s="1161"/>
      <c r="I40" s="1161"/>
      <c r="J40" s="1162"/>
      <c r="K40" s="300">
        <v>-585059</v>
      </c>
      <c r="L40" s="300">
        <v>-92646</v>
      </c>
      <c r="M40" s="301">
        <v>-92903</v>
      </c>
      <c r="N40" s="302">
        <v>-0.3</v>
      </c>
      <c r="O40" s="293"/>
    </row>
    <row r="41" spans="1:16" x14ac:dyDescent="0.15">
      <c r="A41" s="248"/>
      <c r="B41" s="244"/>
      <c r="C41" s="244"/>
      <c r="D41" s="244"/>
      <c r="E41" s="244"/>
      <c r="F41" s="244"/>
      <c r="G41" s="1166" t="s">
        <v>277</v>
      </c>
      <c r="H41" s="1167"/>
      <c r="I41" s="1167"/>
      <c r="J41" s="1168"/>
      <c r="K41" s="294">
        <v>322631</v>
      </c>
      <c r="L41" s="300">
        <v>51090</v>
      </c>
      <c r="M41" s="301">
        <v>34934</v>
      </c>
      <c r="N41" s="302">
        <v>46.2</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55" t="s">
        <v>470</v>
      </c>
      <c r="J49" s="1157" t="s">
        <v>505</v>
      </c>
      <c r="K49" s="1158"/>
      <c r="L49" s="1158"/>
      <c r="M49" s="1158"/>
      <c r="N49" s="1159"/>
    </row>
    <row r="50" spans="1:14" x14ac:dyDescent="0.15">
      <c r="A50" s="248"/>
      <c r="B50" s="244"/>
      <c r="C50" s="244"/>
      <c r="D50" s="244"/>
      <c r="E50" s="244"/>
      <c r="F50" s="244"/>
      <c r="G50" s="312"/>
      <c r="H50" s="313"/>
      <c r="I50" s="1156"/>
      <c r="J50" s="314" t="s">
        <v>506</v>
      </c>
      <c r="K50" s="315" t="s">
        <v>507</v>
      </c>
      <c r="L50" s="316" t="s">
        <v>508</v>
      </c>
      <c r="M50" s="317" t="s">
        <v>509</v>
      </c>
      <c r="N50" s="318" t="s">
        <v>510</v>
      </c>
    </row>
    <row r="51" spans="1:14" x14ac:dyDescent="0.15">
      <c r="A51" s="248"/>
      <c r="B51" s="244"/>
      <c r="C51" s="244"/>
      <c r="D51" s="244"/>
      <c r="E51" s="244"/>
      <c r="F51" s="244"/>
      <c r="G51" s="310" t="s">
        <v>511</v>
      </c>
      <c r="H51" s="311"/>
      <c r="I51" s="319">
        <v>925630</v>
      </c>
      <c r="J51" s="320">
        <v>140226</v>
      </c>
      <c r="K51" s="321">
        <v>-73.3</v>
      </c>
      <c r="L51" s="322">
        <v>146140</v>
      </c>
      <c r="M51" s="323">
        <v>-24.1</v>
      </c>
      <c r="N51" s="324">
        <v>-49.2</v>
      </c>
    </row>
    <row r="52" spans="1:14" x14ac:dyDescent="0.15">
      <c r="A52" s="248"/>
      <c r="B52" s="244"/>
      <c r="C52" s="244"/>
      <c r="D52" s="244"/>
      <c r="E52" s="244"/>
      <c r="F52" s="244"/>
      <c r="G52" s="325"/>
      <c r="H52" s="326" t="s">
        <v>512</v>
      </c>
      <c r="I52" s="327">
        <v>199088</v>
      </c>
      <c r="J52" s="328">
        <v>30160</v>
      </c>
      <c r="K52" s="329">
        <v>-61.2</v>
      </c>
      <c r="L52" s="330">
        <v>75451</v>
      </c>
      <c r="M52" s="331">
        <v>-8.1999999999999993</v>
      </c>
      <c r="N52" s="332">
        <v>-53</v>
      </c>
    </row>
    <row r="53" spans="1:14" x14ac:dyDescent="0.15">
      <c r="A53" s="248"/>
      <c r="B53" s="244"/>
      <c r="C53" s="244"/>
      <c r="D53" s="244"/>
      <c r="E53" s="244"/>
      <c r="F53" s="244"/>
      <c r="G53" s="310" t="s">
        <v>513</v>
      </c>
      <c r="H53" s="311"/>
      <c r="I53" s="319">
        <v>1182986</v>
      </c>
      <c r="J53" s="320">
        <v>180885</v>
      </c>
      <c r="K53" s="321">
        <v>29</v>
      </c>
      <c r="L53" s="322">
        <v>146641</v>
      </c>
      <c r="M53" s="323">
        <v>0.3</v>
      </c>
      <c r="N53" s="324">
        <v>28.7</v>
      </c>
    </row>
    <row r="54" spans="1:14" x14ac:dyDescent="0.15">
      <c r="A54" s="248"/>
      <c r="B54" s="244"/>
      <c r="C54" s="244"/>
      <c r="D54" s="244"/>
      <c r="E54" s="244"/>
      <c r="F54" s="244"/>
      <c r="G54" s="325"/>
      <c r="H54" s="326" t="s">
        <v>512</v>
      </c>
      <c r="I54" s="327">
        <v>89758</v>
      </c>
      <c r="J54" s="328">
        <v>13724</v>
      </c>
      <c r="K54" s="329">
        <v>-54.5</v>
      </c>
      <c r="L54" s="330">
        <v>68142</v>
      </c>
      <c r="M54" s="331">
        <v>-9.6999999999999993</v>
      </c>
      <c r="N54" s="332">
        <v>-44.8</v>
      </c>
    </row>
    <row r="55" spans="1:14" x14ac:dyDescent="0.15">
      <c r="A55" s="248"/>
      <c r="B55" s="244"/>
      <c r="C55" s="244"/>
      <c r="D55" s="244"/>
      <c r="E55" s="244"/>
      <c r="F55" s="244"/>
      <c r="G55" s="310" t="s">
        <v>514</v>
      </c>
      <c r="H55" s="311"/>
      <c r="I55" s="319">
        <v>941476</v>
      </c>
      <c r="J55" s="320">
        <v>144576</v>
      </c>
      <c r="K55" s="321">
        <v>-20.100000000000001</v>
      </c>
      <c r="L55" s="322">
        <v>174587</v>
      </c>
      <c r="M55" s="323">
        <v>19.100000000000001</v>
      </c>
      <c r="N55" s="324">
        <v>-39.200000000000003</v>
      </c>
    </row>
    <row r="56" spans="1:14" x14ac:dyDescent="0.15">
      <c r="A56" s="248"/>
      <c r="B56" s="244"/>
      <c r="C56" s="244"/>
      <c r="D56" s="244"/>
      <c r="E56" s="244"/>
      <c r="F56" s="244"/>
      <c r="G56" s="325"/>
      <c r="H56" s="326" t="s">
        <v>512</v>
      </c>
      <c r="I56" s="327">
        <v>198845</v>
      </c>
      <c r="J56" s="328">
        <v>30535</v>
      </c>
      <c r="K56" s="329">
        <v>122.5</v>
      </c>
      <c r="L56" s="330">
        <v>79695</v>
      </c>
      <c r="M56" s="331">
        <v>17</v>
      </c>
      <c r="N56" s="332">
        <v>105.5</v>
      </c>
    </row>
    <row r="57" spans="1:14" x14ac:dyDescent="0.15">
      <c r="A57" s="248"/>
      <c r="B57" s="244"/>
      <c r="C57" s="244"/>
      <c r="D57" s="244"/>
      <c r="E57" s="244"/>
      <c r="F57" s="244"/>
      <c r="G57" s="310" t="s">
        <v>515</v>
      </c>
      <c r="H57" s="311"/>
      <c r="I57" s="319">
        <v>923307</v>
      </c>
      <c r="J57" s="320">
        <v>144019</v>
      </c>
      <c r="K57" s="321">
        <v>-0.4</v>
      </c>
      <c r="L57" s="322">
        <v>175675</v>
      </c>
      <c r="M57" s="323">
        <v>0.6</v>
      </c>
      <c r="N57" s="324">
        <v>-1</v>
      </c>
    </row>
    <row r="58" spans="1:14" x14ac:dyDescent="0.15">
      <c r="A58" s="248"/>
      <c r="B58" s="244"/>
      <c r="C58" s="244"/>
      <c r="D58" s="244"/>
      <c r="E58" s="244"/>
      <c r="F58" s="244"/>
      <c r="G58" s="325"/>
      <c r="H58" s="326" t="s">
        <v>512</v>
      </c>
      <c r="I58" s="327">
        <v>112073</v>
      </c>
      <c r="J58" s="328">
        <v>17481</v>
      </c>
      <c r="K58" s="329">
        <v>-42.8</v>
      </c>
      <c r="L58" s="330">
        <v>87698</v>
      </c>
      <c r="M58" s="331">
        <v>10</v>
      </c>
      <c r="N58" s="332">
        <v>-52.8</v>
      </c>
    </row>
    <row r="59" spans="1:14" x14ac:dyDescent="0.15">
      <c r="A59" s="248"/>
      <c r="B59" s="244"/>
      <c r="C59" s="244"/>
      <c r="D59" s="244"/>
      <c r="E59" s="244"/>
      <c r="F59" s="244"/>
      <c r="G59" s="310" t="s">
        <v>516</v>
      </c>
      <c r="H59" s="311"/>
      <c r="I59" s="319">
        <v>1876469</v>
      </c>
      <c r="J59" s="320">
        <v>297145</v>
      </c>
      <c r="K59" s="321">
        <v>106.3</v>
      </c>
      <c r="L59" s="322">
        <v>162193</v>
      </c>
      <c r="M59" s="323">
        <v>-7.7</v>
      </c>
      <c r="N59" s="324">
        <v>114</v>
      </c>
    </row>
    <row r="60" spans="1:14" x14ac:dyDescent="0.15">
      <c r="A60" s="248"/>
      <c r="B60" s="244"/>
      <c r="C60" s="244"/>
      <c r="D60" s="244"/>
      <c r="E60" s="244"/>
      <c r="F60" s="244"/>
      <c r="G60" s="325"/>
      <c r="H60" s="326" t="s">
        <v>512</v>
      </c>
      <c r="I60" s="333">
        <v>136579</v>
      </c>
      <c r="J60" s="328">
        <v>21628</v>
      </c>
      <c r="K60" s="329">
        <v>23.7</v>
      </c>
      <c r="L60" s="330">
        <v>79985</v>
      </c>
      <c r="M60" s="331">
        <v>-8.8000000000000007</v>
      </c>
      <c r="N60" s="332">
        <v>32.5</v>
      </c>
    </row>
    <row r="61" spans="1:14" x14ac:dyDescent="0.15">
      <c r="A61" s="248"/>
      <c r="B61" s="244"/>
      <c r="C61" s="244"/>
      <c r="D61" s="244"/>
      <c r="E61" s="244"/>
      <c r="F61" s="244"/>
      <c r="G61" s="310" t="s">
        <v>517</v>
      </c>
      <c r="H61" s="334"/>
      <c r="I61" s="335">
        <v>1169974</v>
      </c>
      <c r="J61" s="336">
        <v>181370</v>
      </c>
      <c r="K61" s="337">
        <v>8.3000000000000007</v>
      </c>
      <c r="L61" s="338">
        <v>161047</v>
      </c>
      <c r="M61" s="339">
        <v>-2.4</v>
      </c>
      <c r="N61" s="324">
        <v>10.7</v>
      </c>
    </row>
    <row r="62" spans="1:14" x14ac:dyDescent="0.15">
      <c r="A62" s="248"/>
      <c r="B62" s="244"/>
      <c r="C62" s="244"/>
      <c r="D62" s="244"/>
      <c r="E62" s="244"/>
      <c r="F62" s="244"/>
      <c r="G62" s="325"/>
      <c r="H62" s="326" t="s">
        <v>512</v>
      </c>
      <c r="I62" s="327">
        <v>147269</v>
      </c>
      <c r="J62" s="328">
        <v>22706</v>
      </c>
      <c r="K62" s="329">
        <v>-2.5</v>
      </c>
      <c r="L62" s="330">
        <v>78194</v>
      </c>
      <c r="M62" s="331">
        <v>0.1</v>
      </c>
      <c r="N62" s="332">
        <v>-2.6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20.149999999999999</v>
      </c>
      <c r="G47" s="12">
        <v>22.34</v>
      </c>
      <c r="H47" s="12">
        <v>22.61</v>
      </c>
      <c r="I47" s="12">
        <v>17.690000000000001</v>
      </c>
      <c r="J47" s="13">
        <v>24.8</v>
      </c>
    </row>
    <row r="48" spans="2:10" ht="57.75" customHeight="1" x14ac:dyDescent="0.15">
      <c r="B48" s="14"/>
      <c r="C48" s="1171" t="s">
        <v>4</v>
      </c>
      <c r="D48" s="1171"/>
      <c r="E48" s="1172"/>
      <c r="F48" s="15">
        <v>0.76</v>
      </c>
      <c r="G48" s="16">
        <v>0.83</v>
      </c>
      <c r="H48" s="16">
        <v>1.7</v>
      </c>
      <c r="I48" s="16">
        <v>5.53</v>
      </c>
      <c r="J48" s="17">
        <v>6.24</v>
      </c>
    </row>
    <row r="49" spans="2:10" ht="57.75" customHeight="1" thickBot="1" x14ac:dyDescent="0.2">
      <c r="B49" s="18"/>
      <c r="C49" s="1173" t="s">
        <v>5</v>
      </c>
      <c r="D49" s="1173"/>
      <c r="E49" s="1174"/>
      <c r="F49" s="19">
        <v>3.67</v>
      </c>
      <c r="G49" s="20">
        <v>1.88</v>
      </c>
      <c r="H49" s="20">
        <v>1.02</v>
      </c>
      <c r="I49" s="20" t="s">
        <v>524</v>
      </c>
      <c r="J49" s="21">
        <v>9.18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2017-05-19T03:39:03Z</cp:lastPrinted>
  <dcterms:created xsi:type="dcterms:W3CDTF">2017-02-15T23:40:35Z</dcterms:created>
  <dcterms:modified xsi:type="dcterms:W3CDTF">2017-05-19T03:39:12Z</dcterms:modified>
</cp:coreProperties>
</file>