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sheetId="17" r:id="rId17"/>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AM36" i="9"/>
  <c r="C36" i="9"/>
  <c r="AM35" i="9"/>
  <c r="CO34" i="9"/>
  <c r="CO35" i="9" s="1"/>
  <c r="CO36" i="9" s="1"/>
  <c r="BW34" i="9"/>
  <c r="BW35" i="9" s="1"/>
  <c r="BW36" i="9" s="1"/>
  <c r="BW37" i="9" s="1"/>
  <c r="BW38" i="9" s="1"/>
  <c r="BW39" i="9" s="1"/>
  <c r="BW40" i="9" s="1"/>
  <c r="BW41" i="9" s="1"/>
  <c r="C34" i="9"/>
  <c r="C35" i="9" s="1"/>
  <c r="U34" i="9" l="1"/>
  <c r="U35" i="9" s="1"/>
  <c r="U36" i="9" s="1"/>
  <c r="U37" i="9" s="1"/>
  <c r="AM34" i="9"/>
  <c r="BE34" i="9" s="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<sst xmlns="http://schemas.openxmlformats.org/spreadsheetml/2006/main" count="1057" uniqueCount="576">
  <si>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</si>
  <si>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</si>
  <si>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</si>
  <si>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</si>
  <si>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</si>
  <si>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</si>
  <si>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</si>
  <si>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</si>
  <si>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</si>
  <si>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</si>
  <si>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</si>
  <si>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</si>
  <si>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</si>
  <si>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</si>
  <si>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</si>
  <si>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</si>
  <si>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</si>
  <si>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</si>
  <si>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</si>
  <si>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</si>
  <si>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</si>
  <si>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</si>
  <si>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</si>
  <si>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</si>
  <si>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</si>
  <si>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</si>
  <si>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</si>
  <si>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</si>
  <si>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</si>
  <si>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</si>
  <si>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</si>
  <si>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</si>
  <si>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</si>
  <si>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</si>
  <si>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</si>
  <si>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</si>
  <si>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</si>
  <si>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</si>
  <si>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</si>
  <si>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</si>
  <si>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</si>
  <si>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</si>
  <si>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</si>
  <si>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</si>
  <si>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</si>
  <si>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</si>
  <si>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</si>
  <si>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</si>
  <si>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</si>
  <si>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</si>
  <si>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</si>
  <si>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</si>
  <si>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</si>
  <si>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</si>
  <si>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</si>
  <si>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</si>
  <si>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</si>
  <si>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</si>
  <si>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</si>
  <si>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</si>
  <si>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</si>
  <si>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</si>
  <si>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</si>
  <si>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</si>
  <si>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</si>
  <si>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</si>
  <si>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</si>
  <si>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</si>
  <si>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</si>
  <si>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</si>
  <si>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</si>
  <si>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</si>
  <si>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</si>
  <si>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</si>
  <si>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</si>
  <si>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</si>
  <si>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</si>
  <si>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</si>
  <si>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</si>
  <si>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</si>
  <si>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</si>
  <si>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</si>
  <si>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瀬戸内町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</si>
  <si>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</si>
  <si>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</si>
  <si>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</si>
  <si>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</si>
  <si>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</si>
  <si>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</si>
  <si>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</si>
  <si>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</si>
  <si>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</si>
  <si>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</si>
  <si>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</si>
  <si>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</si>
  <si>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</si>
  <si>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</si>
  <si>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</si>
  <si>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</si>
  <si>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</si>
  <si>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</si>
  <si>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</si>
  <si>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</si>
  <si>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</si>
  <si>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</si>
  <si>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</si>
  <si>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</si>
  <si>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</si>
  <si>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</si>
  <si>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</si>
  <si>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</si>
  <si>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</si>
  <si>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</si>
  <si>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</si>
  <si>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</si>
  <si>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</si>
  <si>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</si>
  <si>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</si>
  <si>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</si>
  <si>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</si>
  <si>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</si>
  <si>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</si>
  <si>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</si>
  <si>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</si>
  <si>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</si>
  <si>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</si>
  <si>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</si>
  <si>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</si>
  <si>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</si>
  <si>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</si>
  <si>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</si>
  <si>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</si>
  <si>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</si>
  <si>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</si>
  <si>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</si>
  <si>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</si>
  <si>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</si>
  <si>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</si>
  <si>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</si>
  <si>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</si>
  <si>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</si>
  <si>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</si>
  <si>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</si>
  <si>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</si>
  <si>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</si>
  <si>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</si>
  <si>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</si>
  <si>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</si>
  <si>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</si>
  <si>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</si>
  <si>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</si>
  <si>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</si>
  <si>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</si>
  <si>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</si>
  <si>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</si>
  <si>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</si>
  <si>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</si>
  <si>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</si>
  <si>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</si>
  <si>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</si>
  <si>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</si>
  <si>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</si>
  <si>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</si>
  <si>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</si>
  <si>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</si>
  <si>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</si>
  <si>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</si>
  <si>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</si>
  <si>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</si>
  <si>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</si>
  <si>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</si>
  <si>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</si>
  <si>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</si>
  <si>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</si>
  <si>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</si>
  <si>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</si>
  <si>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</si>
  <si>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</si>
  <si>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</si>
  <si>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</si>
  <si>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</si>
  <si>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</si>
  <si>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</si>
  <si>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</si>
  <si>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</si>
  <si>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</si>
  <si>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</si>
  <si>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</si>
  <si>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</si>
  <si>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</si>
  <si>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</si>
  <si>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</si>
  <si>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鹿児島県瀬戸内町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</si>
  <si>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</si>
  <si>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</si>
  <si>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</si>
  <si>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</si>
  <si>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</si>
  <si>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</si>
  <si>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</si>
  <si>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</si>
  <si>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</si>
  <si>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</si>
  <si>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</si>
  <si>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</si>
  <si>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</si>
  <si>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</si>
  <si>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</si>
  <si>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</si>
  <si>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</si>
  <si>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</si>
  <si>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</si>
  <si>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</si>
  <si>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</si>
  <si>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</si>
  <si>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</si>
  <si>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</si>
  <si>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</si>
  <si>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</si>
  <si>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</si>
  <si>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</si>
  <si>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</si>
  <si>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</si>
  <si>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</si>
  <si>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</si>
  <si>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</si>
  <si>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</si>
  <si>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</si>
  <si>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</si>
  <si>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</si>
  <si>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</si>
  <si>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</si>
  <si>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</si>
  <si>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</si>
  <si>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</si>
  <si>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</si>
  <si>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</si>
  <si>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</si>
  <si>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</si>
  <si>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</si>
  <si>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</si>
  <si>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</si>
  <si>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</si>
  <si>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</si>
  <si>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</si>
  <si>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</si>
  <si>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</si>
  <si>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</si>
  <si>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</si>
  <si>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</si>
  <si>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</si>
  <si>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</si>
  <si>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</si>
  <si>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</si>
  <si>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</si>
  <si>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</si>
  <si>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</si>
  <si>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</si>
  <si>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</si>
  <si>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</si>
  <si>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</si>
  <si>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</si>
  <si>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</si>
  <si>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</si>
  <si>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</si>
  <si>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</si>
  <si>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</si>
  <si>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</si>
  <si>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</si>
  <si>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</si>
  <si>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</si>
  <si>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</si>
  <si>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</si>
  <si>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</si>
  <si>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</si>
  <si>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</si>
  <si>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</si>
  <si>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</si>
  <si>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</si>
  <si>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</si>
  <si>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</si>
  <si>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</si>
  <si>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</si>
  <si>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</si>
  <si>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</si>
  <si>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</si>
  <si>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</si>
  <si>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</si>
  <si>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</si>
  <si>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</si>
  <si>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</si>
  <si>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</si>
  <si>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</si>
  <si>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</si>
  <si>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</si>
  <si>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</si>
  <si>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</si>
  <si>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</si>
  <si>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</si>
  <si>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</si>
  <si>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</si>
  <si>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</si>
  <si>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</si>
  <si>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</si>
  <si>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</si>
  <si>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</si>
  <si>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</si>
  <si>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</si>
  <si>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</si>
  <si>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</si>
  <si>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</si>
  <si>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</si>
  <si>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</si>
  <si>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</si>
  <si>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</si>
  <si>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</si>
  <si>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</si>
  <si>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</si>
  <si>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</si>
  <si>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</si>
  <si>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</si>
  <si>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</si>
  <si>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</si>
  <si>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</si>
  <si>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</si>
  <si>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</si>
  <si>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</si>
  <si>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</si>
  <si>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</si>
  <si>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</si>
  <si>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</si>
  <si>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</si>
  <si>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</si>
  <si>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</si>
  <si>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</si>
  <si>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</si>
  <si>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</si>
  <si>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</si>
  <si>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</si>
  <si>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</si>
  <si>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鹿児島県瀬戸内町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</si>
  <si>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</si>
  <si>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</si>
  <si>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</si>
  <si>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</si>
  <si>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</si>
  <si>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</si>
  <si>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</si>
  <si>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</si>
  <si>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</si>
  <si>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</si>
  <si>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</si>
  <si>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</si>
  <si>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</si>
  <si>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</si>
  <si>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</si>
  <si>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</si>
  <si>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</si>
  <si>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</si>
  <si>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</si>
  <si>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</si>
  <si>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瀬戸内町巡回診療施設特別会計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</si>
  <si>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</si>
  <si>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</si>
  <si>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</si>
  <si>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</si>
  <si>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</si>
  <si>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</si>
  <si>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</si>
  <si>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</si>
  <si>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</si>
  <si>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</si>
  <si>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</si>
  <si>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</si>
  <si>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</si>
  <si>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</si>
  <si>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瀬戸内町国民健康保険（事業勘定）特別会計</t>
    <phoneticPr fontId="5"/>
  </si>
  <si>
    <t>瀬戸内町国民健康保険（直営診療勘定）特別会計</t>
    <phoneticPr fontId="5"/>
  </si>
  <si>
    <t>瀬戸内町介護保険特別会計</t>
    <phoneticPr fontId="5"/>
  </si>
  <si>
    <t>瀬戸内町後期高齢者医療事業特別会計</t>
    <phoneticPr fontId="5"/>
  </si>
  <si>
    <t>瀬戸内町水道事業会計</t>
    <phoneticPr fontId="5"/>
  </si>
  <si>
    <t>法適用企業</t>
    <phoneticPr fontId="5"/>
  </si>
  <si>
    <t>瀬戸内町簡易水道事業特別会計</t>
    <phoneticPr fontId="5"/>
  </si>
  <si>
    <t>法非適用企業</t>
    <phoneticPr fontId="5"/>
  </si>
  <si>
    <t>瀬戸内町船舶交通事業特別会計</t>
    <phoneticPr fontId="5"/>
  </si>
  <si>
    <t>瀬戸内町古仁屋港上屋事業特別会計</t>
    <phoneticPr fontId="5"/>
  </si>
  <si>
    <t>瀬戸内町屠畜場事業特別会計</t>
    <phoneticPr fontId="5"/>
  </si>
  <si>
    <t>-</t>
    <phoneticPr fontId="5"/>
  </si>
  <si>
    <t>瀬戸内町農業集落排水事業特別会計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</si>
  <si>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</si>
  <si>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</si>
  <si>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</si>
  <si>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</si>
  <si>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</si>
  <si>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</si>
  <si>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</si>
  <si>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</si>
  <si>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</si>
  <si>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</si>
  <si>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</si>
  <si>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</si>
  <si>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</si>
  <si>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</si>
  <si>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</si>
  <si>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</si>
  <si>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</si>
  <si>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</si>
  <si>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</si>
  <si>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</si>
  <si>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</si>
  <si>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</si>
  <si>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</si>
  <si>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</si>
  <si>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</si>
  <si>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</si>
  <si>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</si>
  <si>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</si>
  <si>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</si>
  <si>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</si>
  <si>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</si>
  <si>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</si>
  <si>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</si>
  <si>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</si>
  <si>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</si>
  <si>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</si>
  <si>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</si>
  <si>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</si>
  <si>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</si>
  <si>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</si>
  <si>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</si>
  <si>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</si>
  <si>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</si>
  <si>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</si>
  <si>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</si>
  <si>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</si>
  <si>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</si>
  <si>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</si>
  <si>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</si>
  <si>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</si>
  <si>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</si>
  <si>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</si>
  <si>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</si>
  <si>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</si>
  <si>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</si>
  <si>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</si>
  <si>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</si>
  <si>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</si>
  <si>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瀬戸内町簡易水道事業特別会計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</si>
  <si>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</si>
  <si>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</si>
  <si>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瀬戸内町農業集落排水事業特別会計</t>
    <phoneticPr fontId="5"/>
  </si>
  <si>
    <t>(Ｆ)</t>
    <phoneticPr fontId="5"/>
  </si>
  <si>
    <t>瀬戸内町船舶交通事業特別会計</t>
    <phoneticPr fontId="5"/>
  </si>
  <si>
    <t>将来負担比率（(Ｅ)－(Ｆ)）／（(Ｃ)－(Ｄ)）×１００</t>
    <rPh sb="0" eb="2">
      <t>ショウライ</t>
    </rPh>
    <rPh sb="2" eb="4">
      <t>フタン</t>
    </rPh>
    <rPh sb="4" eb="6">
      <t>ヒリツ</t>
    </rPh>
    <phoneticPr fontId="5"/>
  </si>
  <si>
    <t>瀬戸内町水道事業会計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</si>
  <si>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</si>
  <si>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</si>
  <si>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</si>
  <si>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</si>
  <si>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</si>
  <si>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</si>
  <si>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</si>
  <si>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</si>
  <si>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</si>
  <si>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</si>
  <si>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</si>
  <si>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</si>
  <si>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</si>
  <si>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</si>
  <si>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</si>
  <si>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</si>
  <si>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</si>
  <si>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</si>
  <si>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</si>
  <si>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</si>
  <si>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</si>
  <si>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</si>
  <si>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</si>
  <si>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</si>
  <si>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</si>
  <si>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</si>
  <si>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</si>
  <si>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</si>
  <si>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</si>
  <si>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</si>
  <si>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</si>
  <si>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</si>
  <si>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</si>
  <si>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</si>
  <si>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</si>
  <si>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</si>
  <si>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</si>
  <si>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</si>
  <si>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</si>
  <si>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</si>
  <si>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</si>
  <si>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</si>
  <si>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</si>
  <si>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</si>
  <si>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</si>
  <si>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</si>
  <si>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</si>
  <si>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</si>
  <si>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</si>
  <si>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</si>
  <si>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</si>
  <si>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</si>
  <si>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</si>
  <si>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</si>
  <si>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</si>
  <si>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</si>
  <si>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</si>
  <si>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</si>
  <si>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</si>
  <si>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</si>
  <si>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</si>
  <si>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</si>
  <si>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</si>
  <si>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</si>
  <si>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</si>
  <si>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</si>
  <si>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</si>
  <si>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</si>
  <si>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</si>
  <si>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</si>
  <si>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</si>
  <si>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</si>
  <si>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</si>
  <si>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</si>
  <si>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</si>
  <si>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</si>
  <si>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</si>
  <si>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</si>
  <si>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</si>
  <si>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</si>
  <si>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0.86</t>
  </si>
  <si>
    <t>一般会計</t>
  </si>
  <si>
    <t>瀬戸内町水道事業会計</t>
  </si>
  <si>
    <t>瀬戸内町介護保険特別会計</t>
  </si>
  <si>
    <t>瀬戸内町船舶交通事業特別会計</t>
  </si>
  <si>
    <t>瀬戸内町国民健康保険（事業勘定）特別会計</t>
  </si>
  <si>
    <t>▲ 5.17</t>
  </si>
  <si>
    <t>▲ 2.02</t>
  </si>
  <si>
    <t>瀬戸内町簡易水道事業特別会計</t>
  </si>
  <si>
    <t>瀬戸内町農業集落排水事業特別会計</t>
  </si>
  <si>
    <t>瀬戸内町後期高齢者医療事業特別会計</t>
  </si>
  <si>
    <t>その他会計（赤字）</t>
  </si>
  <si>
    <t>▲ 0.45</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</si>
  <si>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</si>
  <si>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</si>
  <si>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</si>
  <si>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</si>
  <si>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</si>
  <si>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</si>
  <si>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</si>
  <si>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</si>
  <si>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</si>
  <si>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</si>
  <si>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奄美海運</t>
    <rPh sb="0" eb="2">
      <t>アマミ</t>
    </rPh>
    <rPh sb="2" eb="4">
      <t>カイウン</t>
    </rPh>
    <phoneticPr fontId="2"/>
  </si>
  <si>
    <t>加計呂麻バス</t>
    <rPh sb="0" eb="4">
      <t>カケロマ</t>
    </rPh>
    <phoneticPr fontId="2"/>
  </si>
  <si>
    <t>瀬戸内タクシー</t>
    <rPh sb="0" eb="3">
      <t>セトウチ</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</si>
  <si>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</si>
  <si>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</si>
  <si>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</si>
  <si>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</si>
  <si>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</si>
  <si>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</si>
  <si>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</si>
  <si>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</si>
  <si>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</si>
  <si>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</si>
  <si>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</si>
  <si>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</si>
  <si>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</si>
  <si>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有形固定資産減価償却率は類似団体平均を下回っているが、将来負担比率は類似団体よりも高くなっている。これまで施設等を建設、改修する際に多くの起債に頼ってきた結果、将来負担比率が高くなっているが、償還の完了や起債の抑制により近年では減少傾向にある。
今後も施設の建替えが計画されているため、有利な起債の充当や起債の抑制及び繰上償還などにより、将来負担比率の維持、減少に努める。
</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19" eb="21">
      <t>シタマワ</t>
    </rPh>
    <rPh sb="27" eb="29">
      <t>ショウライ</t>
    </rPh>
    <rPh sb="29" eb="31">
      <t>フタン</t>
    </rPh>
    <rPh sb="31" eb="33">
      <t>ヒリツ</t>
    </rPh>
    <rPh sb="34" eb="36">
      <t>ルイジ</t>
    </rPh>
    <rPh sb="36" eb="38">
      <t>ダンタイ</t>
    </rPh>
    <rPh sb="41" eb="42">
      <t>タカ</t>
    </rPh>
    <rPh sb="53" eb="55">
      <t>シセツ</t>
    </rPh>
    <rPh sb="55" eb="56">
      <t>トウ</t>
    </rPh>
    <rPh sb="57" eb="59">
      <t>ケンセツ</t>
    </rPh>
    <rPh sb="60" eb="62">
      <t>カイシュウ</t>
    </rPh>
    <rPh sb="64" eb="65">
      <t>サイ</t>
    </rPh>
    <rPh sb="66" eb="67">
      <t>オオ</t>
    </rPh>
    <rPh sb="69" eb="71">
      <t>キサイ</t>
    </rPh>
    <rPh sb="72" eb="73">
      <t>タヨ</t>
    </rPh>
    <rPh sb="77" eb="79">
      <t>ケッカ</t>
    </rPh>
    <rPh sb="80" eb="82">
      <t>ショウライ</t>
    </rPh>
    <rPh sb="82" eb="84">
      <t>フタン</t>
    </rPh>
    <rPh sb="84" eb="86">
      <t>ヒリツ</t>
    </rPh>
    <rPh sb="87" eb="88">
      <t>タカ</t>
    </rPh>
    <rPh sb="96" eb="98">
      <t>ショウカン</t>
    </rPh>
    <rPh sb="99" eb="101">
      <t>カンリョウ</t>
    </rPh>
    <rPh sb="102" eb="104">
      <t>キサイ</t>
    </rPh>
    <rPh sb="105" eb="107">
      <t>ヨクセイ</t>
    </rPh>
    <rPh sb="110" eb="112">
      <t>キンネン</t>
    </rPh>
    <rPh sb="114" eb="116">
      <t>ゲンショウ</t>
    </rPh>
    <rPh sb="116" eb="118">
      <t>ケイコウ</t>
    </rPh>
    <rPh sb="123" eb="125">
      <t>コンゴ</t>
    </rPh>
    <rPh sb="126" eb="128">
      <t>シセツ</t>
    </rPh>
    <rPh sb="129" eb="131">
      <t>タテカ</t>
    </rPh>
    <rPh sb="133" eb="135">
      <t>ケイカク</t>
    </rPh>
    <rPh sb="143" eb="145">
      <t>ユウリ</t>
    </rPh>
    <rPh sb="146" eb="148">
      <t>キサイ</t>
    </rPh>
    <rPh sb="149" eb="151">
      <t>ジュウトウ</t>
    </rPh>
    <rPh sb="152" eb="154">
      <t>キサイ</t>
    </rPh>
    <rPh sb="155" eb="157">
      <t>ヨクセイ</t>
    </rPh>
    <rPh sb="157" eb="158">
      <t>オヨ</t>
    </rPh>
    <rPh sb="159" eb="161">
      <t>クリアゲ</t>
    </rPh>
    <rPh sb="161" eb="163">
      <t>ショウカン</t>
    </rPh>
    <rPh sb="169" eb="171">
      <t>ショウライ</t>
    </rPh>
    <rPh sb="171" eb="173">
      <t>フタン</t>
    </rPh>
    <rPh sb="173" eb="175">
      <t>ヒリツ</t>
    </rPh>
    <rPh sb="176" eb="178">
      <t>イジ</t>
    </rPh>
    <rPh sb="179" eb="181">
      <t>ゲンショウ</t>
    </rPh>
    <rPh sb="182" eb="183">
      <t>ツト</t>
    </rPh>
    <phoneticPr fontId="5"/>
  </si>
  <si>
    <t>将来負担比率、実質公債比率ともに類似団体平均を上回っているが、過去の起債の償還完了や起債借入申請の抑制によりどちらとも減少傾向にある。
今後も、これまでと同様に公債費の適正化に取り組む。</t>
    <rPh sb="0" eb="2">
      <t>ショウライ</t>
    </rPh>
    <rPh sb="2" eb="4">
      <t>フタン</t>
    </rPh>
    <rPh sb="4" eb="6">
      <t>ヒリツ</t>
    </rPh>
    <rPh sb="7" eb="9">
      <t>ジッシツ</t>
    </rPh>
    <rPh sb="9" eb="11">
      <t>コウサイ</t>
    </rPh>
    <rPh sb="11" eb="13">
      <t>ヒリツ</t>
    </rPh>
    <rPh sb="16" eb="18">
      <t>ルイジ</t>
    </rPh>
    <rPh sb="18" eb="20">
      <t>ダンタイ</t>
    </rPh>
    <rPh sb="20" eb="22">
      <t>ヘイキン</t>
    </rPh>
    <rPh sb="23" eb="25">
      <t>ウワマワ</t>
    </rPh>
    <rPh sb="31" eb="33">
      <t>カコ</t>
    </rPh>
    <rPh sb="34" eb="36">
      <t>キサイ</t>
    </rPh>
    <rPh sb="37" eb="39">
      <t>ショウカン</t>
    </rPh>
    <rPh sb="39" eb="41">
      <t>カンリョウ</t>
    </rPh>
    <rPh sb="42" eb="44">
      <t>キサイ</t>
    </rPh>
    <rPh sb="44" eb="46">
      <t>カリイレ</t>
    </rPh>
    <rPh sb="46" eb="48">
      <t>シンセイ</t>
    </rPh>
    <rPh sb="49" eb="51">
      <t>ヨクセイ</t>
    </rPh>
    <rPh sb="59" eb="61">
      <t>ゲンショウ</t>
    </rPh>
    <rPh sb="61" eb="63">
      <t>ケイコウ</t>
    </rPh>
    <rPh sb="68" eb="70">
      <t>コンゴ</t>
    </rPh>
    <rPh sb="77" eb="79">
      <t>ドウヨウ</t>
    </rPh>
    <rPh sb="80" eb="83">
      <t>コウサイヒ</t>
    </rPh>
    <rPh sb="84" eb="86">
      <t>テキセイ</t>
    </rPh>
    <rPh sb="86" eb="87">
      <t>カ</t>
    </rPh>
    <rPh sb="88" eb="89">
      <t>ト</t>
    </rPh>
    <rPh sb="90" eb="9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</si>
</sst>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146801</c:v>
                </c:pt>
                <c:pt idx="1">
                  <c:v>133852</c:v>
                </c:pt>
                <c:pt idx="2">
                  <c:v>178314</c:v>
                </c:pt>
                <c:pt idx="3">
                  <c:v>194829</c:v>
                </c:pt>
                <c:pt idx="4">
                  <c:v>164652</c:v>
                </c:pt>
              </c:numCache>
            </c:numRef>
          </c:val>
          <c:smooth val="0"/>
        </c:ser>
        <c:dLbls>
          <c:showLegendKey val="0"/>
          <c:showVal val="0"/>
          <c:showCatName val="0"/>
          <c:showSerName val="0"/>
          <c:showPercent val="0"/>
          <c:showBubbleSize val="0"/>
        </c:dLbls>
        <c:marker val="1"/>
        <c:smooth val="0"/>
        <c:axId val="130611456"/>
        <c:axId val="130703744"/>
      </c:lineChart>
      <c:catAx>
        <c:axId val="130611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03744"/>
        <c:crosses val="autoZero"/>
        <c:auto val="1"/>
        <c:lblAlgn val="ctr"/>
        <c:lblOffset val="100"/>
        <c:tickLblSkip val="1"/>
        <c:tickMarkSkip val="1"/>
        <c:noMultiLvlLbl val="0"/>
      </c:catAx>
      <c:valAx>
        <c:axId val="1307037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1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9.74</c:v>
                </c:pt>
                <c:pt idx="1">
                  <c:v>7.39</c:v>
                </c:pt>
                <c:pt idx="2">
                  <c:v>12.83</c:v>
                </c:pt>
                <c:pt idx="3">
                  <c:v>11.07</c:v>
                </c:pt>
                <c:pt idx="4">
                  <c:v>9.7200000000000006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6.81</c:v>
                </c:pt>
                <c:pt idx="1">
                  <c:v>8.5299999999999994</c:v>
                </c:pt>
                <c:pt idx="2">
                  <c:v>13.75</c:v>
                </c:pt>
                <c:pt idx="3">
                  <c:v>16.91</c:v>
                </c:pt>
                <c:pt idx="4">
                  <c:v>21.45</c:v>
                </c:pt>
              </c:numCache>
            </c:numRef>
          </c:val>
        </c:ser>
        <c:dLbls>
          <c:showLegendKey val="0"/>
          <c:showVal val="0"/>
          <c:showCatName val="0"/>
          <c:showSerName val="0"/>
          <c:showPercent val="0"/>
          <c:showBubbleSize val="0"/>
        </c:dLbls>
        <c:gapWidth val="250"/>
        <c:overlap val="100"/>
        <c:axId val="130878080"/>
        <c:axId val="13088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2.46</c:v>
                </c:pt>
                <c:pt idx="1">
                  <c:v>-0.86</c:v>
                </c:pt>
                <c:pt idx="2">
                  <c:v>10.37</c:v>
                </c:pt>
                <c:pt idx="3">
                  <c:v>0.81</c:v>
                </c:pt>
                <c:pt idx="4">
                  <c:v>4.26</c:v>
                </c:pt>
              </c:numCache>
            </c:numRef>
          </c:val>
          <c:smooth val="0"/>
        </c:ser>
        <c:dLbls>
          <c:showLegendKey val="0"/>
          <c:showVal val="0"/>
          <c:showCatName val="0"/>
          <c:showSerName val="0"/>
          <c:showPercent val="0"/>
          <c:showBubbleSize val="0"/>
        </c:dLbls>
        <c:marker val="1"/>
        <c:smooth val="0"/>
        <c:axId val="130878080"/>
        <c:axId val="130888448"/>
      </c:lineChart>
      <c:catAx>
        <c:axId val="13087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888448"/>
        <c:crosses val="autoZero"/>
        <c:auto val="1"/>
        <c:lblAlgn val="ctr"/>
        <c:lblOffset val="100"/>
        <c:tickLblSkip val="1"/>
        <c:tickMarkSkip val="1"/>
        <c:noMultiLvlLbl val="0"/>
      </c:catAx>
      <c:valAx>
        <c:axId val="13088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7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0.18</c:v>
                </c:pt>
                <c:pt idx="4">
                  <c:v>#N/A</c:v>
                </c:pt>
                <c:pt idx="5">
                  <c:v>0.46</c:v>
                </c:pt>
                <c:pt idx="6">
                  <c:v>#N/A</c:v>
                </c:pt>
                <c:pt idx="7">
                  <c:v>0.38</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0.45</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瀬戸内町後期高齢者医療事業特別会計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ser>
        <c:ser>
          <c:idx val="3"/>
          <c:order val="3"/>
          <c:tx>
            <c:strRef>
              <c:f>データシート!$A$30</c:f>
              <c:strCache>
                <c:ptCount val="1"/>
                <c:pt idx="0">
                  <c:v>瀬戸内町農業集落排水事業特別会計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0.05</c:v>
                </c:pt>
                <c:pt idx="4">
                  <c:v>#N/A</c:v>
                </c:pt>
                <c:pt idx="5">
                  <c:v>0.03</c:v>
                </c:pt>
                <c:pt idx="6">
                  <c:v>#N/A</c:v>
                </c:pt>
                <c:pt idx="7">
                  <c:v>0.04</c:v>
                </c:pt>
                <c:pt idx="8">
                  <c:v>#N/A</c:v>
                </c:pt>
                <c:pt idx="9">
                  <c:v>0.04</c:v>
                </c:pt>
              </c:numCache>
            </c:numRef>
          </c:val>
        </c:ser>
        <c:ser>
          <c:idx val="4"/>
          <c:order val="4"/>
          <c:tx>
            <c:strRef>
              <c:f>データシート!$A$31</c:f>
              <c:strCache>
                <c:ptCount val="1"/>
                <c:pt idx="0">
                  <c:v>瀬戸内町簡易水道事業特別会計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0.13</c:v>
                </c:pt>
                <c:pt idx="4">
                  <c:v>#N/A</c:v>
                </c:pt>
                <c:pt idx="5">
                  <c:v>0.26</c:v>
                </c:pt>
                <c:pt idx="6">
                  <c:v>#N/A</c:v>
                </c:pt>
                <c:pt idx="7">
                  <c:v>0.28999999999999998</c:v>
                </c:pt>
                <c:pt idx="8">
                  <c:v>#N/A</c:v>
                </c:pt>
                <c:pt idx="9">
                  <c:v>0.05</c:v>
                </c:pt>
              </c:numCache>
            </c:numRef>
          </c:val>
        </c:ser>
        <c:ser>
          <c:idx val="5"/>
          <c:order val="5"/>
          <c:tx>
            <c:strRef>
              <c:f>データシート!$A$32</c:f>
              <c:strCache>
                <c:ptCount val="1"/>
                <c:pt idx="0">
                  <c:v>瀬戸内町国民健康保険（事業勘定）特別会計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5.17</c:v>
                </c:pt>
                <c:pt idx="1">
                  <c:v>#N/A</c:v>
                </c:pt>
                <c:pt idx="2">
                  <c:v>2.02</c:v>
                </c:pt>
                <c:pt idx="3">
                  <c:v>#N/A</c:v>
                </c:pt>
                <c:pt idx="4">
                  <c:v>#N/A</c:v>
                </c:pt>
                <c:pt idx="5">
                  <c:v>0.2</c:v>
                </c:pt>
                <c:pt idx="6">
                  <c:v>#N/A</c:v>
                </c:pt>
                <c:pt idx="7">
                  <c:v>0.4</c:v>
                </c:pt>
                <c:pt idx="8">
                  <c:v>#N/A</c:v>
                </c:pt>
                <c:pt idx="9">
                  <c:v>0.17</c:v>
                </c:pt>
              </c:numCache>
            </c:numRef>
          </c:val>
        </c:ser>
        <c:ser>
          <c:idx val="6"/>
          <c:order val="6"/>
          <c:tx>
            <c:strRef>
              <c:f>データシート!$A$33</c:f>
              <c:strCache>
                <c:ptCount val="1"/>
                <c:pt idx="0">
                  <c:v>瀬戸内町船舶交通事業特別会計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0.2</c:v>
                </c:pt>
                <c:pt idx="4">
                  <c:v>#N/A</c:v>
                </c:pt>
                <c:pt idx="5">
                  <c:v>0.23</c:v>
                </c:pt>
                <c:pt idx="6">
                  <c:v>#N/A</c:v>
                </c:pt>
                <c:pt idx="7">
                  <c:v>0.4</c:v>
                </c:pt>
                <c:pt idx="8">
                  <c:v>#N/A</c:v>
                </c:pt>
                <c:pt idx="9">
                  <c:v>0.35</c:v>
                </c:pt>
              </c:numCache>
            </c:numRef>
          </c:val>
        </c:ser>
        <c:ser>
          <c:idx val="7"/>
          <c:order val="7"/>
          <c:tx>
            <c:strRef>
              <c:f>データシート!$A$34</c:f>
              <c:strCache>
                <c:ptCount val="1"/>
                <c:pt idx="0">
                  <c:v>瀬戸内町介護保険特別会計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0.59</c:v>
                </c:pt>
                <c:pt idx="2">
                  <c:v>#N/A</c:v>
                </c:pt>
                <c:pt idx="3">
                  <c:v>0.84</c:v>
                </c:pt>
                <c:pt idx="4">
                  <c:v>#N/A</c:v>
                </c:pt>
                <c:pt idx="5">
                  <c:v>0.78</c:v>
                </c:pt>
                <c:pt idx="6">
                  <c:v>#N/A</c:v>
                </c:pt>
                <c:pt idx="7">
                  <c:v>0.92</c:v>
                </c:pt>
                <c:pt idx="8">
                  <c:v>#N/A</c:v>
                </c:pt>
                <c:pt idx="9">
                  <c:v>0.74</c:v>
                </c:pt>
              </c:numCache>
            </c:numRef>
          </c:val>
        </c:ser>
        <c:ser>
          <c:idx val="8"/>
          <c:order val="8"/>
          <c:tx>
            <c:strRef>
              <c:f>データシート!$A$35</c:f>
              <c:strCache>
                <c:ptCount val="1"/>
                <c:pt idx="0">
                  <c:v>瀬戸内町水道事業会計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2.25</c:v>
                </c:pt>
                <c:pt idx="2">
                  <c:v>#N/A</c:v>
                </c:pt>
                <c:pt idx="3">
                  <c:v>2.72</c:v>
                </c:pt>
                <c:pt idx="4">
                  <c:v>#N/A</c:v>
                </c:pt>
                <c:pt idx="5">
                  <c:v>3.18</c:v>
                </c:pt>
                <c:pt idx="6">
                  <c:v>#N/A</c:v>
                </c:pt>
                <c:pt idx="7">
                  <c:v>3.63</c:v>
                </c:pt>
                <c:pt idx="8">
                  <c:v>#N/A</c:v>
                </c:pt>
                <c:pt idx="9">
                  <c:v>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10.199999999999999</c:v>
                </c:pt>
                <c:pt idx="2">
                  <c:v>#N/A</c:v>
                </c:pt>
                <c:pt idx="3">
                  <c:v>7.3</c:v>
                </c:pt>
                <c:pt idx="4">
                  <c:v>#N/A</c:v>
                </c:pt>
                <c:pt idx="5">
                  <c:v>12.46</c:v>
                </c:pt>
                <c:pt idx="6">
                  <c:v>#N/A</c:v>
                </c:pt>
                <c:pt idx="7">
                  <c:v>10.79</c:v>
                </c:pt>
                <c:pt idx="8">
                  <c:v>#N/A</c:v>
                </c:pt>
                <c:pt idx="9">
                  <c:v>9.68</c:v>
                </c:pt>
              </c:numCache>
            </c:numRef>
          </c:val>
        </c:ser>
        <c:dLbls>
          <c:showLegendKey val="0"/>
          <c:showVal val="0"/>
          <c:showCatName val="0"/>
          <c:showSerName val="0"/>
          <c:showPercent val="0"/>
          <c:showBubbleSize val="0"/>
        </c:dLbls>
        <c:gapWidth val="150"/>
        <c:overlap val="100"/>
        <c:axId val="133473024"/>
        <c:axId val="133474560"/>
      </c:barChart>
      <c:catAx>
        <c:axId val="13347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74560"/>
        <c:crosses val="autoZero"/>
        <c:auto val="1"/>
        <c:lblAlgn val="ctr"/>
        <c:lblOffset val="100"/>
        <c:tickLblSkip val="1"/>
        <c:tickMarkSkip val="1"/>
        <c:noMultiLvlLbl val="0"/>
      </c:catAx>
      <c:valAx>
        <c:axId val="13347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73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1079</c:v>
                </c:pt>
                <c:pt idx="5">
                  <c:v>1080</c:v>
                </c:pt>
                <c:pt idx="8">
                  <c:v>1027</c:v>
                </c:pt>
                <c:pt idx="11">
                  <c:v>1007</c:v>
                </c:pt>
                <c:pt idx="14">
                  <c:v>987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5</c:v>
                </c:pt>
                <c:pt idx="9">
                  <c:v>45</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7</c:v>
                </c:pt>
                <c:pt idx="6">
                  <c:v>8</c:v>
                </c:pt>
                <c:pt idx="9">
                  <c:v>7</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c:v>
                </c:pt>
                <c:pt idx="3">
                  <c:v>62</c:v>
                </c:pt>
                <c:pt idx="6">
                  <c:v>53</c:v>
                </c:pt>
                <c:pt idx="9">
                  <c:v>53</c:v>
                </c:pt>
                <c:pt idx="12">
                  <c:v>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1577</c:v>
                </c:pt>
                <c:pt idx="3">
                  <c:v>1488</c:v>
                </c:pt>
                <c:pt idx="6">
                  <c:v>1402</c:v>
                </c:pt>
                <c:pt idx="9">
                  <c:v>1348</c:v>
                </c:pt>
                <c:pt idx="12">
                  <c:v>1348</c:v>
                </c:pt>
              </c:numCache>
            </c:numRef>
          </c:val>
        </c:ser>
        <c:dLbls>
          <c:showLegendKey val="0"/>
          <c:showVal val="0"/>
          <c:showCatName val="0"/>
          <c:showSerName val="0"/>
          <c:showPercent val="0"/>
          <c:showBubbleSize val="0"/>
        </c:dLbls>
        <c:gapWidth val="100"/>
        <c:overlap val="100"/>
        <c:axId val="135672192"/>
        <c:axId val="13567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586</c:v>
                </c:pt>
                <c:pt idx="2">
                  <c:v>#N/A</c:v>
                </c:pt>
                <c:pt idx="3">
                  <c:v>#N/A</c:v>
                </c:pt>
                <c:pt idx="4">
                  <c:v>483</c:v>
                </c:pt>
                <c:pt idx="5">
                  <c:v>#N/A</c:v>
                </c:pt>
                <c:pt idx="6">
                  <c:v>#N/A</c:v>
                </c:pt>
                <c:pt idx="7">
                  <c:v>442</c:v>
                </c:pt>
                <c:pt idx="8">
                  <c:v>#N/A</c:v>
                </c:pt>
                <c:pt idx="9">
                  <c:v>#N/A</c:v>
                </c:pt>
                <c:pt idx="10">
                  <c:v>446</c:v>
                </c:pt>
                <c:pt idx="11">
                  <c:v>#N/A</c:v>
                </c:pt>
                <c:pt idx="12">
                  <c:v>#N/A</c:v>
                </c:pt>
                <c:pt idx="13">
                  <c:v>415</c:v>
                </c:pt>
                <c:pt idx="14">
                  <c:v>#N/A</c:v>
                </c:pt>
              </c:numCache>
            </c:numRef>
          </c:val>
          <c:smooth val="0"/>
        </c:ser>
        <c:dLbls>
          <c:showLegendKey val="0"/>
          <c:showVal val="0"/>
          <c:showCatName val="0"/>
          <c:showSerName val="0"/>
          <c:showPercent val="0"/>
          <c:showBubbleSize val="0"/>
        </c:dLbls>
        <c:marker val="1"/>
        <c:smooth val="0"/>
        <c:axId val="135672192"/>
        <c:axId val="135674112"/>
      </c:lineChart>
      <c:catAx>
        <c:axId val="1356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74112"/>
        <c:crosses val="autoZero"/>
        <c:auto val="1"/>
        <c:lblAlgn val="ctr"/>
        <c:lblOffset val="100"/>
        <c:tickLblSkip val="1"/>
        <c:tickMarkSkip val="1"/>
        <c:noMultiLvlLbl val="0"/>
      </c:catAx>
      <c:valAx>
        <c:axId val="13567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8085</c:v>
                </c:pt>
                <c:pt idx="5">
                  <c:v>8122</c:v>
                </c:pt>
                <c:pt idx="8">
                  <c:v>8358</c:v>
                </c:pt>
                <c:pt idx="11">
                  <c:v>8316</c:v>
                </c:pt>
                <c:pt idx="14">
                  <c:v>8399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479</c:v>
                </c:pt>
                <c:pt idx="5">
                  <c:v>502</c:v>
                </c:pt>
                <c:pt idx="8">
                  <c:v>526</c:v>
                </c:pt>
                <c:pt idx="11">
                  <c:v>519</c:v>
                </c:pt>
                <c:pt idx="14">
                  <c:v>533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647</c:v>
                </c:pt>
                <c:pt idx="5">
                  <c:v>729</c:v>
                </c:pt>
                <c:pt idx="8">
                  <c:v>1146</c:v>
                </c:pt>
                <c:pt idx="11">
                  <c:v>1503</c:v>
                </c:pt>
                <c:pt idx="14">
                  <c:v>1751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173</c:v>
                </c:pt>
                <c:pt idx="3">
                  <c:v>163</c:v>
                </c:pt>
                <c:pt idx="6">
                  <c:v>195</c:v>
                </c:pt>
                <c:pt idx="9">
                  <c:v>222</c:v>
                </c:pt>
                <c:pt idx="12">
                  <c:v>165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1817</c:v>
                </c:pt>
                <c:pt idx="3">
                  <c:v>1776</c:v>
                </c:pt>
                <c:pt idx="6">
                  <c:v>1619</c:v>
                </c:pt>
                <c:pt idx="9">
                  <c:v>1328</c:v>
                </c:pt>
                <c:pt idx="12">
                  <c:v>1319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c:v>
                </c:pt>
                <c:pt idx="3">
                  <c:v>20</c:v>
                </c:pt>
                <c:pt idx="6">
                  <c:v>10</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912</c:v>
                </c:pt>
                <c:pt idx="3">
                  <c:v>901</c:v>
                </c:pt>
                <c:pt idx="6">
                  <c:v>893</c:v>
                </c:pt>
                <c:pt idx="9">
                  <c:v>829</c:v>
                </c:pt>
                <c:pt idx="12">
                  <c:v>844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c:v>
                </c:pt>
                <c:pt idx="3">
                  <c:v>50</c:v>
                </c:pt>
                <c:pt idx="6">
                  <c:v>45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11044</c:v>
                </c:pt>
                <c:pt idx="3">
                  <c:v>11164</c:v>
                </c:pt>
                <c:pt idx="6">
                  <c:v>11326</c:v>
                </c:pt>
                <c:pt idx="9">
                  <c:v>11193</c:v>
                </c:pt>
                <c:pt idx="12">
                  <c:v>10864</c:v>
                </c:pt>
              </c:numCache>
            </c:numRef>
          </c:val>
        </c:ser>
        <c:dLbls>
          <c:showLegendKey val="0"/>
          <c:showVal val="0"/>
          <c:showCatName val="0"/>
          <c:showSerName val="0"/>
          <c:showPercent val="0"/>
          <c:showBubbleSize val="0"/>
        </c:dLbls>
        <c:gapWidth val="100"/>
        <c:overlap val="100"/>
        <c:axId val="135819648"/>
        <c:axId val="13582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4819</c:v>
                </c:pt>
                <c:pt idx="2">
                  <c:v>#N/A</c:v>
                </c:pt>
                <c:pt idx="3">
                  <c:v>#N/A</c:v>
                </c:pt>
                <c:pt idx="4">
                  <c:v>4721</c:v>
                </c:pt>
                <c:pt idx="5">
                  <c:v>#N/A</c:v>
                </c:pt>
                <c:pt idx="6">
                  <c:v>#N/A</c:v>
                </c:pt>
                <c:pt idx="7">
                  <c:v>4057</c:v>
                </c:pt>
                <c:pt idx="8">
                  <c:v>#N/A</c:v>
                </c:pt>
                <c:pt idx="9">
                  <c:v>#N/A</c:v>
                </c:pt>
                <c:pt idx="10">
                  <c:v>3237</c:v>
                </c:pt>
                <c:pt idx="11">
                  <c:v>#N/A</c:v>
                </c:pt>
                <c:pt idx="12">
                  <c:v>#N/A</c:v>
                </c:pt>
                <c:pt idx="13">
                  <c:v>2509</c:v>
                </c:pt>
                <c:pt idx="14">
                  <c:v>#N/A</c:v>
                </c:pt>
              </c:numCache>
            </c:numRef>
          </c:val>
          <c:smooth val="0"/>
        </c:ser>
        <c:dLbls>
          <c:showLegendKey val="0"/>
          <c:showVal val="0"/>
          <c:showCatName val="0"/>
          <c:showSerName val="0"/>
          <c:showPercent val="0"/>
          <c:showBubbleSize val="0"/>
        </c:dLbls>
        <c:marker val="1"/>
        <c:smooth val="0"/>
        <c:axId val="135819648"/>
        <c:axId val="135821568"/>
      </c:lineChart>
      <c:catAx>
        <c:axId val="13581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821568"/>
        <c:crosses val="autoZero"/>
        <c:auto val="1"/>
        <c:lblAlgn val="ctr"/>
        <c:lblOffset val="100"/>
        <c:tickLblSkip val="1"/>
        <c:tickMarkSkip val="1"/>
        <c:noMultiLvlLbl val="0"/>
      </c:catAx>
      <c:valAx>
        <c:axId val="13582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1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55.7</c:v>
                </c:pt>
              </c:numCache>
            </c:numRef>
          </c:xVal>
          <c:yVal>
            <c:numRef>
              <c:f>公会計指標分析・財政指標組合せ分析表!$K$51:$O$51</c:f>
              <c:numCache>
                <c:formatCode>#,##0.0;"▲ "#,##0.0</c:formatCode>
                <c:ptCount val="5"/>
                <c:pt idx="4">
                  <c:v>58.9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60</c:v>
                </c:pt>
              </c:numCache>
            </c:numRef>
          </c:xVal>
          <c:yVal>
            <c:numRef>
              <c:f>公会計指標分析・財政指標組合せ分析表!$K$55:$O$55</c:f>
              <c:numCache>
                <c:formatCode>#,##0.0;"▲ "#,##0.0</c:formatCode>
                <c:ptCount val="5"/>
                <c:pt idx="4">
                  <c:v>27</c:v>
                </c:pt>
              </c:numCache>
            </c:numRef>
          </c:yVal>
          <c:smooth val="0"/>
        </c:ser>
        <c:dLbls>
          <c:showLegendKey val="0"/>
          <c:showVal val="0"/>
          <c:showCatName val="0"/>
          <c:showSerName val="0"/>
          <c:showPercent val="0"/>
          <c:showBubbleSize val="0"/>
        </c:dLbls>
        <c:axId val="135896064"/>
        <c:axId val="135947392"/>
      </c:scatterChart>
      <c:valAx>
        <c:axId val="135896064"/>
        <c:scaling>
          <c:orientation val="minMax"/>
          <c:max val="60.4"/>
          <c:min val="5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47392"/>
        <c:crosses val="autoZero"/>
        <c:crossBetween val="midCat"/>
      </c:valAx>
      <c:valAx>
        <c:axId val="135947392"/>
        <c:scaling>
          <c:orientation val="minMax"/>
          <c:max val="6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96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14.7</c:v>
                </c:pt>
                <c:pt idx="1">
                  <c:v>13.2</c:v>
                </c:pt>
                <c:pt idx="2">
                  <c:v>12</c:v>
                </c:pt>
                <c:pt idx="3">
                  <c:v>11.1</c:v>
                </c:pt>
                <c:pt idx="4">
                  <c:v>10.5</c:v>
                </c:pt>
              </c:numCache>
            </c:numRef>
          </c:xVal>
          <c:yVal>
            <c:numRef>
              <c:f>公会計指標分析・財政指標組合せ分析表!$K$73:$O$73</c:f>
              <c:numCache>
                <c:formatCode>#,##0.0;"▲ "#,##0.0</c:formatCode>
                <c:ptCount val="5"/>
                <c:pt idx="0">
                  <c:v>114</c:v>
                </c:pt>
                <c:pt idx="1">
                  <c:v>113.5</c:v>
                </c:pt>
                <c:pt idx="2">
                  <c:v>98.4</c:v>
                </c:pt>
                <c:pt idx="3">
                  <c:v>80.3</c:v>
                </c:pt>
                <c:pt idx="4">
                  <c:v>58.9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35985408"/>
        <c:axId val="137306496"/>
      </c:scatterChart>
      <c:valAx>
        <c:axId val="135985408"/>
        <c:scaling>
          <c:orientation val="minMax"/>
          <c:max val="15.2"/>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306496"/>
        <c:crosses val="autoZero"/>
        <c:crossBetween val="midCat"/>
      </c:valAx>
      <c:valAx>
        <c:axId val="137306496"/>
        <c:scaling>
          <c:orientation val="minMax"/>
          <c:max val="13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985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近年は事業費の抑制や過去の高利率の借入金の償還完了、新たな起債発行時の借入利率の低下等が要因となって、元利償還金等と算入公債費等は減少を続けている。</a:t>
          </a:r>
        </a:p>
        <a:p>
          <a:r>
            <a:rPr kumimoji="1" lang="ja-JP" altLang="en-US" sz="1400">
              <a:latin typeface="ＭＳ ゴシック" pitchFamily="49" charset="-128"/>
              <a:ea typeface="ＭＳ ゴシック" pitchFamily="49" charset="-128"/>
            </a:rPr>
            <a:t>今後は、予定している大型公共施設の更新に伴う起債発行の影響で、元利償還金等が増加することが予想されるが、事業の平準化を行う等、影響を最小限にとどめる財政運営に努める。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近年では、地方債残高の減小および充当可能基金の増額により、将来負担比率の分子は減少傾向である。</a:t>
          </a:r>
        </a:p>
        <a:p>
          <a:r>
            <a:rPr kumimoji="1" lang="ja-JP" altLang="en-US" sz="1400">
              <a:latin typeface="ＭＳ ゴシック" pitchFamily="49" charset="-128"/>
              <a:ea typeface="ＭＳ ゴシック" pitchFamily="49" charset="-128"/>
            </a:rPr>
            <a:t>しかし、今後予定している大型公共施設の更新事業の影響で、地方債残高の増加、将来負担比率の増加は避けれないものと予想される。</a:t>
          </a:r>
        </a:p>
        <a:p>
          <a:r>
            <a:rPr kumimoji="1" lang="ja-JP" altLang="en-US" sz="1400">
              <a:latin typeface="ＭＳ ゴシック" pitchFamily="49" charset="-128"/>
              <a:ea typeface="ＭＳ ゴシック" pitchFamily="49" charset="-128"/>
            </a:rPr>
            <a:t>今後は、地方債発行額の抑制や、公共事業全体での実施時期の平準化に努めるとともに、充当可能財源の更なる強化を図り、将来負担への影響を少なくするよう努める。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9,297
9,286
239.65
9,311,288
8,536,290
506,019
5,205,474
10,863,965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値よりも低くなっているが、本町全体の延床面積の３８．１％を占める公営住宅のほとんどが昭和５０年代に建設されており、今後１０年近くの間に法定耐用年数を迎えるため、有形固定資産減価償却率の上昇が予想される。今後は公共施設等総合管理計画の延床面積の１０％削減や既存施設より規模を縮小等の目標に基づき改修等を行い減価償却率が急激に上昇しないように取り組む。</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8527</xdr:rowOff>
    </xdr:from>
    <xdr:to>
      <xdr:col>3</xdr:col>
      <xdr:colOff>1170940</xdr:colOff>
      <xdr:row>35</xdr:row>
      <xdr:rowOff>43362</xdr:rowOff>
    </xdr:to>
    <xdr:cxnSp macro="">
      <xdr:nvCxnSpPr>
        <xdr:cNvPr id="66" name="直線コネクタ 65"/>
        <xdr:cNvCxnSpPr/>
      </xdr:nvCxnSpPr>
      <xdr:spPr>
        <a:xfrm flipV="1">
          <a:off x="4760595" y="4637677"/>
          <a:ext cx="127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47189</xdr:rowOff>
    </xdr:from>
    <xdr:ext cx="405111" cy="259045"/>
    <xdr:sp macro="" textlink="">
      <xdr:nvSpPr>
        <xdr:cNvPr id="67" name="有形固定資産減価償却率最小値テキスト"/>
        <xdr:cNvSpPr txBox="1"/>
      </xdr:nvSpPr>
      <xdr:spPr>
        <a:xfrm>
          <a:off x="4813300" y="604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3</xdr:col>
      <xdr:colOff>1082675</xdr:colOff>
      <xdr:row>35</xdr:row>
      <xdr:rowOff>43362</xdr:rowOff>
    </xdr:from>
    <xdr:to>
      <xdr:col>3</xdr:col>
      <xdr:colOff>1260475</xdr:colOff>
      <xdr:row>35</xdr:row>
      <xdr:rowOff>43362</xdr:rowOff>
    </xdr:to>
    <xdr:cxnSp macro="">
      <xdr:nvCxnSpPr>
        <xdr:cNvPr id="68" name="直線コネクタ 67"/>
        <xdr:cNvCxnSpPr/>
      </xdr:nvCxnSpPr>
      <xdr:spPr>
        <a:xfrm>
          <a:off x="4673600" y="604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126654</xdr:rowOff>
    </xdr:from>
    <xdr:ext cx="405111" cy="259045"/>
    <xdr:sp macro="" textlink="">
      <xdr:nvSpPr>
        <xdr:cNvPr id="69" name="有形固定資産減価償却率最大値テキスト"/>
        <xdr:cNvSpPr txBox="1"/>
      </xdr:nvSpPr>
      <xdr:spPr>
        <a:xfrm>
          <a:off x="4813300" y="441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3</xdr:col>
      <xdr:colOff>1082675</xdr:colOff>
      <xdr:row>27</xdr:row>
      <xdr:rowOff>8527</xdr:rowOff>
    </xdr:from>
    <xdr:to>
      <xdr:col>3</xdr:col>
      <xdr:colOff>1260475</xdr:colOff>
      <xdr:row>27</xdr:row>
      <xdr:rowOff>8527</xdr:rowOff>
    </xdr:to>
    <xdr:cxnSp macro="">
      <xdr:nvCxnSpPr>
        <xdr:cNvPr id="70" name="直線コネクタ 69"/>
        <xdr:cNvCxnSpPr/>
      </xdr:nvCxnSpPr>
      <xdr:spPr>
        <a:xfrm>
          <a:off x="4673600" y="463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62791</xdr:rowOff>
    </xdr:from>
    <xdr:ext cx="405111" cy="259045"/>
    <xdr:sp macro="" textlink="">
      <xdr:nvSpPr>
        <xdr:cNvPr id="71" name="有形固定資産減価償却率平均値テキスト"/>
        <xdr:cNvSpPr txBox="1"/>
      </xdr:nvSpPr>
      <xdr:spPr>
        <a:xfrm>
          <a:off x="4813300" y="5206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2" name="フローチャート : 判断 71"/>
        <xdr:cNvSpPr/>
      </xdr:nvSpPr>
      <xdr:spPr>
        <a:xfrm>
          <a:off x="4711700" y="53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1089</xdr:rowOff>
    </xdr:from>
    <xdr:to>
      <xdr:col>3</xdr:col>
      <xdr:colOff>1222375</xdr:colOff>
      <xdr:row>32</xdr:row>
      <xdr:rowOff>102689</xdr:rowOff>
    </xdr:to>
    <xdr:sp macro="" textlink="">
      <xdr:nvSpPr>
        <xdr:cNvPr id="78" name="円/楕円 77"/>
        <xdr:cNvSpPr/>
      </xdr:nvSpPr>
      <xdr:spPr>
        <a:xfrm>
          <a:off x="4711700" y="54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150966</xdr:rowOff>
    </xdr:from>
    <xdr:ext cx="405111" cy="259045"/>
    <xdr:sp macro="" textlink="">
      <xdr:nvSpPr>
        <xdr:cNvPr id="79" name="有形固定資産減価償却率該当値テキスト"/>
        <xdr:cNvSpPr txBox="1"/>
      </xdr:nvSpPr>
      <xdr:spPr>
        <a:xfrm>
          <a:off x="4813300" y="546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9,297
9,286
239.65
9,311,288
8,536,290
506,019
5,205,474
10,863,965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116205</xdr:rowOff>
    </xdr:from>
    <xdr:to>
      <xdr:col>6</xdr:col>
      <xdr:colOff>510540</xdr:colOff>
      <xdr:row>42</xdr:row>
      <xdr:rowOff>87630</xdr:rowOff>
    </xdr:to>
    <xdr:cxnSp macro="">
      <xdr:nvCxnSpPr>
        <xdr:cNvPr id="57" name="直線コネクタ 56"/>
        <xdr:cNvCxnSpPr/>
      </xdr:nvCxnSpPr>
      <xdr:spPr>
        <a:xfrm flipV="1">
          <a:off x="4634865" y="577405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91457</xdr:rowOff>
    </xdr:from>
    <xdr:ext cx="405111" cy="259045"/>
    <xdr:sp macro="" textlink="">
      <xdr:nvSpPr>
        <xdr:cNvPr id="58" name="【道路】&#10;有形固定資産減価償却率最小値テキスト"/>
        <xdr:cNvSpPr txBox="1"/>
      </xdr:nvSpPr>
      <xdr:spPr>
        <a:xfrm>
          <a:off x="47244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42</xdr:row>
      <xdr:rowOff>87630</xdr:rowOff>
    </xdr:from>
    <xdr:to>
      <xdr:col>6</xdr:col>
      <xdr:colOff>600075</xdr:colOff>
      <xdr:row>42</xdr:row>
      <xdr:rowOff>87630</xdr:rowOff>
    </xdr:to>
    <xdr:cxnSp macro="">
      <xdr:nvCxnSpPr>
        <xdr:cNvPr id="59" name="直線コネクタ 58"/>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62882</xdr:rowOff>
    </xdr:from>
    <xdr:ext cx="405111" cy="259045"/>
    <xdr:sp macro="" textlink="">
      <xdr:nvSpPr>
        <xdr:cNvPr id="60" name="【道路】&#10;有形固定資産減価償却率最大値テキスト"/>
        <xdr:cNvSpPr txBox="1"/>
      </xdr:nvSpPr>
      <xdr:spPr>
        <a:xfrm>
          <a:off x="4724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6</xdr:col>
      <xdr:colOff>422275</xdr:colOff>
      <xdr:row>33</xdr:row>
      <xdr:rowOff>116205</xdr:rowOff>
    </xdr:from>
    <xdr:to>
      <xdr:col>6</xdr:col>
      <xdr:colOff>600075</xdr:colOff>
      <xdr:row>33</xdr:row>
      <xdr:rowOff>116205</xdr:rowOff>
    </xdr:to>
    <xdr:cxnSp macro="">
      <xdr:nvCxnSpPr>
        <xdr:cNvPr id="61" name="直線コネクタ 60"/>
        <xdr:cNvCxnSpPr/>
      </xdr:nvCxnSpPr>
      <xdr:spPr>
        <a:xfrm>
          <a:off x="4546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116857</xdr:rowOff>
    </xdr:from>
    <xdr:ext cx="405111" cy="259045"/>
    <xdr:sp macro="" textlink="">
      <xdr:nvSpPr>
        <xdr:cNvPr id="62" name="【道路】&#10;有形固定資産減価償却率平均値テキスト"/>
        <xdr:cNvSpPr txBox="1"/>
      </xdr:nvSpPr>
      <xdr:spPr>
        <a:xfrm>
          <a:off x="47244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3" name="フローチャート : 判断 62"/>
        <xdr:cNvSpPr/>
      </xdr:nvSpPr>
      <xdr:spPr>
        <a:xfrm>
          <a:off x="4584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116840</xdr:rowOff>
    </xdr:from>
    <xdr:to>
      <xdr:col>6</xdr:col>
      <xdr:colOff>561975</xdr:colOff>
      <xdr:row>39</xdr:row>
      <xdr:rowOff>46990</xdr:rowOff>
    </xdr:to>
    <xdr:sp macro="" textlink="">
      <xdr:nvSpPr>
        <xdr:cNvPr id="69" name="円/楕円 68"/>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95267</xdr:rowOff>
    </xdr:from>
    <xdr:ext cx="405111" cy="259045"/>
    <xdr:sp macro="" textlink="">
      <xdr:nvSpPr>
        <xdr:cNvPr id="70" name="【道路】&#10;有形固定資産減価償却率該当値テキスト"/>
        <xdr:cNvSpPr txBox="1"/>
      </xdr:nvSpPr>
      <xdr:spPr>
        <a:xfrm>
          <a:off x="47244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3" name="テキスト ボックス 82"/>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119672</xdr:rowOff>
    </xdr:from>
    <xdr:to>
      <xdr:col>15</xdr:col>
      <xdr:colOff>180340</xdr:colOff>
      <xdr:row>42</xdr:row>
      <xdr:rowOff>29718</xdr:rowOff>
    </xdr:to>
    <xdr:cxnSp macro="">
      <xdr:nvCxnSpPr>
        <xdr:cNvPr id="95" name="直線コネクタ 94"/>
        <xdr:cNvCxnSpPr/>
      </xdr:nvCxnSpPr>
      <xdr:spPr>
        <a:xfrm flipV="1">
          <a:off x="10476865" y="5948972"/>
          <a:ext cx="0" cy="128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33545</xdr:rowOff>
    </xdr:from>
    <xdr:ext cx="534377" cy="259045"/>
    <xdr:sp macro="" textlink="">
      <xdr:nvSpPr>
        <xdr:cNvPr id="96" name="【道路】&#10;一人当たり延長最小値テキスト"/>
        <xdr:cNvSpPr txBox="1"/>
      </xdr:nvSpPr>
      <xdr:spPr>
        <a:xfrm>
          <a:off x="10566400" y="72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10.220</a:t>
          </a:r>
          <a:endParaRPr kumimoji="1" lang="ja-JP" altLang="en-US" sz="1000" b="1">
            <a:latin typeface="ＭＳ Ｐゴシック"/>
          </a:endParaRPr>
        </a:p>
      </xdr:txBody>
    </xdr:sp>
    <xdr:clientData/>
  </xdr:oneCellAnchor>
  <xdr:twoCellAnchor>
    <xdr:from>
      <xdr:col>15</xdr:col>
      <xdr:colOff>92075</xdr:colOff>
      <xdr:row>42</xdr:row>
      <xdr:rowOff>29718</xdr:rowOff>
    </xdr:from>
    <xdr:to>
      <xdr:col>15</xdr:col>
      <xdr:colOff>269875</xdr:colOff>
      <xdr:row>42</xdr:row>
      <xdr:rowOff>29718</xdr:rowOff>
    </xdr:to>
    <xdr:cxnSp macro="">
      <xdr:nvCxnSpPr>
        <xdr:cNvPr id="97" name="直線コネクタ 96"/>
        <xdr:cNvCxnSpPr/>
      </xdr:nvCxnSpPr>
      <xdr:spPr>
        <a:xfrm>
          <a:off x="10388600" y="723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66349</xdr:rowOff>
    </xdr:from>
    <xdr:ext cx="534377" cy="259045"/>
    <xdr:sp macro="" textlink="">
      <xdr:nvSpPr>
        <xdr:cNvPr id="98" name="【道路】&#10;一人当たり延長最大値テキスト"/>
        <xdr:cNvSpPr txBox="1"/>
      </xdr:nvSpPr>
      <xdr:spPr>
        <a:xfrm>
          <a:off x="10566400" y="57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43.859</a:t>
          </a:r>
          <a:endParaRPr kumimoji="1" lang="ja-JP" altLang="en-US" sz="1000" b="1">
            <a:latin typeface="ＭＳ Ｐゴシック"/>
          </a:endParaRPr>
        </a:p>
      </xdr:txBody>
    </xdr:sp>
    <xdr:clientData/>
  </xdr:oneCellAnchor>
  <xdr:twoCellAnchor>
    <xdr:from>
      <xdr:col>15</xdr:col>
      <xdr:colOff>92075</xdr:colOff>
      <xdr:row>34</xdr:row>
      <xdr:rowOff>119672</xdr:rowOff>
    </xdr:from>
    <xdr:to>
      <xdr:col>15</xdr:col>
      <xdr:colOff>269875</xdr:colOff>
      <xdr:row>34</xdr:row>
      <xdr:rowOff>119672</xdr:rowOff>
    </xdr:to>
    <xdr:cxnSp macro="">
      <xdr:nvCxnSpPr>
        <xdr:cNvPr id="99" name="直線コネクタ 98"/>
        <xdr:cNvCxnSpPr/>
      </xdr:nvCxnSpPr>
      <xdr:spPr>
        <a:xfrm>
          <a:off x="10388600" y="594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148379</xdr:rowOff>
    </xdr:from>
    <xdr:ext cx="534377" cy="259045"/>
    <xdr:sp macro="" textlink="">
      <xdr:nvSpPr>
        <xdr:cNvPr id="100" name="【道路】&#10;一人当たり延長平均値テキスト"/>
        <xdr:cNvSpPr txBox="1"/>
      </xdr:nvSpPr>
      <xdr:spPr>
        <a:xfrm>
          <a:off x="10566400" y="6663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169952</xdr:rowOff>
    </xdr:from>
    <xdr:to>
      <xdr:col>15</xdr:col>
      <xdr:colOff>231775</xdr:colOff>
      <xdr:row>39</xdr:row>
      <xdr:rowOff>100102</xdr:rowOff>
    </xdr:to>
    <xdr:sp macro="" textlink="">
      <xdr:nvSpPr>
        <xdr:cNvPr id="101" name="フローチャート : 判断 100"/>
        <xdr:cNvSpPr/>
      </xdr:nvSpPr>
      <xdr:spPr>
        <a:xfrm>
          <a:off x="10426700" y="66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143587</xdr:rowOff>
    </xdr:from>
    <xdr:to>
      <xdr:col>15</xdr:col>
      <xdr:colOff>231775</xdr:colOff>
      <xdr:row>39</xdr:row>
      <xdr:rowOff>73737</xdr:rowOff>
    </xdr:to>
    <xdr:sp macro="" textlink="">
      <xdr:nvSpPr>
        <xdr:cNvPr id="107" name="円/楕円 106"/>
        <xdr:cNvSpPr/>
      </xdr:nvSpPr>
      <xdr:spPr>
        <a:xfrm>
          <a:off x="10426700" y="66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166464</xdr:rowOff>
    </xdr:from>
    <xdr:ext cx="534377" cy="259045"/>
    <xdr:sp macro="" textlink="">
      <xdr:nvSpPr>
        <xdr:cNvPr id="108" name="【道路】&#10;一人当たり延長該当値テキスト"/>
        <xdr:cNvSpPr txBox="1"/>
      </xdr:nvSpPr>
      <xdr:spPr>
        <a:xfrm>
          <a:off x="10566400"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130302</xdr:rowOff>
    </xdr:from>
    <xdr:to>
      <xdr:col>6</xdr:col>
      <xdr:colOff>510540</xdr:colOff>
      <xdr:row>63</xdr:row>
      <xdr:rowOff>9144</xdr:rowOff>
    </xdr:to>
    <xdr:cxnSp macro="">
      <xdr:nvCxnSpPr>
        <xdr:cNvPr id="131" name="直線コネクタ 130"/>
        <xdr:cNvCxnSpPr/>
      </xdr:nvCxnSpPr>
      <xdr:spPr>
        <a:xfrm flipV="1">
          <a:off x="4634865" y="95600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12971</xdr:rowOff>
    </xdr:from>
    <xdr:ext cx="405111" cy="259045"/>
    <xdr:sp macro="" textlink="">
      <xdr:nvSpPr>
        <xdr:cNvPr id="132" name="【橋りょう・トンネル】&#10;有形固定資産減価償却率最小値テキスト"/>
        <xdr:cNvSpPr txBox="1"/>
      </xdr:nvSpPr>
      <xdr:spPr>
        <a:xfrm>
          <a:off x="4724400" y="1081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63</xdr:row>
      <xdr:rowOff>9144</xdr:rowOff>
    </xdr:from>
    <xdr:to>
      <xdr:col>6</xdr:col>
      <xdr:colOff>600075</xdr:colOff>
      <xdr:row>63</xdr:row>
      <xdr:rowOff>9144</xdr:rowOff>
    </xdr:to>
    <xdr:cxnSp macro="">
      <xdr:nvCxnSpPr>
        <xdr:cNvPr id="133" name="直線コネクタ 132"/>
        <xdr:cNvCxnSpPr/>
      </xdr:nvCxnSpPr>
      <xdr:spPr>
        <a:xfrm>
          <a:off x="4546600" y="1081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76979</xdr:rowOff>
    </xdr:from>
    <xdr:ext cx="405111" cy="259045"/>
    <xdr:sp macro="" textlink="">
      <xdr:nvSpPr>
        <xdr:cNvPr id="134" name="【橋りょう・トンネル】&#10;有形固定資産減価償却率最大値テキスト"/>
        <xdr:cNvSpPr txBox="1"/>
      </xdr:nvSpPr>
      <xdr:spPr>
        <a:xfrm>
          <a:off x="47244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6</xdr:col>
      <xdr:colOff>422275</xdr:colOff>
      <xdr:row>55</xdr:row>
      <xdr:rowOff>130302</xdr:rowOff>
    </xdr:from>
    <xdr:to>
      <xdr:col>6</xdr:col>
      <xdr:colOff>600075</xdr:colOff>
      <xdr:row>55</xdr:row>
      <xdr:rowOff>130302</xdr:rowOff>
    </xdr:to>
    <xdr:cxnSp macro="">
      <xdr:nvCxnSpPr>
        <xdr:cNvPr id="135" name="直線コネクタ 134"/>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154957</xdr:rowOff>
    </xdr:from>
    <xdr:ext cx="405111" cy="259045"/>
    <xdr:sp macro="" textlink="">
      <xdr:nvSpPr>
        <xdr:cNvPr id="136" name="【橋りょう・トンネル】&#10;有形固定資産減価償却率平均値テキスト"/>
        <xdr:cNvSpPr txBox="1"/>
      </xdr:nvSpPr>
      <xdr:spPr>
        <a:xfrm>
          <a:off x="47244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132080</xdr:rowOff>
    </xdr:from>
    <xdr:to>
      <xdr:col>6</xdr:col>
      <xdr:colOff>561975</xdr:colOff>
      <xdr:row>58</xdr:row>
      <xdr:rowOff>62230</xdr:rowOff>
    </xdr:to>
    <xdr:sp macro="" textlink="">
      <xdr:nvSpPr>
        <xdr:cNvPr id="137" name="フローチャート : 判断 13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129794</xdr:rowOff>
    </xdr:from>
    <xdr:to>
      <xdr:col>6</xdr:col>
      <xdr:colOff>561975</xdr:colOff>
      <xdr:row>63</xdr:row>
      <xdr:rowOff>59944</xdr:rowOff>
    </xdr:to>
    <xdr:sp macro="" textlink="">
      <xdr:nvSpPr>
        <xdr:cNvPr id="143" name="円/楕円 142"/>
        <xdr:cNvSpPr/>
      </xdr:nvSpPr>
      <xdr:spPr>
        <a:xfrm>
          <a:off x="4584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44721</xdr:rowOff>
    </xdr:from>
    <xdr:ext cx="405111" cy="259045"/>
    <xdr:sp macro="" textlink="">
      <xdr:nvSpPr>
        <xdr:cNvPr id="144" name="【橋りょう・トンネル】&#10;有形固定資産減価償却率該当値テキスト"/>
        <xdr:cNvSpPr txBox="1"/>
      </xdr:nvSpPr>
      <xdr:spPr>
        <a:xfrm>
          <a:off x="4724400" y="1067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183,095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8" name="テキスト ボックス 15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158797</xdr:rowOff>
    </xdr:from>
    <xdr:to>
      <xdr:col>15</xdr:col>
      <xdr:colOff>180340</xdr:colOff>
      <xdr:row>64</xdr:row>
      <xdr:rowOff>19484</xdr:rowOff>
    </xdr:to>
    <xdr:cxnSp macro="">
      <xdr:nvCxnSpPr>
        <xdr:cNvPr id="168" name="直線コネクタ 167"/>
        <xdr:cNvCxnSpPr/>
      </xdr:nvCxnSpPr>
      <xdr:spPr>
        <a:xfrm flipV="1">
          <a:off x="10476865" y="9588547"/>
          <a:ext cx="0" cy="140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23311</xdr:rowOff>
    </xdr:from>
    <xdr:ext cx="534377" cy="259045"/>
    <xdr:sp macro="" textlink="">
      <xdr:nvSpPr>
        <xdr:cNvPr id="169" name="【橋りょう・トンネル】&#10;一人当たり有形固定資産（償却資産）額最小値テキスト"/>
        <xdr:cNvSpPr txBox="1"/>
      </xdr:nvSpPr>
      <xdr:spPr>
        <a:xfrm>
          <a:off x="10566400" y="10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29,772</a:t>
          </a:r>
          <a:endParaRPr kumimoji="1" lang="ja-JP" altLang="en-US" sz="1000" b="1">
            <a:latin typeface="ＭＳ Ｐゴシック"/>
          </a:endParaRPr>
        </a:p>
      </xdr:txBody>
    </xdr:sp>
    <xdr:clientData/>
  </xdr:oneCellAnchor>
  <xdr:twoCellAnchor>
    <xdr:from>
      <xdr:col>15</xdr:col>
      <xdr:colOff>92075</xdr:colOff>
      <xdr:row>64</xdr:row>
      <xdr:rowOff>19484</xdr:rowOff>
    </xdr:from>
    <xdr:to>
      <xdr:col>15</xdr:col>
      <xdr:colOff>269875</xdr:colOff>
      <xdr:row>64</xdr:row>
      <xdr:rowOff>19484</xdr:rowOff>
    </xdr:to>
    <xdr:cxnSp macro="">
      <xdr:nvCxnSpPr>
        <xdr:cNvPr id="170" name="直線コネクタ 169"/>
        <xdr:cNvCxnSpPr/>
      </xdr:nvCxnSpPr>
      <xdr:spPr>
        <a:xfrm>
          <a:off x="10388600" y="1099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105474</xdr:rowOff>
    </xdr:from>
    <xdr:ext cx="599010" cy="259045"/>
    <xdr:sp macro="" textlink="">
      <xdr:nvSpPr>
        <xdr:cNvPr id="171" name="【橋りょう・トンネル】&#10;一人当たり有形固定資産（償却資産）額最大値テキスト"/>
        <xdr:cNvSpPr txBox="1"/>
      </xdr:nvSpPr>
      <xdr:spPr>
        <a:xfrm>
          <a:off x="10566400" y="93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766,642</a:t>
          </a:r>
          <a:endParaRPr kumimoji="1" lang="ja-JP" altLang="en-US" sz="1000" b="1">
            <a:latin typeface="ＭＳ Ｐゴシック"/>
          </a:endParaRPr>
        </a:p>
      </xdr:txBody>
    </xdr:sp>
    <xdr:clientData/>
  </xdr:oneCellAnchor>
  <xdr:twoCellAnchor>
    <xdr:from>
      <xdr:col>15</xdr:col>
      <xdr:colOff>92075</xdr:colOff>
      <xdr:row>55</xdr:row>
      <xdr:rowOff>158797</xdr:rowOff>
    </xdr:from>
    <xdr:to>
      <xdr:col>15</xdr:col>
      <xdr:colOff>269875</xdr:colOff>
      <xdr:row>55</xdr:row>
      <xdr:rowOff>158797</xdr:rowOff>
    </xdr:to>
    <xdr:cxnSp macro="">
      <xdr:nvCxnSpPr>
        <xdr:cNvPr id="172" name="直線コネクタ 171"/>
        <xdr:cNvCxnSpPr/>
      </xdr:nvCxnSpPr>
      <xdr:spPr>
        <a:xfrm>
          <a:off x="10388600" y="95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156919</xdr:rowOff>
    </xdr:from>
    <xdr:ext cx="599010" cy="259045"/>
    <xdr:sp macro="" textlink="">
      <xdr:nvSpPr>
        <xdr:cNvPr id="173" name="【橋りょう・トンネル】&#10;一人当たり有形固定資産（償却資産）額平均値テキスト"/>
        <xdr:cNvSpPr txBox="1"/>
      </xdr:nvSpPr>
      <xdr:spPr>
        <a:xfrm>
          <a:off x="10566400" y="10272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302,970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134042</xdr:rowOff>
    </xdr:from>
    <xdr:to>
      <xdr:col>15</xdr:col>
      <xdr:colOff>231775</xdr:colOff>
      <xdr:row>61</xdr:row>
      <xdr:rowOff>64192</xdr:rowOff>
    </xdr:to>
    <xdr:sp macro="" textlink="">
      <xdr:nvSpPr>
        <xdr:cNvPr id="174" name="フローチャート : 判断 173"/>
        <xdr:cNvSpPr/>
      </xdr:nvSpPr>
      <xdr:spPr>
        <a:xfrm>
          <a:off x="10426700" y="1042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98262</xdr:rowOff>
    </xdr:from>
    <xdr:to>
      <xdr:col>15</xdr:col>
      <xdr:colOff>231775</xdr:colOff>
      <xdr:row>64</xdr:row>
      <xdr:rowOff>28412</xdr:rowOff>
    </xdr:to>
    <xdr:sp macro="" textlink="">
      <xdr:nvSpPr>
        <xdr:cNvPr id="180" name="円/楕円 179"/>
        <xdr:cNvSpPr/>
      </xdr:nvSpPr>
      <xdr:spPr>
        <a:xfrm>
          <a:off x="10426700" y="108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13189</xdr:rowOff>
    </xdr:from>
    <xdr:ext cx="534377" cy="259045"/>
    <xdr:sp macro="" textlink="">
      <xdr:nvSpPr>
        <xdr:cNvPr id="181" name="【橋りょう・トンネル】&#10;一人当たり有形固定資産（償却資産）額該当値テキスト"/>
        <xdr:cNvSpPr txBox="1"/>
      </xdr:nvSpPr>
      <xdr:spPr>
        <a:xfrm>
          <a:off x="10566400" y="108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0" name="テキスト ボックス 19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154687</xdr:rowOff>
    </xdr:from>
    <xdr:to>
      <xdr:col>6</xdr:col>
      <xdr:colOff>510540</xdr:colOff>
      <xdr:row>85</xdr:row>
      <xdr:rowOff>159258</xdr:rowOff>
    </xdr:to>
    <xdr:cxnSp macro="">
      <xdr:nvCxnSpPr>
        <xdr:cNvPr id="204" name="直線コネクタ 203"/>
        <xdr:cNvCxnSpPr/>
      </xdr:nvCxnSpPr>
      <xdr:spPr>
        <a:xfrm flipV="1">
          <a:off x="4634865" y="13527787"/>
          <a:ext cx="0" cy="12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5"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6" name="直線コネクタ 205"/>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101364</xdr:rowOff>
    </xdr:from>
    <xdr:ext cx="405111" cy="259045"/>
    <xdr:sp macro="" textlink="">
      <xdr:nvSpPr>
        <xdr:cNvPr id="207" name="【公営住宅】&#10;有形固定資産減価償却率最大値テキスト"/>
        <xdr:cNvSpPr txBox="1"/>
      </xdr:nvSpPr>
      <xdr:spPr>
        <a:xfrm>
          <a:off x="47244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6</xdr:col>
      <xdr:colOff>422275</xdr:colOff>
      <xdr:row>78</xdr:row>
      <xdr:rowOff>154687</xdr:rowOff>
    </xdr:from>
    <xdr:to>
      <xdr:col>6</xdr:col>
      <xdr:colOff>600075</xdr:colOff>
      <xdr:row>78</xdr:row>
      <xdr:rowOff>154687</xdr:rowOff>
    </xdr:to>
    <xdr:cxnSp macro="">
      <xdr:nvCxnSpPr>
        <xdr:cNvPr id="208" name="直線コネクタ 207"/>
        <xdr:cNvCxnSpPr/>
      </xdr:nvCxnSpPr>
      <xdr:spPr>
        <a:xfrm>
          <a:off x="4546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25164</xdr:rowOff>
    </xdr:from>
    <xdr:ext cx="405111" cy="259045"/>
    <xdr:sp macro="" textlink="">
      <xdr:nvSpPr>
        <xdr:cNvPr id="209" name="【公営住宅】&#10;有形固定資産減価償却率平均値テキスト"/>
        <xdr:cNvSpPr txBox="1"/>
      </xdr:nvSpPr>
      <xdr:spPr>
        <a:xfrm>
          <a:off x="4724400" y="14084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46737</xdr:rowOff>
    </xdr:from>
    <xdr:to>
      <xdr:col>6</xdr:col>
      <xdr:colOff>561975</xdr:colOff>
      <xdr:row>82</xdr:row>
      <xdr:rowOff>148337</xdr:rowOff>
    </xdr:to>
    <xdr:sp macro="" textlink="">
      <xdr:nvSpPr>
        <xdr:cNvPr id="210" name="フローチャート : 判断 209"/>
        <xdr:cNvSpPr/>
      </xdr:nvSpPr>
      <xdr:spPr>
        <a:xfrm>
          <a:off x="45847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108458</xdr:rowOff>
    </xdr:from>
    <xdr:to>
      <xdr:col>6</xdr:col>
      <xdr:colOff>561975</xdr:colOff>
      <xdr:row>82</xdr:row>
      <xdr:rowOff>38608</xdr:rowOff>
    </xdr:to>
    <xdr:sp macro="" textlink="">
      <xdr:nvSpPr>
        <xdr:cNvPr id="216" name="円/楕円 215"/>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131335</xdr:rowOff>
    </xdr:from>
    <xdr:ext cx="405111" cy="259045"/>
    <xdr:sp macro="" textlink="">
      <xdr:nvSpPr>
        <xdr:cNvPr id="217" name="【公営住宅】&#10;有形固定資産減価償却率該当値テキスト"/>
        <xdr:cNvSpPr txBox="1"/>
      </xdr:nvSpPr>
      <xdr:spPr>
        <a:xfrm>
          <a:off x="4724400" y="1384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88012</xdr:rowOff>
    </xdr:from>
    <xdr:to>
      <xdr:col>15</xdr:col>
      <xdr:colOff>180340</xdr:colOff>
      <xdr:row>85</xdr:row>
      <xdr:rowOff>159638</xdr:rowOff>
    </xdr:to>
    <xdr:cxnSp macro="">
      <xdr:nvCxnSpPr>
        <xdr:cNvPr id="241" name="直線コネクタ 240"/>
        <xdr:cNvCxnSpPr/>
      </xdr:nvCxnSpPr>
      <xdr:spPr>
        <a:xfrm flipV="1">
          <a:off x="10476865" y="13289662"/>
          <a:ext cx="0" cy="144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163465</xdr:rowOff>
    </xdr:from>
    <xdr:ext cx="469744" cy="259045"/>
    <xdr:sp macro="" textlink="">
      <xdr:nvSpPr>
        <xdr:cNvPr id="242" name="【公営住宅】&#10;一人当たり面積最小値テキスト"/>
        <xdr:cNvSpPr txBox="1"/>
      </xdr:nvSpPr>
      <xdr:spPr>
        <a:xfrm>
          <a:off x="10566400"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0.331</a:t>
          </a:r>
          <a:endParaRPr kumimoji="1" lang="ja-JP" altLang="en-US" sz="1000" b="1">
            <a:latin typeface="ＭＳ Ｐゴシック"/>
          </a:endParaRPr>
        </a:p>
      </xdr:txBody>
    </xdr:sp>
    <xdr:clientData/>
  </xdr:oneCellAnchor>
  <xdr:twoCellAnchor>
    <xdr:from>
      <xdr:col>15</xdr:col>
      <xdr:colOff>92075</xdr:colOff>
      <xdr:row>85</xdr:row>
      <xdr:rowOff>159638</xdr:rowOff>
    </xdr:from>
    <xdr:to>
      <xdr:col>15</xdr:col>
      <xdr:colOff>269875</xdr:colOff>
      <xdr:row>85</xdr:row>
      <xdr:rowOff>159638</xdr:rowOff>
    </xdr:to>
    <xdr:cxnSp macro="">
      <xdr:nvCxnSpPr>
        <xdr:cNvPr id="243" name="直線コネクタ 242"/>
        <xdr:cNvCxnSpPr/>
      </xdr:nvCxnSpPr>
      <xdr:spPr>
        <a:xfrm>
          <a:off x="10388600" y="1473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34689</xdr:rowOff>
    </xdr:from>
    <xdr:ext cx="469744" cy="259045"/>
    <xdr:sp macro="" textlink="">
      <xdr:nvSpPr>
        <xdr:cNvPr id="244" name="【公営住宅】&#10;一人当たり面積最大値テキスト"/>
        <xdr:cNvSpPr txBox="1"/>
      </xdr:nvSpPr>
      <xdr:spPr>
        <a:xfrm>
          <a:off x="10566400" y="130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a:t>
          </a:r>
          <a:endParaRPr kumimoji="1" lang="ja-JP" altLang="en-US" sz="1000" b="1">
            <a:latin typeface="ＭＳ Ｐゴシック"/>
          </a:endParaRPr>
        </a:p>
      </xdr:txBody>
    </xdr:sp>
    <xdr:clientData/>
  </xdr:oneCellAnchor>
  <xdr:twoCellAnchor>
    <xdr:from>
      <xdr:col>15</xdr:col>
      <xdr:colOff>92075</xdr:colOff>
      <xdr:row>77</xdr:row>
      <xdr:rowOff>88012</xdr:rowOff>
    </xdr:from>
    <xdr:to>
      <xdr:col>15</xdr:col>
      <xdr:colOff>269875</xdr:colOff>
      <xdr:row>77</xdr:row>
      <xdr:rowOff>88012</xdr:rowOff>
    </xdr:to>
    <xdr:cxnSp macro="">
      <xdr:nvCxnSpPr>
        <xdr:cNvPr id="245" name="直線コネクタ 244"/>
        <xdr:cNvCxnSpPr/>
      </xdr:nvCxnSpPr>
      <xdr:spPr>
        <a:xfrm>
          <a:off x="10388600" y="132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153179</xdr:rowOff>
    </xdr:from>
    <xdr:ext cx="469744" cy="259045"/>
    <xdr:sp macro="" textlink="">
      <xdr:nvSpPr>
        <xdr:cNvPr id="246" name="【公営住宅】&#10;一人当たり面積平均値テキスト"/>
        <xdr:cNvSpPr txBox="1"/>
      </xdr:nvSpPr>
      <xdr:spPr>
        <a:xfrm>
          <a:off x="10566400" y="14040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xdr:rowOff>
    </xdr:from>
    <xdr:to>
      <xdr:col>15</xdr:col>
      <xdr:colOff>231775</xdr:colOff>
      <xdr:row>82</xdr:row>
      <xdr:rowOff>104902</xdr:rowOff>
    </xdr:to>
    <xdr:sp macro="" textlink="">
      <xdr:nvSpPr>
        <xdr:cNvPr id="247" name="フローチャート : 判断 246"/>
        <xdr:cNvSpPr/>
      </xdr:nvSpPr>
      <xdr:spPr>
        <a:xfrm>
          <a:off x="10426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37212</xdr:rowOff>
    </xdr:from>
    <xdr:to>
      <xdr:col>15</xdr:col>
      <xdr:colOff>231775</xdr:colOff>
      <xdr:row>77</xdr:row>
      <xdr:rowOff>138812</xdr:rowOff>
    </xdr:to>
    <xdr:sp macro="" textlink="">
      <xdr:nvSpPr>
        <xdr:cNvPr id="253" name="円/楕円 252"/>
        <xdr:cNvSpPr/>
      </xdr:nvSpPr>
      <xdr:spPr>
        <a:xfrm>
          <a:off x="10426700" y="13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161689</xdr:rowOff>
    </xdr:from>
    <xdr:ext cx="469744" cy="259045"/>
    <xdr:sp macro="" textlink="">
      <xdr:nvSpPr>
        <xdr:cNvPr id="254" name="【公営住宅】&#10;一人当たり面積該当値テキスト"/>
        <xdr:cNvSpPr txBox="1"/>
      </xdr:nvSpPr>
      <xdr:spPr>
        <a:xfrm>
          <a:off x="10566400" y="1319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5" name="テキスト ボックス 26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66" name="直線コネクタ 26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67" name="テキスト ボックス 26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68" name="直線コネクタ 26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69" name="テキスト ボックス 26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0" name="直線コネクタ 26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1" name="テキスト ボックス 27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2" name="直線コネクタ 27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3" name="テキスト ボックス 27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4" name="直線コネクタ 27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5" name="テキスト ボックス 27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7" name="テキスト ボックス 27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8"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38100</xdr:rowOff>
    </xdr:from>
    <xdr:to>
      <xdr:col>6</xdr:col>
      <xdr:colOff>510540</xdr:colOff>
      <xdr:row>107</xdr:row>
      <xdr:rowOff>120650</xdr:rowOff>
    </xdr:to>
    <xdr:cxnSp macro="">
      <xdr:nvCxnSpPr>
        <xdr:cNvPr id="279" name="直線コネクタ 278"/>
        <xdr:cNvCxnSpPr/>
      </xdr:nvCxnSpPr>
      <xdr:spPr>
        <a:xfrm flipV="1">
          <a:off x="4634865" y="17183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124477</xdr:rowOff>
    </xdr:from>
    <xdr:ext cx="405111" cy="259045"/>
    <xdr:sp macro="" textlink="">
      <xdr:nvSpPr>
        <xdr:cNvPr id="280" name="【港湾・漁港】&#10;有形固定資産減価償却率最小値テキスト"/>
        <xdr:cNvSpPr txBox="1"/>
      </xdr:nvSpPr>
      <xdr:spPr>
        <a:xfrm>
          <a:off x="4724400" y="184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107</xdr:row>
      <xdr:rowOff>120650</xdr:rowOff>
    </xdr:from>
    <xdr:to>
      <xdr:col>6</xdr:col>
      <xdr:colOff>600075</xdr:colOff>
      <xdr:row>107</xdr:row>
      <xdr:rowOff>120650</xdr:rowOff>
    </xdr:to>
    <xdr:cxnSp macro="">
      <xdr:nvCxnSpPr>
        <xdr:cNvPr id="281" name="直線コネクタ 280"/>
        <xdr:cNvCxnSpPr/>
      </xdr:nvCxnSpPr>
      <xdr:spPr>
        <a:xfrm>
          <a:off x="4546600" y="184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156227</xdr:rowOff>
    </xdr:from>
    <xdr:ext cx="405111" cy="259045"/>
    <xdr:sp macro="" textlink="">
      <xdr:nvSpPr>
        <xdr:cNvPr id="282" name="【港湾・漁港】&#10;有形固定資産減価償却率最大値テキスト"/>
        <xdr:cNvSpPr txBox="1"/>
      </xdr:nvSpPr>
      <xdr:spPr>
        <a:xfrm>
          <a:off x="4724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100</xdr:row>
      <xdr:rowOff>38100</xdr:rowOff>
    </xdr:from>
    <xdr:to>
      <xdr:col>6</xdr:col>
      <xdr:colOff>600075</xdr:colOff>
      <xdr:row>100</xdr:row>
      <xdr:rowOff>38100</xdr:rowOff>
    </xdr:to>
    <xdr:cxnSp macro="">
      <xdr:nvCxnSpPr>
        <xdr:cNvPr id="283" name="直線コネクタ 282"/>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99077</xdr:rowOff>
    </xdr:from>
    <xdr:ext cx="405111" cy="259045"/>
    <xdr:sp macro="" textlink="">
      <xdr:nvSpPr>
        <xdr:cNvPr id="284" name="【港湾・漁港】&#10;有形固定資産減価償却率平均値テキスト"/>
        <xdr:cNvSpPr txBox="1"/>
      </xdr:nvSpPr>
      <xdr:spPr>
        <a:xfrm>
          <a:off x="4724400" y="1810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76200</xdr:rowOff>
    </xdr:from>
    <xdr:to>
      <xdr:col>6</xdr:col>
      <xdr:colOff>561975</xdr:colOff>
      <xdr:row>107</xdr:row>
      <xdr:rowOff>6350</xdr:rowOff>
    </xdr:to>
    <xdr:sp macro="" textlink="">
      <xdr:nvSpPr>
        <xdr:cNvPr id="285" name="フローチャート : 判断 284"/>
        <xdr:cNvSpPr/>
      </xdr:nvSpPr>
      <xdr:spPr>
        <a:xfrm>
          <a:off x="4584700" y="182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69850</xdr:rowOff>
    </xdr:from>
    <xdr:to>
      <xdr:col>6</xdr:col>
      <xdr:colOff>561975</xdr:colOff>
      <xdr:row>108</xdr:row>
      <xdr:rowOff>0</xdr:rowOff>
    </xdr:to>
    <xdr:sp macro="" textlink="">
      <xdr:nvSpPr>
        <xdr:cNvPr id="291" name="円/楕円 290"/>
        <xdr:cNvSpPr/>
      </xdr:nvSpPr>
      <xdr:spPr>
        <a:xfrm>
          <a:off x="4584700" y="18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156227</xdr:rowOff>
    </xdr:from>
    <xdr:ext cx="405111" cy="259045"/>
    <xdr:sp macro="" textlink="">
      <xdr:nvSpPr>
        <xdr:cNvPr id="292" name="【港湾・漁港】&#10;有形固定資産減価償却率該当値テキスト"/>
        <xdr:cNvSpPr txBox="1"/>
      </xdr:nvSpPr>
      <xdr:spPr>
        <a:xfrm>
          <a:off x="47244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3" name="正方形/長方形 29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4,383,737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0" name="正方形/長方形 29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3" name="直線コネクタ 30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4" name="テキスト ボックス 30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5" name="直線コネクタ 30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06" name="テキスト ボックス 30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7" name="直線コネクタ 30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08" name="テキスト ボックス 30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9" name="直線コネクタ 30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10" name="テキスト ボックス 30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1" name="直線コネクタ 3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2" name="テキスト ボックス 31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3"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32660</xdr:rowOff>
    </xdr:from>
    <xdr:to>
      <xdr:col>15</xdr:col>
      <xdr:colOff>180340</xdr:colOff>
      <xdr:row>108</xdr:row>
      <xdr:rowOff>65632</xdr:rowOff>
    </xdr:to>
    <xdr:cxnSp macro="">
      <xdr:nvCxnSpPr>
        <xdr:cNvPr id="314" name="直線コネクタ 313"/>
        <xdr:cNvCxnSpPr/>
      </xdr:nvCxnSpPr>
      <xdr:spPr>
        <a:xfrm flipV="1">
          <a:off x="10476865" y="17349110"/>
          <a:ext cx="0" cy="123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69459</xdr:rowOff>
    </xdr:from>
    <xdr:ext cx="534377" cy="259045"/>
    <xdr:sp macro="" textlink="">
      <xdr:nvSpPr>
        <xdr:cNvPr id="315" name="【港湾・漁港】&#10;一人当たり有形固定資産（償却資産）額最小値テキスト"/>
        <xdr:cNvSpPr txBox="1"/>
      </xdr:nvSpPr>
      <xdr:spPr>
        <a:xfrm>
          <a:off x="10566400" y="185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23,115</a:t>
          </a:r>
          <a:endParaRPr kumimoji="1" lang="ja-JP" altLang="en-US" sz="1000" b="1">
            <a:latin typeface="ＭＳ Ｐゴシック"/>
          </a:endParaRPr>
        </a:p>
      </xdr:txBody>
    </xdr:sp>
    <xdr:clientData/>
  </xdr:oneCellAnchor>
  <xdr:twoCellAnchor>
    <xdr:from>
      <xdr:col>15</xdr:col>
      <xdr:colOff>92075</xdr:colOff>
      <xdr:row>108</xdr:row>
      <xdr:rowOff>65632</xdr:rowOff>
    </xdr:from>
    <xdr:to>
      <xdr:col>15</xdr:col>
      <xdr:colOff>269875</xdr:colOff>
      <xdr:row>108</xdr:row>
      <xdr:rowOff>65632</xdr:rowOff>
    </xdr:to>
    <xdr:cxnSp macro="">
      <xdr:nvCxnSpPr>
        <xdr:cNvPr id="316" name="直線コネクタ 315"/>
        <xdr:cNvCxnSpPr/>
      </xdr:nvCxnSpPr>
      <xdr:spPr>
        <a:xfrm>
          <a:off x="10388600" y="18582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150787</xdr:rowOff>
    </xdr:from>
    <xdr:ext cx="690189" cy="259045"/>
    <xdr:sp macro="" textlink="">
      <xdr:nvSpPr>
        <xdr:cNvPr id="317" name="【港湾・漁港】&#10;一人当たり有形固定資産（償却資産）額最大値テキスト"/>
        <xdr:cNvSpPr txBox="1"/>
      </xdr:nvSpPr>
      <xdr:spPr>
        <a:xfrm>
          <a:off x="10566400" y="171243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2,720,232</a:t>
          </a:r>
          <a:endParaRPr kumimoji="1" lang="ja-JP" altLang="en-US" sz="1000" b="1">
            <a:latin typeface="ＭＳ Ｐゴシック"/>
          </a:endParaRPr>
        </a:p>
      </xdr:txBody>
    </xdr:sp>
    <xdr:clientData/>
  </xdr:oneCellAnchor>
  <xdr:twoCellAnchor>
    <xdr:from>
      <xdr:col>15</xdr:col>
      <xdr:colOff>92075</xdr:colOff>
      <xdr:row>101</xdr:row>
      <xdr:rowOff>32660</xdr:rowOff>
    </xdr:from>
    <xdr:to>
      <xdr:col>15</xdr:col>
      <xdr:colOff>269875</xdr:colOff>
      <xdr:row>101</xdr:row>
      <xdr:rowOff>32660</xdr:rowOff>
    </xdr:to>
    <xdr:cxnSp macro="">
      <xdr:nvCxnSpPr>
        <xdr:cNvPr id="318" name="直線コネクタ 317"/>
        <xdr:cNvCxnSpPr/>
      </xdr:nvCxnSpPr>
      <xdr:spPr>
        <a:xfrm>
          <a:off x="10388600" y="1734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90577</xdr:rowOff>
    </xdr:from>
    <xdr:ext cx="690189" cy="259045"/>
    <xdr:sp macro="" textlink="">
      <xdr:nvSpPr>
        <xdr:cNvPr id="319" name="【港湾・漁港】&#10;一人当たり有形固定資産（償却資産）額平均値テキスト"/>
        <xdr:cNvSpPr txBox="1"/>
      </xdr:nvSpPr>
      <xdr:spPr>
        <a:xfrm>
          <a:off x="10566400" y="1792137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1,310,257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112150</xdr:rowOff>
    </xdr:from>
    <xdr:to>
      <xdr:col>15</xdr:col>
      <xdr:colOff>231775</xdr:colOff>
      <xdr:row>105</xdr:row>
      <xdr:rowOff>42300</xdr:rowOff>
    </xdr:to>
    <xdr:sp macro="" textlink="">
      <xdr:nvSpPr>
        <xdr:cNvPr id="320" name="フローチャート : 判断 319"/>
        <xdr:cNvSpPr/>
      </xdr:nvSpPr>
      <xdr:spPr>
        <a:xfrm>
          <a:off x="10426700" y="179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153310</xdr:rowOff>
    </xdr:from>
    <xdr:to>
      <xdr:col>15</xdr:col>
      <xdr:colOff>231775</xdr:colOff>
      <xdr:row>101</xdr:row>
      <xdr:rowOff>83460</xdr:rowOff>
    </xdr:to>
    <xdr:sp macro="" textlink="">
      <xdr:nvSpPr>
        <xdr:cNvPr id="326" name="円/楕円 325"/>
        <xdr:cNvSpPr/>
      </xdr:nvSpPr>
      <xdr:spPr>
        <a:xfrm>
          <a:off x="10426700" y="172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106337</xdr:rowOff>
    </xdr:from>
    <xdr:ext cx="690189" cy="259045"/>
    <xdr:sp macro="" textlink="">
      <xdr:nvSpPr>
        <xdr:cNvPr id="327" name="【港湾・漁港】&#10;一人当たり有形固定資産（償却資産）額該当値テキスト"/>
        <xdr:cNvSpPr txBox="1"/>
      </xdr:nvSpPr>
      <xdr:spPr>
        <a:xfrm>
          <a:off x="10566400" y="172513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2,720,232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8" name="正方形/長方形 32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5" name="正方形/長方形 33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4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67056</xdr:rowOff>
    </xdr:from>
    <xdr:to>
      <xdr:col>23</xdr:col>
      <xdr:colOff>516889</xdr:colOff>
      <xdr:row>40</xdr:row>
      <xdr:rowOff>44196</xdr:rowOff>
    </xdr:to>
    <xdr:cxnSp macro="">
      <xdr:nvCxnSpPr>
        <xdr:cNvPr id="350" name="直線コネクタ 349"/>
        <xdr:cNvCxnSpPr/>
      </xdr:nvCxnSpPr>
      <xdr:spPr>
        <a:xfrm flipV="1">
          <a:off x="16318864" y="5724906"/>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48023</xdr:rowOff>
    </xdr:from>
    <xdr:ext cx="405111" cy="259045"/>
    <xdr:sp macro="" textlink="">
      <xdr:nvSpPr>
        <xdr:cNvPr id="351" name="【認定こども園・幼稚園・保育所】&#10;有形固定資産減価償却率最小値テキスト"/>
        <xdr:cNvSpPr txBox="1"/>
      </xdr:nvSpPr>
      <xdr:spPr>
        <a:xfrm>
          <a:off x="16408400" y="690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40</xdr:row>
      <xdr:rowOff>44196</xdr:rowOff>
    </xdr:from>
    <xdr:to>
      <xdr:col>23</xdr:col>
      <xdr:colOff>606425</xdr:colOff>
      <xdr:row>40</xdr:row>
      <xdr:rowOff>44196</xdr:rowOff>
    </xdr:to>
    <xdr:cxnSp macro="">
      <xdr:nvCxnSpPr>
        <xdr:cNvPr id="352" name="直線コネクタ 351"/>
        <xdr:cNvCxnSpPr/>
      </xdr:nvCxnSpPr>
      <xdr:spPr>
        <a:xfrm>
          <a:off x="16230600" y="690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13733</xdr:rowOff>
    </xdr:from>
    <xdr:ext cx="405111" cy="259045"/>
    <xdr:sp macro="" textlink="">
      <xdr:nvSpPr>
        <xdr:cNvPr id="353" name="【認定こども園・幼稚園・保育所】&#10;有形固定資産減価償却率最大値テキスト"/>
        <xdr:cNvSpPr txBox="1"/>
      </xdr:nvSpPr>
      <xdr:spPr>
        <a:xfrm>
          <a:off x="16408400"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33</xdr:row>
      <xdr:rowOff>67056</xdr:rowOff>
    </xdr:from>
    <xdr:to>
      <xdr:col>23</xdr:col>
      <xdr:colOff>606425</xdr:colOff>
      <xdr:row>33</xdr:row>
      <xdr:rowOff>67056</xdr:rowOff>
    </xdr:to>
    <xdr:cxnSp macro="">
      <xdr:nvCxnSpPr>
        <xdr:cNvPr id="354" name="直線コネクタ 353"/>
        <xdr:cNvCxnSpPr/>
      </xdr:nvCxnSpPr>
      <xdr:spPr>
        <a:xfrm>
          <a:off x="16230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138701</xdr:rowOff>
    </xdr:from>
    <xdr:ext cx="405111" cy="259045"/>
    <xdr:sp macro="" textlink="">
      <xdr:nvSpPr>
        <xdr:cNvPr id="355" name="【認定こども園・幼稚園・保育所】&#10;有形固定資産減価償却率平均値テキスト"/>
        <xdr:cNvSpPr txBox="1"/>
      </xdr:nvSpPr>
      <xdr:spPr>
        <a:xfrm>
          <a:off x="16408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160274</xdr:rowOff>
    </xdr:from>
    <xdr:to>
      <xdr:col>23</xdr:col>
      <xdr:colOff>568325</xdr:colOff>
      <xdr:row>36</xdr:row>
      <xdr:rowOff>90424</xdr:rowOff>
    </xdr:to>
    <xdr:sp macro="" textlink="">
      <xdr:nvSpPr>
        <xdr:cNvPr id="356" name="フローチャート : 判断 355"/>
        <xdr:cNvSpPr/>
      </xdr:nvSpPr>
      <xdr:spPr>
        <a:xfrm>
          <a:off x="16268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123698</xdr:rowOff>
    </xdr:from>
    <xdr:to>
      <xdr:col>23</xdr:col>
      <xdr:colOff>568325</xdr:colOff>
      <xdr:row>34</xdr:row>
      <xdr:rowOff>53848</xdr:rowOff>
    </xdr:to>
    <xdr:sp macro="" textlink="">
      <xdr:nvSpPr>
        <xdr:cNvPr id="362" name="円/楕円 361"/>
        <xdr:cNvSpPr/>
      </xdr:nvSpPr>
      <xdr:spPr>
        <a:xfrm>
          <a:off x="162687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38625</xdr:rowOff>
    </xdr:from>
    <xdr:ext cx="405111" cy="259045"/>
    <xdr:sp macro="" textlink="">
      <xdr:nvSpPr>
        <xdr:cNvPr id="363" name="【認定こども園・幼稚園・保育所】&#10;有形固定資産減価償却率該当値テキスト"/>
        <xdr:cNvSpPr txBox="1"/>
      </xdr:nvSpPr>
      <xdr:spPr>
        <a:xfrm>
          <a:off x="16408400" y="569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4" name="正方形/長方形 36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1" name="正方形/長方形 37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4" name="テキスト ボックス 37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75" name="直線コネクタ 3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6" name="テキスト ボックス 37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7" name="直線コネクタ 3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8" name="テキスト ボックス 37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9" name="直線コネクタ 3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0" name="テキスト ボックス 37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1" name="直線コネクタ 3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2" name="テキスト ボックス 38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3" name="直線コネクタ 3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4" name="テキスト ボックス 38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57150</xdr:rowOff>
    </xdr:from>
    <xdr:to>
      <xdr:col>32</xdr:col>
      <xdr:colOff>186689</xdr:colOff>
      <xdr:row>41</xdr:row>
      <xdr:rowOff>60960</xdr:rowOff>
    </xdr:to>
    <xdr:cxnSp macro="">
      <xdr:nvCxnSpPr>
        <xdr:cNvPr id="388" name="直線コネクタ 387"/>
        <xdr:cNvCxnSpPr/>
      </xdr:nvCxnSpPr>
      <xdr:spPr>
        <a:xfrm flipV="1">
          <a:off x="22160864" y="571500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64787</xdr:rowOff>
    </xdr:from>
    <xdr:ext cx="469744" cy="259045"/>
    <xdr:sp macro="" textlink="">
      <xdr:nvSpPr>
        <xdr:cNvPr id="389" name="【認定こども園・幼稚園・保育所】&#10;一人当たり面積最小値テキスト"/>
        <xdr:cNvSpPr txBox="1"/>
      </xdr:nvSpPr>
      <xdr:spPr>
        <a:xfrm>
          <a:off x="222504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41</xdr:row>
      <xdr:rowOff>60960</xdr:rowOff>
    </xdr:from>
    <xdr:to>
      <xdr:col>32</xdr:col>
      <xdr:colOff>276225</xdr:colOff>
      <xdr:row>41</xdr:row>
      <xdr:rowOff>60960</xdr:rowOff>
    </xdr:to>
    <xdr:cxnSp macro="">
      <xdr:nvCxnSpPr>
        <xdr:cNvPr id="390" name="直線コネクタ 389"/>
        <xdr:cNvCxnSpPr/>
      </xdr:nvCxnSpPr>
      <xdr:spPr>
        <a:xfrm>
          <a:off x="22072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3827</xdr:rowOff>
    </xdr:from>
    <xdr:ext cx="469744" cy="259045"/>
    <xdr:sp macro="" textlink="">
      <xdr:nvSpPr>
        <xdr:cNvPr id="391" name="【認定こども園・幼稚園・保育所】&#10;一人当たり面積最大値テキスト"/>
        <xdr:cNvSpPr txBox="1"/>
      </xdr:nvSpPr>
      <xdr:spPr>
        <a:xfrm>
          <a:off x="22250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0.500</a:t>
          </a:r>
          <a:endParaRPr kumimoji="1" lang="ja-JP" altLang="en-US" sz="1000" b="1">
            <a:latin typeface="ＭＳ Ｐゴシック"/>
          </a:endParaRPr>
        </a:p>
      </xdr:txBody>
    </xdr:sp>
    <xdr:clientData/>
  </xdr:oneCellAnchor>
  <xdr:twoCellAnchor>
    <xdr:from>
      <xdr:col>32</xdr:col>
      <xdr:colOff>98425</xdr:colOff>
      <xdr:row>33</xdr:row>
      <xdr:rowOff>57150</xdr:rowOff>
    </xdr:from>
    <xdr:to>
      <xdr:col>32</xdr:col>
      <xdr:colOff>276225</xdr:colOff>
      <xdr:row>33</xdr:row>
      <xdr:rowOff>57150</xdr:rowOff>
    </xdr:to>
    <xdr:cxnSp macro="">
      <xdr:nvCxnSpPr>
        <xdr:cNvPr id="392" name="直線コネクタ 391"/>
        <xdr:cNvCxnSpPr/>
      </xdr:nvCxnSpPr>
      <xdr:spPr>
        <a:xfrm>
          <a:off x="22072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132097</xdr:rowOff>
    </xdr:from>
    <xdr:ext cx="469744" cy="259045"/>
    <xdr:sp macro="" textlink="">
      <xdr:nvSpPr>
        <xdr:cNvPr id="393" name="【認定こども園・幼稚園・保育所】&#10;一人当たり面積平均値テキスト"/>
        <xdr:cNvSpPr txBox="1"/>
      </xdr:nvSpPr>
      <xdr:spPr>
        <a:xfrm>
          <a:off x="22250400" y="630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94" name="フローチャート : 判断 393"/>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10160</xdr:rowOff>
    </xdr:from>
    <xdr:to>
      <xdr:col>32</xdr:col>
      <xdr:colOff>238125</xdr:colOff>
      <xdr:row>41</xdr:row>
      <xdr:rowOff>111760</xdr:rowOff>
    </xdr:to>
    <xdr:sp macro="" textlink="">
      <xdr:nvSpPr>
        <xdr:cNvPr id="400" name="円/楕円 399"/>
        <xdr:cNvSpPr/>
      </xdr:nvSpPr>
      <xdr:spPr>
        <a:xfrm>
          <a:off x="22110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96537</xdr:rowOff>
    </xdr:from>
    <xdr:ext cx="469744" cy="259045"/>
    <xdr:sp macro="" textlink="">
      <xdr:nvSpPr>
        <xdr:cNvPr id="401" name="【認定こども園・幼稚園・保育所】&#10;一人当たり面積該当値テキスト"/>
        <xdr:cNvSpPr txBox="1"/>
      </xdr:nvSpPr>
      <xdr:spPr>
        <a:xfrm>
          <a:off x="2225040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2" name="正方形/長方形 40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09" name="正方形/長方形 40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13" name="テキスト ボックス 4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1" name="テキスト ボックス 4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110490</xdr:rowOff>
    </xdr:to>
    <xdr:cxnSp macro="">
      <xdr:nvCxnSpPr>
        <xdr:cNvPr id="425" name="直線コネクタ 424"/>
        <xdr:cNvCxnSpPr/>
      </xdr:nvCxnSpPr>
      <xdr:spPr>
        <a:xfrm flipV="1">
          <a:off x="16318864" y="95173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114317</xdr:rowOff>
    </xdr:from>
    <xdr:ext cx="340478" cy="259045"/>
    <xdr:sp macro="" textlink="">
      <xdr:nvSpPr>
        <xdr:cNvPr id="426" name="【学校施設】&#10;有形固定資産減価償却率最小値テキスト"/>
        <xdr:cNvSpPr txBox="1"/>
      </xdr:nvSpPr>
      <xdr:spPr>
        <a:xfrm>
          <a:off x="16408400" y="1091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63</xdr:row>
      <xdr:rowOff>110490</xdr:rowOff>
    </xdr:from>
    <xdr:to>
      <xdr:col>23</xdr:col>
      <xdr:colOff>606425</xdr:colOff>
      <xdr:row>63</xdr:row>
      <xdr:rowOff>110490</xdr:rowOff>
    </xdr:to>
    <xdr:cxnSp macro="">
      <xdr:nvCxnSpPr>
        <xdr:cNvPr id="427" name="直線コネクタ 426"/>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428"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429" name="直線コネクタ 428"/>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169562</xdr:rowOff>
    </xdr:from>
    <xdr:ext cx="405111" cy="259045"/>
    <xdr:sp macro="" textlink="">
      <xdr:nvSpPr>
        <xdr:cNvPr id="430" name="【学校施設】&#10;有形固定資産減価償却率平均値テキスト"/>
        <xdr:cNvSpPr txBox="1"/>
      </xdr:nvSpPr>
      <xdr:spPr>
        <a:xfrm>
          <a:off x="16408400" y="994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19685</xdr:rowOff>
    </xdr:from>
    <xdr:to>
      <xdr:col>23</xdr:col>
      <xdr:colOff>568325</xdr:colOff>
      <xdr:row>58</xdr:row>
      <xdr:rowOff>121285</xdr:rowOff>
    </xdr:to>
    <xdr:sp macro="" textlink="">
      <xdr:nvSpPr>
        <xdr:cNvPr id="431" name="フローチャート : 判断 430"/>
        <xdr:cNvSpPr/>
      </xdr:nvSpPr>
      <xdr:spPr>
        <a:xfrm>
          <a:off x="162687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128270</xdr:rowOff>
    </xdr:from>
    <xdr:to>
      <xdr:col>23</xdr:col>
      <xdr:colOff>568325</xdr:colOff>
      <xdr:row>57</xdr:row>
      <xdr:rowOff>58420</xdr:rowOff>
    </xdr:to>
    <xdr:sp macro="" textlink="">
      <xdr:nvSpPr>
        <xdr:cNvPr id="437" name="円/楕円 436"/>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151147</xdr:rowOff>
    </xdr:from>
    <xdr:ext cx="405111" cy="259045"/>
    <xdr:sp macro="" textlink="">
      <xdr:nvSpPr>
        <xdr:cNvPr id="438" name="【学校施設】&#10;有形固定資産減価償却率該当値テキスト"/>
        <xdr:cNvSpPr txBox="1"/>
      </xdr:nvSpPr>
      <xdr:spPr>
        <a:xfrm>
          <a:off x="164084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39" name="正方形/長方形 43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46" name="正方形/長方形 44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9" name="テキスト ボックス 4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50" name="直線コネクタ 4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1" name="テキスト ボックス 4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2" name="直線コネクタ 4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3" name="テキスト ボックス 4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4" name="直線コネクタ 4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5" name="テキスト ボックス 4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6" name="直線コネクタ 4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7" name="テキスト ボックス 4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8" name="直線コネクタ 4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9" name="テキスト ボックス 4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122530</xdr:rowOff>
    </xdr:from>
    <xdr:to>
      <xdr:col>32</xdr:col>
      <xdr:colOff>186689</xdr:colOff>
      <xdr:row>64</xdr:row>
      <xdr:rowOff>76353</xdr:rowOff>
    </xdr:to>
    <xdr:cxnSp macro="">
      <xdr:nvCxnSpPr>
        <xdr:cNvPr id="461" name="直線コネクタ 460"/>
        <xdr:cNvCxnSpPr/>
      </xdr:nvCxnSpPr>
      <xdr:spPr>
        <a:xfrm flipV="1">
          <a:off x="22160864" y="9552280"/>
          <a:ext cx="0" cy="149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80180</xdr:rowOff>
    </xdr:from>
    <xdr:ext cx="469744" cy="259045"/>
    <xdr:sp macro="" textlink="">
      <xdr:nvSpPr>
        <xdr:cNvPr id="462" name="【学校施設】&#10;一人当たり面積最小値テキスト"/>
        <xdr:cNvSpPr txBox="1"/>
      </xdr:nvSpPr>
      <xdr:spPr>
        <a:xfrm>
          <a:off x="22250400" y="110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0.833</a:t>
          </a:r>
          <a:endParaRPr kumimoji="1" lang="ja-JP" altLang="en-US" sz="1000" b="1">
            <a:latin typeface="ＭＳ Ｐゴシック"/>
          </a:endParaRPr>
        </a:p>
      </xdr:txBody>
    </xdr:sp>
    <xdr:clientData/>
  </xdr:oneCellAnchor>
  <xdr:twoCellAnchor>
    <xdr:from>
      <xdr:col>32</xdr:col>
      <xdr:colOff>98425</xdr:colOff>
      <xdr:row>64</xdr:row>
      <xdr:rowOff>76353</xdr:rowOff>
    </xdr:from>
    <xdr:to>
      <xdr:col>32</xdr:col>
      <xdr:colOff>276225</xdr:colOff>
      <xdr:row>64</xdr:row>
      <xdr:rowOff>76353</xdr:rowOff>
    </xdr:to>
    <xdr:cxnSp macro="">
      <xdr:nvCxnSpPr>
        <xdr:cNvPr id="463" name="直線コネクタ 462"/>
        <xdr:cNvCxnSpPr/>
      </xdr:nvCxnSpPr>
      <xdr:spPr>
        <a:xfrm>
          <a:off x="22072600" y="110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69207</xdr:rowOff>
    </xdr:from>
    <xdr:ext cx="469744" cy="259045"/>
    <xdr:sp macro="" textlink="">
      <xdr:nvSpPr>
        <xdr:cNvPr id="464" name="【学校施設】&#10;一人当たり面積最大値テキスト"/>
        <xdr:cNvSpPr txBox="1"/>
      </xdr:nvSpPr>
      <xdr:spPr>
        <a:xfrm>
          <a:off x="22250400" y="93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4.107</a:t>
          </a:r>
          <a:endParaRPr kumimoji="1" lang="ja-JP" altLang="en-US" sz="1000" b="1">
            <a:latin typeface="ＭＳ Ｐゴシック"/>
          </a:endParaRPr>
        </a:p>
      </xdr:txBody>
    </xdr:sp>
    <xdr:clientData/>
  </xdr:oneCellAnchor>
  <xdr:twoCellAnchor>
    <xdr:from>
      <xdr:col>32</xdr:col>
      <xdr:colOff>98425</xdr:colOff>
      <xdr:row>55</xdr:row>
      <xdr:rowOff>122530</xdr:rowOff>
    </xdr:from>
    <xdr:to>
      <xdr:col>32</xdr:col>
      <xdr:colOff>276225</xdr:colOff>
      <xdr:row>55</xdr:row>
      <xdr:rowOff>122530</xdr:rowOff>
    </xdr:to>
    <xdr:cxnSp macro="">
      <xdr:nvCxnSpPr>
        <xdr:cNvPr id="465" name="直線コネクタ 464"/>
        <xdr:cNvCxnSpPr/>
      </xdr:nvCxnSpPr>
      <xdr:spPr>
        <a:xfrm>
          <a:off x="22072600" y="955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57929</xdr:rowOff>
    </xdr:from>
    <xdr:ext cx="469744" cy="259045"/>
    <xdr:sp macro="" textlink="">
      <xdr:nvSpPr>
        <xdr:cNvPr id="466" name="【学校施設】&#10;一人当たり面積平均値テキスト"/>
        <xdr:cNvSpPr txBox="1"/>
      </xdr:nvSpPr>
      <xdr:spPr>
        <a:xfrm>
          <a:off x="22250400" y="1017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79502</xdr:rowOff>
    </xdr:from>
    <xdr:to>
      <xdr:col>32</xdr:col>
      <xdr:colOff>238125</xdr:colOff>
      <xdr:row>60</xdr:row>
      <xdr:rowOff>9652</xdr:rowOff>
    </xdr:to>
    <xdr:sp macro="" textlink="">
      <xdr:nvSpPr>
        <xdr:cNvPr id="467" name="フローチャート : 判断 466"/>
        <xdr:cNvSpPr/>
      </xdr:nvSpPr>
      <xdr:spPr>
        <a:xfrm>
          <a:off x="22110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71730</xdr:rowOff>
    </xdr:from>
    <xdr:to>
      <xdr:col>32</xdr:col>
      <xdr:colOff>238125</xdr:colOff>
      <xdr:row>56</xdr:row>
      <xdr:rowOff>1880</xdr:rowOff>
    </xdr:to>
    <xdr:sp macro="" textlink="">
      <xdr:nvSpPr>
        <xdr:cNvPr id="473" name="円/楕円 472"/>
        <xdr:cNvSpPr/>
      </xdr:nvSpPr>
      <xdr:spPr>
        <a:xfrm>
          <a:off x="22110700" y="95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24757</xdr:rowOff>
    </xdr:from>
    <xdr:ext cx="469744" cy="259045"/>
    <xdr:sp macro="" textlink="">
      <xdr:nvSpPr>
        <xdr:cNvPr id="474" name="【学校施設】&#10;一人当たり面積該当値テキスト"/>
        <xdr:cNvSpPr txBox="1"/>
      </xdr:nvSpPr>
      <xdr:spPr>
        <a:xfrm>
          <a:off x="22250400" y="94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5" name="正方形/長方形 47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2" name="正方形/長方形 48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83" name="正方形/長方形 48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0" name="正方形/長方形 48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91" name="正方形/長方形 49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8" name="正方形/長方形 497"/>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99" name="正方形/長方形 49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06" name="正方形/長方形 505"/>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07" name="正方形/長方形 50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8" name="正方形/長方形 5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9" name="テキスト ボックス 50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類似団体と比較して特に有形固定資産減価償却率が高くなっている施設は、公営住宅、学校施設および認定こども園・幼稚園・保育所である。</a:t>
          </a:r>
          <a:endParaRPr kumimoji="1" lang="en-US" altLang="ja-JP" sz="1300">
            <a:latin typeface="ＭＳ Ｐゴシック"/>
          </a:endParaRPr>
        </a:p>
        <a:p>
          <a:r>
            <a:rPr kumimoji="1" lang="ja-JP" altLang="en-US" sz="1300">
              <a:latin typeface="ＭＳ Ｐゴシック"/>
            </a:rPr>
            <a:t>公営住宅については、昭和５０年代に建設されたものが多く、今後１０年間で耐用年数を迎えるものがほとんどであるが、厳しい財政状況や既存ストックの有効活用の観点から、計画的に住宅改修を実施することにより、安心で安全な住宅供給を図る。</a:t>
          </a:r>
          <a:endParaRPr kumimoji="1" lang="en-US" altLang="ja-JP" sz="1300">
            <a:latin typeface="ＭＳ Ｐゴシック"/>
          </a:endParaRPr>
        </a:p>
        <a:p>
          <a:r>
            <a:rPr kumimoji="1" lang="ja-JP" altLang="en-US" sz="1300">
              <a:latin typeface="ＭＳ Ｐゴシック"/>
            </a:rPr>
            <a:t>学校施設については、昭和３０年代に建設されたものも多く随時修繕を行っているが、小中学校の中には、児童生徒数が減少傾向にあり、児童数に対する施設やコストの規模が大きくなっているものもある。</a:t>
          </a:r>
          <a:endParaRPr kumimoji="1" lang="en-US" altLang="ja-JP" sz="1300">
            <a:latin typeface="ＭＳ Ｐゴシック"/>
          </a:endParaRPr>
        </a:p>
        <a:p>
          <a:r>
            <a:rPr kumimoji="1" lang="ja-JP" altLang="en-US" sz="1300">
              <a:latin typeface="ＭＳ Ｐゴシック"/>
            </a:rPr>
            <a:t>このため、施設の老朽化の状況も踏まえ、今後コストの削減のみではなく、統廃合の必要性も検討していく。</a:t>
          </a:r>
          <a:endParaRPr kumimoji="1" lang="en-US" altLang="ja-JP" sz="1300">
            <a:latin typeface="ＭＳ Ｐゴシック"/>
          </a:endParaRPr>
        </a:p>
        <a:p>
          <a:r>
            <a:rPr kumimoji="1" lang="ja-JP" altLang="en-US" sz="1300">
              <a:latin typeface="ＭＳ Ｐゴシック"/>
            </a:rPr>
            <a:t>また、本町は保育所および幼稚園を３施設保有しているが、いずれも建設されてから３０年以上が経過しているため、有形固定資産減価償却率は類似団体平均より高くなっている。</a:t>
          </a:r>
          <a:endParaRPr kumimoji="1" lang="en-US" altLang="ja-JP" sz="1300">
            <a:latin typeface="ＭＳ Ｐゴシック"/>
          </a:endParaRPr>
        </a:p>
        <a:p>
          <a:r>
            <a:rPr lang="ja-JP" altLang="ja-JP" sz="1300">
              <a:solidFill>
                <a:schemeClr val="dk1"/>
              </a:solidFill>
              <a:effectLst/>
              <a:latin typeface="+mn-lt"/>
              <a:ea typeface="+mn-ea"/>
              <a:cs typeface="+mn-cs"/>
            </a:rPr>
            <a:t>子ども・子育て支援新制度や今後の人口減少・少子化の動向に注視しながら、幼稚園及び保育所のあり方を検討していく</a:t>
          </a:r>
          <a:r>
            <a:rPr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9,297
9,286
239.65
9,311,288
8,536,290
506,019
5,205,474
10,863,965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14151</xdr:rowOff>
    </xdr:from>
    <xdr:to>
      <xdr:col>6</xdr:col>
      <xdr:colOff>510540</xdr:colOff>
      <xdr:row>41</xdr:row>
      <xdr:rowOff>28847</xdr:rowOff>
    </xdr:to>
    <xdr:cxnSp macro="">
      <xdr:nvCxnSpPr>
        <xdr:cNvPr id="59" name="直線コネクタ 58"/>
        <xdr:cNvCxnSpPr/>
      </xdr:nvCxnSpPr>
      <xdr:spPr>
        <a:xfrm flipV="1">
          <a:off x="4634865" y="5843451"/>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32674</xdr:rowOff>
    </xdr:from>
    <xdr:ext cx="405111" cy="259045"/>
    <xdr:sp macro="" textlink="">
      <xdr:nvSpPr>
        <xdr:cNvPr id="60" name="【図書館】&#10;有形固定資産減価償却率最小値テキスト"/>
        <xdr:cNvSpPr txBox="1"/>
      </xdr:nvSpPr>
      <xdr:spPr>
        <a:xfrm>
          <a:off x="4724400" y="706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6</xdr:col>
      <xdr:colOff>422275</xdr:colOff>
      <xdr:row>41</xdr:row>
      <xdr:rowOff>28847</xdr:rowOff>
    </xdr:from>
    <xdr:to>
      <xdr:col>6</xdr:col>
      <xdr:colOff>600075</xdr:colOff>
      <xdr:row>41</xdr:row>
      <xdr:rowOff>28847</xdr:rowOff>
    </xdr:to>
    <xdr:cxnSp macro="">
      <xdr:nvCxnSpPr>
        <xdr:cNvPr id="61" name="直線コネクタ 60"/>
        <xdr:cNvCxnSpPr/>
      </xdr:nvCxnSpPr>
      <xdr:spPr>
        <a:xfrm>
          <a:off x="4546600" y="705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132278</xdr:rowOff>
    </xdr:from>
    <xdr:ext cx="405111" cy="259045"/>
    <xdr:sp macro="" textlink="">
      <xdr:nvSpPr>
        <xdr:cNvPr id="62" name="【図書館】&#10;有形固定資産減価償却率最大値テキスト"/>
        <xdr:cNvSpPr txBox="1"/>
      </xdr:nvSpPr>
      <xdr:spPr>
        <a:xfrm>
          <a:off x="4724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34</xdr:row>
      <xdr:rowOff>14151</xdr:rowOff>
    </xdr:from>
    <xdr:to>
      <xdr:col>6</xdr:col>
      <xdr:colOff>600075</xdr:colOff>
      <xdr:row>34</xdr:row>
      <xdr:rowOff>14151</xdr:rowOff>
    </xdr:to>
    <xdr:cxnSp macro="">
      <xdr:nvCxnSpPr>
        <xdr:cNvPr id="63" name="直線コネクタ 62"/>
        <xdr:cNvCxnSpPr/>
      </xdr:nvCxnSpPr>
      <xdr:spPr>
        <a:xfrm>
          <a:off x="4546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49910</xdr:rowOff>
    </xdr:from>
    <xdr:ext cx="405111" cy="259045"/>
    <xdr:sp macro="" textlink="">
      <xdr:nvSpPr>
        <xdr:cNvPr id="64" name="【図書館】&#10;有形固定資産減価償却率平均値テキスト"/>
        <xdr:cNvSpPr txBox="1"/>
      </xdr:nvSpPr>
      <xdr:spPr>
        <a:xfrm>
          <a:off x="4724400" y="65650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27033</xdr:rowOff>
    </xdr:from>
    <xdr:to>
      <xdr:col>6</xdr:col>
      <xdr:colOff>561975</xdr:colOff>
      <xdr:row>39</xdr:row>
      <xdr:rowOff>128633</xdr:rowOff>
    </xdr:to>
    <xdr:sp macro="" textlink="">
      <xdr:nvSpPr>
        <xdr:cNvPr id="65" name="フローチャート : 判断 64"/>
        <xdr:cNvSpPr/>
      </xdr:nvSpPr>
      <xdr:spPr>
        <a:xfrm>
          <a:off x="45847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149497</xdr:rowOff>
    </xdr:from>
    <xdr:to>
      <xdr:col>6</xdr:col>
      <xdr:colOff>561975</xdr:colOff>
      <xdr:row>41</xdr:row>
      <xdr:rowOff>79647</xdr:rowOff>
    </xdr:to>
    <xdr:sp macro="" textlink="">
      <xdr:nvSpPr>
        <xdr:cNvPr id="71" name="円/楕円 70"/>
        <xdr:cNvSpPr/>
      </xdr:nvSpPr>
      <xdr:spPr>
        <a:xfrm>
          <a:off x="45847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64424</xdr:rowOff>
    </xdr:from>
    <xdr:ext cx="405111" cy="259045"/>
    <xdr:sp macro="" textlink="">
      <xdr:nvSpPr>
        <xdr:cNvPr id="72" name="【図書館】&#10;有形固定資産減価償却率該当値テキスト"/>
        <xdr:cNvSpPr txBox="1"/>
      </xdr:nvSpPr>
      <xdr:spPr>
        <a:xfrm>
          <a:off x="4724400" y="692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68580</xdr:rowOff>
    </xdr:from>
    <xdr:to>
      <xdr:col>15</xdr:col>
      <xdr:colOff>180340</xdr:colOff>
      <xdr:row>42</xdr:row>
      <xdr:rowOff>76200</xdr:rowOff>
    </xdr:to>
    <xdr:cxnSp macro="">
      <xdr:nvCxnSpPr>
        <xdr:cNvPr id="97" name="直線コネクタ 96"/>
        <xdr:cNvCxnSpPr/>
      </xdr:nvCxnSpPr>
      <xdr:spPr>
        <a:xfrm flipV="1">
          <a:off x="10476865" y="5897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80027</xdr:rowOff>
    </xdr:from>
    <xdr:ext cx="469744" cy="259045"/>
    <xdr:sp macro="" textlink="">
      <xdr:nvSpPr>
        <xdr:cNvPr id="98" name="【図書館】&#10;一人当たり面積最小値テキスト"/>
        <xdr:cNvSpPr txBox="1"/>
      </xdr:nvSpPr>
      <xdr:spPr>
        <a:xfrm>
          <a:off x="105664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15</xdr:col>
      <xdr:colOff>92075</xdr:colOff>
      <xdr:row>42</xdr:row>
      <xdr:rowOff>76200</xdr:rowOff>
    </xdr:from>
    <xdr:to>
      <xdr:col>15</xdr:col>
      <xdr:colOff>269875</xdr:colOff>
      <xdr:row>42</xdr:row>
      <xdr:rowOff>76200</xdr:rowOff>
    </xdr:to>
    <xdr:cxnSp macro="">
      <xdr:nvCxnSpPr>
        <xdr:cNvPr id="99" name="直線コネクタ 98"/>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15257</xdr:rowOff>
    </xdr:from>
    <xdr:ext cx="469744" cy="259045"/>
    <xdr:sp macro="" textlink="">
      <xdr:nvSpPr>
        <xdr:cNvPr id="100" name="【図書館】&#10;一人当たり面積最大値テキスト"/>
        <xdr:cNvSpPr txBox="1"/>
      </xdr:nvSpPr>
      <xdr:spPr>
        <a:xfrm>
          <a:off x="105664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15</xdr:col>
      <xdr:colOff>92075</xdr:colOff>
      <xdr:row>34</xdr:row>
      <xdr:rowOff>68580</xdr:rowOff>
    </xdr:from>
    <xdr:to>
      <xdr:col>15</xdr:col>
      <xdr:colOff>269875</xdr:colOff>
      <xdr:row>34</xdr:row>
      <xdr:rowOff>68580</xdr:rowOff>
    </xdr:to>
    <xdr:cxnSp macro="">
      <xdr:nvCxnSpPr>
        <xdr:cNvPr id="101" name="直線コネクタ 100"/>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114317</xdr:rowOff>
    </xdr:from>
    <xdr:ext cx="469744" cy="259045"/>
    <xdr:sp macro="" textlink="">
      <xdr:nvSpPr>
        <xdr:cNvPr id="102" name="【図書館】&#10;一人当たり面積平均値テキスト"/>
        <xdr:cNvSpPr txBox="1"/>
      </xdr:nvSpPr>
      <xdr:spPr>
        <a:xfrm>
          <a:off x="105664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135890</xdr:rowOff>
    </xdr:from>
    <xdr:to>
      <xdr:col>15</xdr:col>
      <xdr:colOff>231775</xdr:colOff>
      <xdr:row>40</xdr:row>
      <xdr:rowOff>66040</xdr:rowOff>
    </xdr:to>
    <xdr:sp macro="" textlink="">
      <xdr:nvSpPr>
        <xdr:cNvPr id="103" name="フローチャート : 判断 102"/>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17780</xdr:rowOff>
    </xdr:from>
    <xdr:to>
      <xdr:col>15</xdr:col>
      <xdr:colOff>231775</xdr:colOff>
      <xdr:row>34</xdr:row>
      <xdr:rowOff>119380</xdr:rowOff>
    </xdr:to>
    <xdr:sp macro="" textlink="">
      <xdr:nvSpPr>
        <xdr:cNvPr id="109" name="円/楕円 108"/>
        <xdr:cNvSpPr/>
      </xdr:nvSpPr>
      <xdr:spPr>
        <a:xfrm>
          <a:off x="10426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142257</xdr:rowOff>
    </xdr:from>
    <xdr:ext cx="469744" cy="259045"/>
    <xdr:sp macro="" textlink="">
      <xdr:nvSpPr>
        <xdr:cNvPr id="110" name="【図書館】&#10;一人当たり面積該当値テキスト"/>
        <xdr:cNvSpPr txBox="1"/>
      </xdr:nvSpPr>
      <xdr:spPr>
        <a:xfrm>
          <a:off x="105664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xdr:rowOff>
    </xdr:from>
    <xdr:to>
      <xdr:col>6</xdr:col>
      <xdr:colOff>510540</xdr:colOff>
      <xdr:row>62</xdr:row>
      <xdr:rowOff>144018</xdr:rowOff>
    </xdr:to>
    <xdr:cxnSp macro="">
      <xdr:nvCxnSpPr>
        <xdr:cNvPr id="133" name="直線コネクタ 132"/>
        <xdr:cNvCxnSpPr/>
      </xdr:nvCxnSpPr>
      <xdr:spPr>
        <a:xfrm flipV="1">
          <a:off x="4634865" y="9610344"/>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147845</xdr:rowOff>
    </xdr:from>
    <xdr:ext cx="405111" cy="259045"/>
    <xdr:sp macro="" textlink="">
      <xdr:nvSpPr>
        <xdr:cNvPr id="134" name="【体育館・プール】&#10;有形固定資産減価償却率最小値テキスト"/>
        <xdr:cNvSpPr txBox="1"/>
      </xdr:nvSpPr>
      <xdr:spPr>
        <a:xfrm>
          <a:off x="47244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62</xdr:row>
      <xdr:rowOff>144018</xdr:rowOff>
    </xdr:from>
    <xdr:to>
      <xdr:col>6</xdr:col>
      <xdr:colOff>600075</xdr:colOff>
      <xdr:row>62</xdr:row>
      <xdr:rowOff>144018</xdr:rowOff>
    </xdr:to>
    <xdr:cxnSp macro="">
      <xdr:nvCxnSpPr>
        <xdr:cNvPr id="135" name="直線コネクタ 134"/>
        <xdr:cNvCxnSpPr/>
      </xdr:nvCxnSpPr>
      <xdr:spPr>
        <a:xfrm>
          <a:off x="4546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127271</xdr:rowOff>
    </xdr:from>
    <xdr:ext cx="405111" cy="259045"/>
    <xdr:sp macro="" textlink="">
      <xdr:nvSpPr>
        <xdr:cNvPr id="136" name="【体育館・プール】&#10;有形固定資産減価償却率最大値テキスト"/>
        <xdr:cNvSpPr txBox="1"/>
      </xdr:nvSpPr>
      <xdr:spPr>
        <a:xfrm>
          <a:off x="4724400"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56</xdr:row>
      <xdr:rowOff>9144</xdr:rowOff>
    </xdr:from>
    <xdr:to>
      <xdr:col>6</xdr:col>
      <xdr:colOff>600075</xdr:colOff>
      <xdr:row>56</xdr:row>
      <xdr:rowOff>9144</xdr:rowOff>
    </xdr:to>
    <xdr:cxnSp macro="">
      <xdr:nvCxnSpPr>
        <xdr:cNvPr id="137" name="直線コネクタ 136"/>
        <xdr:cNvCxnSpPr/>
      </xdr:nvCxnSpPr>
      <xdr:spPr>
        <a:xfrm>
          <a:off x="4546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79519</xdr:rowOff>
    </xdr:from>
    <xdr:ext cx="405111" cy="259045"/>
    <xdr:sp macro="" textlink="">
      <xdr:nvSpPr>
        <xdr:cNvPr id="138" name="【体育館・プール】&#10;有形固定資産減価償却率平均値テキスト"/>
        <xdr:cNvSpPr txBox="1"/>
      </xdr:nvSpPr>
      <xdr:spPr>
        <a:xfrm>
          <a:off x="4724400" y="1019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56642</xdr:rowOff>
    </xdr:from>
    <xdr:to>
      <xdr:col>6</xdr:col>
      <xdr:colOff>561975</xdr:colOff>
      <xdr:row>60</xdr:row>
      <xdr:rowOff>158242</xdr:rowOff>
    </xdr:to>
    <xdr:sp macro="" textlink="">
      <xdr:nvSpPr>
        <xdr:cNvPr id="139" name="フローチャート : 判断 138"/>
        <xdr:cNvSpPr/>
      </xdr:nvSpPr>
      <xdr:spPr>
        <a:xfrm>
          <a:off x="45847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20066</xdr:rowOff>
    </xdr:from>
    <xdr:to>
      <xdr:col>6</xdr:col>
      <xdr:colOff>561975</xdr:colOff>
      <xdr:row>61</xdr:row>
      <xdr:rowOff>121666</xdr:rowOff>
    </xdr:to>
    <xdr:sp macro="" textlink="">
      <xdr:nvSpPr>
        <xdr:cNvPr id="145" name="円/楕円 144"/>
        <xdr:cNvSpPr/>
      </xdr:nvSpPr>
      <xdr:spPr>
        <a:xfrm>
          <a:off x="4584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169943</xdr:rowOff>
    </xdr:from>
    <xdr:ext cx="405111" cy="259045"/>
    <xdr:sp macro="" textlink="">
      <xdr:nvSpPr>
        <xdr:cNvPr id="146" name="【体育館・プール】&#10;有形固定資産減価償却率該当値テキスト"/>
        <xdr:cNvSpPr txBox="1"/>
      </xdr:nvSpPr>
      <xdr:spPr>
        <a:xfrm>
          <a:off x="4724400"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7" name="テキスト ボックス 15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127635</xdr:rowOff>
    </xdr:from>
    <xdr:to>
      <xdr:col>15</xdr:col>
      <xdr:colOff>180340</xdr:colOff>
      <xdr:row>64</xdr:row>
      <xdr:rowOff>116205</xdr:rowOff>
    </xdr:to>
    <xdr:cxnSp macro="">
      <xdr:nvCxnSpPr>
        <xdr:cNvPr id="171" name="直線コネクタ 170"/>
        <xdr:cNvCxnSpPr/>
      </xdr:nvCxnSpPr>
      <xdr:spPr>
        <a:xfrm flipV="1">
          <a:off x="10476865" y="97288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120032</xdr:rowOff>
    </xdr:from>
    <xdr:ext cx="469744" cy="259045"/>
    <xdr:sp macro="" textlink="">
      <xdr:nvSpPr>
        <xdr:cNvPr id="172" name="【体育館・プール】&#10;一人当たり面積最小値テキスト"/>
        <xdr:cNvSpPr txBox="1"/>
      </xdr:nvSpPr>
      <xdr:spPr>
        <a:xfrm>
          <a:off x="10566400" y="110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15</xdr:col>
      <xdr:colOff>92075</xdr:colOff>
      <xdr:row>64</xdr:row>
      <xdr:rowOff>116205</xdr:rowOff>
    </xdr:from>
    <xdr:to>
      <xdr:col>15</xdr:col>
      <xdr:colOff>269875</xdr:colOff>
      <xdr:row>64</xdr:row>
      <xdr:rowOff>116205</xdr:rowOff>
    </xdr:to>
    <xdr:cxnSp macro="">
      <xdr:nvCxnSpPr>
        <xdr:cNvPr id="173" name="直線コネクタ 172"/>
        <xdr:cNvCxnSpPr/>
      </xdr:nvCxnSpPr>
      <xdr:spPr>
        <a:xfrm>
          <a:off x="10388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74312</xdr:rowOff>
    </xdr:from>
    <xdr:ext cx="469744" cy="259045"/>
    <xdr:sp macro="" textlink="">
      <xdr:nvSpPr>
        <xdr:cNvPr id="174" name="【体育館・プール】&#10;一人当たり面積最大値テキスト"/>
        <xdr:cNvSpPr txBox="1"/>
      </xdr:nvSpPr>
      <xdr:spPr>
        <a:xfrm>
          <a:off x="10566400" y="95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0.893</a:t>
          </a:r>
          <a:endParaRPr kumimoji="1" lang="ja-JP" altLang="en-US" sz="1000" b="1">
            <a:latin typeface="ＭＳ Ｐゴシック"/>
          </a:endParaRPr>
        </a:p>
      </xdr:txBody>
    </xdr:sp>
    <xdr:clientData/>
  </xdr:oneCellAnchor>
  <xdr:twoCellAnchor>
    <xdr:from>
      <xdr:col>15</xdr:col>
      <xdr:colOff>92075</xdr:colOff>
      <xdr:row>56</xdr:row>
      <xdr:rowOff>127635</xdr:rowOff>
    </xdr:from>
    <xdr:to>
      <xdr:col>15</xdr:col>
      <xdr:colOff>269875</xdr:colOff>
      <xdr:row>56</xdr:row>
      <xdr:rowOff>127635</xdr:rowOff>
    </xdr:to>
    <xdr:cxnSp macro="">
      <xdr:nvCxnSpPr>
        <xdr:cNvPr id="175" name="直線コネクタ 174"/>
        <xdr:cNvCxnSpPr/>
      </xdr:nvCxnSpPr>
      <xdr:spPr>
        <a:xfrm>
          <a:off x="10388600" y="972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168292</xdr:rowOff>
    </xdr:from>
    <xdr:ext cx="469744" cy="259045"/>
    <xdr:sp macro="" textlink="">
      <xdr:nvSpPr>
        <xdr:cNvPr id="176" name="【体育館・プール】&#10;一人当たり面積平均値テキスト"/>
        <xdr:cNvSpPr txBox="1"/>
      </xdr:nvSpPr>
      <xdr:spPr>
        <a:xfrm>
          <a:off x="10566400" y="10283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145415</xdr:rowOff>
    </xdr:from>
    <xdr:to>
      <xdr:col>15</xdr:col>
      <xdr:colOff>231775</xdr:colOff>
      <xdr:row>61</xdr:row>
      <xdr:rowOff>75565</xdr:rowOff>
    </xdr:to>
    <xdr:sp macro="" textlink="">
      <xdr:nvSpPr>
        <xdr:cNvPr id="177" name="フローチャート : 判断 176"/>
        <xdr:cNvSpPr/>
      </xdr:nvSpPr>
      <xdr:spPr>
        <a:xfrm>
          <a:off x="104267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99695</xdr:rowOff>
    </xdr:from>
    <xdr:to>
      <xdr:col>15</xdr:col>
      <xdr:colOff>231775</xdr:colOff>
      <xdr:row>63</xdr:row>
      <xdr:rowOff>29845</xdr:rowOff>
    </xdr:to>
    <xdr:sp macro="" textlink="">
      <xdr:nvSpPr>
        <xdr:cNvPr id="183" name="円/楕円 182"/>
        <xdr:cNvSpPr/>
      </xdr:nvSpPr>
      <xdr:spPr>
        <a:xfrm>
          <a:off x="10426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78122</xdr:rowOff>
    </xdr:from>
    <xdr:ext cx="469744" cy="259045"/>
    <xdr:sp macro="" textlink="">
      <xdr:nvSpPr>
        <xdr:cNvPr id="184" name="【体育館・プール】&#10;一人当たり面積該当値テキスト"/>
        <xdr:cNvSpPr txBox="1"/>
      </xdr:nvSpPr>
      <xdr:spPr>
        <a:xfrm>
          <a:off x="10566400"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118111</xdr:rowOff>
    </xdr:to>
    <xdr:cxnSp macro="">
      <xdr:nvCxnSpPr>
        <xdr:cNvPr id="209" name="直線コネクタ 208"/>
        <xdr:cNvCxnSpPr/>
      </xdr:nvCxnSpPr>
      <xdr:spPr>
        <a:xfrm flipV="1">
          <a:off x="4634865" y="1343406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121938</xdr:rowOff>
    </xdr:from>
    <xdr:ext cx="405111" cy="259045"/>
    <xdr:sp macro="" textlink="">
      <xdr:nvSpPr>
        <xdr:cNvPr id="210" name="【福祉施設】&#10;有形固定資産減価償却率最小値テキスト"/>
        <xdr:cNvSpPr txBox="1"/>
      </xdr:nvSpPr>
      <xdr:spPr>
        <a:xfrm>
          <a:off x="47244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86</xdr:row>
      <xdr:rowOff>118111</xdr:rowOff>
    </xdr:from>
    <xdr:to>
      <xdr:col>6</xdr:col>
      <xdr:colOff>600075</xdr:colOff>
      <xdr:row>86</xdr:row>
      <xdr:rowOff>118111</xdr:rowOff>
    </xdr:to>
    <xdr:cxnSp macro="">
      <xdr:nvCxnSpPr>
        <xdr:cNvPr id="211" name="直線コネクタ 210"/>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2"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3" name="直線コネクタ 21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7638</xdr:rowOff>
    </xdr:from>
    <xdr:ext cx="405111" cy="259045"/>
    <xdr:sp macro="" textlink="">
      <xdr:nvSpPr>
        <xdr:cNvPr id="214" name="【福祉施設】&#10;有形固定資産減価償却率平均値テキスト"/>
        <xdr:cNvSpPr txBox="1"/>
      </xdr:nvSpPr>
      <xdr:spPr>
        <a:xfrm>
          <a:off x="47244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29211</xdr:rowOff>
    </xdr:from>
    <xdr:to>
      <xdr:col>6</xdr:col>
      <xdr:colOff>561975</xdr:colOff>
      <xdr:row>83</xdr:row>
      <xdr:rowOff>130811</xdr:rowOff>
    </xdr:to>
    <xdr:sp macro="" textlink="">
      <xdr:nvSpPr>
        <xdr:cNvPr id="215" name="フローチャート : 判断 214"/>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25400</xdr:rowOff>
    </xdr:from>
    <xdr:to>
      <xdr:col>6</xdr:col>
      <xdr:colOff>561975</xdr:colOff>
      <xdr:row>78</xdr:row>
      <xdr:rowOff>127000</xdr:rowOff>
    </xdr:to>
    <xdr:sp macro="" textlink="">
      <xdr:nvSpPr>
        <xdr:cNvPr id="221" name="円/楕円 220"/>
        <xdr:cNvSpPr/>
      </xdr:nvSpPr>
      <xdr:spPr>
        <a:xfrm>
          <a:off x="4584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134637</xdr:rowOff>
    </xdr:from>
    <xdr:ext cx="405111" cy="259045"/>
    <xdr:sp macro="" textlink="">
      <xdr:nvSpPr>
        <xdr:cNvPr id="222" name="【福祉施設】&#10;有形固定資産減価償却率該当値テキスト"/>
        <xdr:cNvSpPr txBox="1"/>
      </xdr:nvSpPr>
      <xdr:spPr>
        <a:xfrm>
          <a:off x="4724400" y="1333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4" name="直線コネクタ 2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5" name="テキスト ボックス 2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6" name="直線コネクタ 2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7" name="テキスト ボックス 2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8" name="直線コネクタ 2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9" name="テキスト ボックス 2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0" name="直線コネクタ 2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1" name="テキスト ボックス 2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2" name="直線コネクタ 2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3" name="テキスト ボックス 2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4" name="直線コネクタ 2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5" name="テキスト ボックス 2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xdr:rowOff>
    </xdr:from>
    <xdr:to>
      <xdr:col>15</xdr:col>
      <xdr:colOff>180340</xdr:colOff>
      <xdr:row>87</xdr:row>
      <xdr:rowOff>39732</xdr:rowOff>
    </xdr:to>
    <xdr:cxnSp macro="">
      <xdr:nvCxnSpPr>
        <xdr:cNvPr id="249" name="直線コネクタ 248"/>
        <xdr:cNvCxnSpPr/>
      </xdr:nvCxnSpPr>
      <xdr:spPr>
        <a:xfrm flipV="1">
          <a:off x="10476865" y="13375277"/>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43559</xdr:rowOff>
    </xdr:from>
    <xdr:ext cx="469744" cy="259045"/>
    <xdr:sp macro="" textlink="">
      <xdr:nvSpPr>
        <xdr:cNvPr id="250" name="【福祉施設】&#10;一人当たり面積最小値テキスト"/>
        <xdr:cNvSpPr txBox="1"/>
      </xdr:nvSpPr>
      <xdr:spPr>
        <a:xfrm>
          <a:off x="10566400" y="1495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87</xdr:row>
      <xdr:rowOff>39732</xdr:rowOff>
    </xdr:from>
    <xdr:to>
      <xdr:col>15</xdr:col>
      <xdr:colOff>269875</xdr:colOff>
      <xdr:row>87</xdr:row>
      <xdr:rowOff>39732</xdr:rowOff>
    </xdr:to>
    <xdr:cxnSp macro="">
      <xdr:nvCxnSpPr>
        <xdr:cNvPr id="251" name="直線コネクタ 250"/>
        <xdr:cNvCxnSpPr/>
      </xdr:nvCxnSpPr>
      <xdr:spPr>
        <a:xfrm>
          <a:off x="10388600" y="1495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120304</xdr:rowOff>
    </xdr:from>
    <xdr:ext cx="469744" cy="259045"/>
    <xdr:sp macro="" textlink="">
      <xdr:nvSpPr>
        <xdr:cNvPr id="252" name="【福祉施設】&#10;一人当たり面積最大値テキスト"/>
        <xdr:cNvSpPr txBox="1"/>
      </xdr:nvSpPr>
      <xdr:spPr>
        <a:xfrm>
          <a:off x="10566400"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0.571</a:t>
          </a:r>
          <a:endParaRPr kumimoji="1" lang="ja-JP" altLang="en-US" sz="1000" b="1">
            <a:latin typeface="ＭＳ Ｐゴシック"/>
          </a:endParaRPr>
        </a:p>
      </xdr:txBody>
    </xdr:sp>
    <xdr:clientData/>
  </xdr:oneCellAnchor>
  <xdr:twoCellAnchor>
    <xdr:from>
      <xdr:col>15</xdr:col>
      <xdr:colOff>92075</xdr:colOff>
      <xdr:row>78</xdr:row>
      <xdr:rowOff>2177</xdr:rowOff>
    </xdr:from>
    <xdr:to>
      <xdr:col>15</xdr:col>
      <xdr:colOff>269875</xdr:colOff>
      <xdr:row>78</xdr:row>
      <xdr:rowOff>2177</xdr:rowOff>
    </xdr:to>
    <xdr:cxnSp macro="">
      <xdr:nvCxnSpPr>
        <xdr:cNvPr id="253" name="直線コネクタ 252"/>
        <xdr:cNvCxnSpPr/>
      </xdr:nvCxnSpPr>
      <xdr:spPr>
        <a:xfrm>
          <a:off x="10388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70593</xdr:rowOff>
    </xdr:from>
    <xdr:ext cx="469744" cy="259045"/>
    <xdr:sp macro="" textlink="">
      <xdr:nvSpPr>
        <xdr:cNvPr id="254" name="【福祉施設】&#10;一人当たり面積平均値テキスト"/>
        <xdr:cNvSpPr txBox="1"/>
      </xdr:nvSpPr>
      <xdr:spPr>
        <a:xfrm>
          <a:off x="10566400" y="1412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47716</xdr:rowOff>
    </xdr:from>
    <xdr:to>
      <xdr:col>15</xdr:col>
      <xdr:colOff>231775</xdr:colOff>
      <xdr:row>83</xdr:row>
      <xdr:rowOff>149316</xdr:rowOff>
    </xdr:to>
    <xdr:sp macro="" textlink="">
      <xdr:nvSpPr>
        <xdr:cNvPr id="255" name="フローチャート : 判断 254"/>
        <xdr:cNvSpPr/>
      </xdr:nvSpPr>
      <xdr:spPr>
        <a:xfrm>
          <a:off x="10426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160382</xdr:rowOff>
    </xdr:from>
    <xdr:to>
      <xdr:col>15</xdr:col>
      <xdr:colOff>231775</xdr:colOff>
      <xdr:row>87</xdr:row>
      <xdr:rowOff>90532</xdr:rowOff>
    </xdr:to>
    <xdr:sp macro="" textlink="">
      <xdr:nvSpPr>
        <xdr:cNvPr id="261" name="円/楕円 260"/>
        <xdr:cNvSpPr/>
      </xdr:nvSpPr>
      <xdr:spPr>
        <a:xfrm>
          <a:off x="10426700" y="149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75309</xdr:rowOff>
    </xdr:from>
    <xdr:ext cx="469744" cy="259045"/>
    <xdr:sp macro="" textlink="">
      <xdr:nvSpPr>
        <xdr:cNvPr id="262" name="【福祉施設】&#10;一人当たり面積該当値テキスト"/>
        <xdr:cNvSpPr txBox="1"/>
      </xdr:nvSpPr>
      <xdr:spPr>
        <a:xfrm>
          <a:off x="10566400" y="1482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3" name="正方形/長方形 26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0" name="正方形/長方形 26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1" name="正方形/長方形 27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8" name="正方形/長方形 27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9" name="正方形/長方形 27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6" name="正方形/長方形 285"/>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9" name="テキスト ボックス 28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9" name="テキスト ボックス 2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1" name="テキスト ボックス 30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2"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139700</xdr:rowOff>
    </xdr:from>
    <xdr:to>
      <xdr:col>23</xdr:col>
      <xdr:colOff>516889</xdr:colOff>
      <xdr:row>42</xdr:row>
      <xdr:rowOff>76200</xdr:rowOff>
    </xdr:to>
    <xdr:cxnSp macro="">
      <xdr:nvCxnSpPr>
        <xdr:cNvPr id="303" name="直線コネクタ 302"/>
        <xdr:cNvCxnSpPr/>
      </xdr:nvCxnSpPr>
      <xdr:spPr>
        <a:xfrm flipV="1">
          <a:off x="16318864" y="56261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80027</xdr:rowOff>
    </xdr:from>
    <xdr:ext cx="405111" cy="259045"/>
    <xdr:sp macro="" textlink="">
      <xdr:nvSpPr>
        <xdr:cNvPr id="304" name="【一般廃棄物処理施設】&#10;有形固定資産減価償却率最小値テキスト"/>
        <xdr:cNvSpPr txBox="1"/>
      </xdr:nvSpPr>
      <xdr:spPr>
        <a:xfrm>
          <a:off x="164084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42</xdr:row>
      <xdr:rowOff>76200</xdr:rowOff>
    </xdr:from>
    <xdr:to>
      <xdr:col>23</xdr:col>
      <xdr:colOff>606425</xdr:colOff>
      <xdr:row>42</xdr:row>
      <xdr:rowOff>76200</xdr:rowOff>
    </xdr:to>
    <xdr:cxnSp macro="">
      <xdr:nvCxnSpPr>
        <xdr:cNvPr id="305" name="直線コネクタ 304"/>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86377</xdr:rowOff>
    </xdr:from>
    <xdr:ext cx="405111" cy="259045"/>
    <xdr:sp macro="" textlink="">
      <xdr:nvSpPr>
        <xdr:cNvPr id="306" name="【一般廃棄物処理施設】&#10;有形固定資産減価償却率最大値テキスト"/>
        <xdr:cNvSpPr txBox="1"/>
      </xdr:nvSpPr>
      <xdr:spPr>
        <a:xfrm>
          <a:off x="164084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a:t>
          </a:r>
          <a:endParaRPr kumimoji="1" lang="ja-JP" altLang="en-US" sz="1000" b="1">
            <a:latin typeface="ＭＳ Ｐゴシック"/>
          </a:endParaRPr>
        </a:p>
      </xdr:txBody>
    </xdr:sp>
    <xdr:clientData/>
  </xdr:oneCellAnchor>
  <xdr:twoCellAnchor>
    <xdr:from>
      <xdr:col>23</xdr:col>
      <xdr:colOff>428625</xdr:colOff>
      <xdr:row>32</xdr:row>
      <xdr:rowOff>139700</xdr:rowOff>
    </xdr:from>
    <xdr:to>
      <xdr:col>23</xdr:col>
      <xdr:colOff>606425</xdr:colOff>
      <xdr:row>32</xdr:row>
      <xdr:rowOff>139700</xdr:rowOff>
    </xdr:to>
    <xdr:cxnSp macro="">
      <xdr:nvCxnSpPr>
        <xdr:cNvPr id="307" name="直線コネクタ 306"/>
        <xdr:cNvCxnSpPr/>
      </xdr:nvCxnSpPr>
      <xdr:spPr>
        <a:xfrm>
          <a:off x="16230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124477</xdr:rowOff>
    </xdr:from>
    <xdr:ext cx="405111" cy="259045"/>
    <xdr:sp macro="" textlink="">
      <xdr:nvSpPr>
        <xdr:cNvPr id="308" name="【一般廃棄物処理施設】&#10;有形固定資産減価償却率平均値テキスト"/>
        <xdr:cNvSpPr txBox="1"/>
      </xdr:nvSpPr>
      <xdr:spPr>
        <a:xfrm>
          <a:off x="164084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146050</xdr:rowOff>
    </xdr:from>
    <xdr:to>
      <xdr:col>23</xdr:col>
      <xdr:colOff>568325</xdr:colOff>
      <xdr:row>36</xdr:row>
      <xdr:rowOff>76200</xdr:rowOff>
    </xdr:to>
    <xdr:sp macro="" textlink="">
      <xdr:nvSpPr>
        <xdr:cNvPr id="309" name="フローチャート : 判断 308"/>
        <xdr:cNvSpPr/>
      </xdr:nvSpPr>
      <xdr:spPr>
        <a:xfrm>
          <a:off x="16268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88900</xdr:rowOff>
    </xdr:from>
    <xdr:to>
      <xdr:col>23</xdr:col>
      <xdr:colOff>568325</xdr:colOff>
      <xdr:row>33</xdr:row>
      <xdr:rowOff>19050</xdr:rowOff>
    </xdr:to>
    <xdr:sp macro="" textlink="">
      <xdr:nvSpPr>
        <xdr:cNvPr id="315" name="円/楕円 314"/>
        <xdr:cNvSpPr/>
      </xdr:nvSpPr>
      <xdr:spPr>
        <a:xfrm>
          <a:off x="162687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41927</xdr:rowOff>
    </xdr:from>
    <xdr:ext cx="405111" cy="259045"/>
    <xdr:sp macro="" textlink="">
      <xdr:nvSpPr>
        <xdr:cNvPr id="316" name="【一般廃棄物処理施設】&#10;有形固定資産減価償却率該当値テキスト"/>
        <xdr:cNvSpPr txBox="1"/>
      </xdr:nvSpPr>
      <xdr:spPr>
        <a:xfrm>
          <a:off x="164084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7" name="正方形/長方形 31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120,098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4" name="正方形/長方形 32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43</xdr:row>
      <xdr:rowOff>105427</xdr:rowOff>
    </xdr:from>
    <xdr:ext cx="595419" cy="259045"/>
    <xdr:sp macro="" textlink="">
      <xdr:nvSpPr>
        <xdr:cNvPr id="327" name="テキスト ボックス 326"/>
        <xdr:cNvSpPr txBox="1"/>
      </xdr:nvSpPr>
      <xdr:spPr>
        <a:xfrm>
          <a:off x="17692581" y="747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8" name="直線コネクタ 3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41</xdr:row>
      <xdr:rowOff>67327</xdr:rowOff>
    </xdr:from>
    <xdr:ext cx="595419" cy="259045"/>
    <xdr:sp macro="" textlink="">
      <xdr:nvSpPr>
        <xdr:cNvPr id="329" name="テキスト ボックス 328"/>
        <xdr:cNvSpPr txBox="1"/>
      </xdr:nvSpPr>
      <xdr:spPr>
        <a:xfrm>
          <a:off x="17692581" y="709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0" name="直線コネクタ 3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331" name="テキスト ボックス 33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2" name="直線コネクタ 3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3" name="テキスト ボックス 33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4" name="直線コネクタ 3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5" name="テキスト ボックス 33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6" name="直線コネクタ 3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7" name="テキスト ボックス 33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40"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57607</xdr:rowOff>
    </xdr:from>
    <xdr:to>
      <xdr:col>32</xdr:col>
      <xdr:colOff>186689</xdr:colOff>
      <xdr:row>40</xdr:row>
      <xdr:rowOff>163640</xdr:rowOff>
    </xdr:to>
    <xdr:cxnSp macro="">
      <xdr:nvCxnSpPr>
        <xdr:cNvPr id="341" name="直線コネクタ 340"/>
        <xdr:cNvCxnSpPr/>
      </xdr:nvCxnSpPr>
      <xdr:spPr>
        <a:xfrm flipV="1">
          <a:off x="22160864" y="5886907"/>
          <a:ext cx="0" cy="113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167467</xdr:rowOff>
    </xdr:from>
    <xdr:ext cx="599010" cy="259045"/>
    <xdr:sp macro="" textlink="">
      <xdr:nvSpPr>
        <xdr:cNvPr id="342" name="【一般廃棄物処理施設】&#10;一人当たり有形固定資産（償却資産）額最小値テキスト"/>
        <xdr:cNvSpPr txBox="1"/>
      </xdr:nvSpPr>
      <xdr:spPr>
        <a:xfrm>
          <a:off x="22250400" y="702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155,705</a:t>
          </a:r>
          <a:endParaRPr kumimoji="1" lang="ja-JP" altLang="en-US" sz="1000" b="1">
            <a:latin typeface="ＭＳ Ｐゴシック"/>
          </a:endParaRPr>
        </a:p>
      </xdr:txBody>
    </xdr:sp>
    <xdr:clientData/>
  </xdr:oneCellAnchor>
  <xdr:twoCellAnchor>
    <xdr:from>
      <xdr:col>32</xdr:col>
      <xdr:colOff>98425</xdr:colOff>
      <xdr:row>40</xdr:row>
      <xdr:rowOff>163640</xdr:rowOff>
    </xdr:from>
    <xdr:to>
      <xdr:col>32</xdr:col>
      <xdr:colOff>276225</xdr:colOff>
      <xdr:row>40</xdr:row>
      <xdr:rowOff>163640</xdr:rowOff>
    </xdr:to>
    <xdr:cxnSp macro="">
      <xdr:nvCxnSpPr>
        <xdr:cNvPr id="343" name="直線コネクタ 342"/>
        <xdr:cNvCxnSpPr/>
      </xdr:nvCxnSpPr>
      <xdr:spPr>
        <a:xfrm>
          <a:off x="22072600" y="702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4284</xdr:rowOff>
    </xdr:from>
    <xdr:ext cx="599010" cy="259045"/>
    <xdr:sp macro="" textlink="">
      <xdr:nvSpPr>
        <xdr:cNvPr id="344" name="【一般廃棄物処理施設】&#10;一人当たり有形固定資産（償却資産）額最大値テキスト"/>
        <xdr:cNvSpPr txBox="1"/>
      </xdr:nvSpPr>
      <xdr:spPr>
        <a:xfrm>
          <a:off x="22250400" y="56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185,488</a:t>
          </a:r>
          <a:endParaRPr kumimoji="1" lang="ja-JP" altLang="en-US" sz="1000" b="1">
            <a:latin typeface="ＭＳ Ｐゴシック"/>
          </a:endParaRPr>
        </a:p>
      </xdr:txBody>
    </xdr:sp>
    <xdr:clientData/>
  </xdr:oneCellAnchor>
  <xdr:twoCellAnchor>
    <xdr:from>
      <xdr:col>32</xdr:col>
      <xdr:colOff>98425</xdr:colOff>
      <xdr:row>34</xdr:row>
      <xdr:rowOff>57607</xdr:rowOff>
    </xdr:from>
    <xdr:to>
      <xdr:col>32</xdr:col>
      <xdr:colOff>276225</xdr:colOff>
      <xdr:row>34</xdr:row>
      <xdr:rowOff>57607</xdr:rowOff>
    </xdr:to>
    <xdr:cxnSp macro="">
      <xdr:nvCxnSpPr>
        <xdr:cNvPr id="345" name="直線コネクタ 344"/>
        <xdr:cNvCxnSpPr/>
      </xdr:nvCxnSpPr>
      <xdr:spPr>
        <a:xfrm>
          <a:off x="22072600" y="5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83609</xdr:rowOff>
    </xdr:from>
    <xdr:ext cx="599010" cy="259045"/>
    <xdr:sp macro="" textlink="">
      <xdr:nvSpPr>
        <xdr:cNvPr id="346" name="【一般廃棄物処理施設】&#10;一人当たり有形固定資産（償却資産）額平均値テキスト"/>
        <xdr:cNvSpPr txBox="1"/>
      </xdr:nvSpPr>
      <xdr:spPr>
        <a:xfrm>
          <a:off x="22250400" y="6255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173,906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105182</xdr:rowOff>
    </xdr:from>
    <xdr:to>
      <xdr:col>32</xdr:col>
      <xdr:colOff>238125</xdr:colOff>
      <xdr:row>37</xdr:row>
      <xdr:rowOff>35332</xdr:rowOff>
    </xdr:to>
    <xdr:sp macro="" textlink="">
      <xdr:nvSpPr>
        <xdr:cNvPr id="347" name="フローチャート : 判断 346"/>
        <xdr:cNvSpPr/>
      </xdr:nvSpPr>
      <xdr:spPr>
        <a:xfrm>
          <a:off x="22110700" y="62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6807</xdr:rowOff>
    </xdr:from>
    <xdr:to>
      <xdr:col>32</xdr:col>
      <xdr:colOff>238125</xdr:colOff>
      <xdr:row>34</xdr:row>
      <xdr:rowOff>108407</xdr:rowOff>
    </xdr:to>
    <xdr:sp macro="" textlink="">
      <xdr:nvSpPr>
        <xdr:cNvPr id="353" name="円/楕円 352"/>
        <xdr:cNvSpPr/>
      </xdr:nvSpPr>
      <xdr:spPr>
        <a:xfrm>
          <a:off x="22110700" y="5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131284</xdr:rowOff>
    </xdr:from>
    <xdr:ext cx="599010" cy="259045"/>
    <xdr:sp macro="" textlink="">
      <xdr:nvSpPr>
        <xdr:cNvPr id="354" name="【一般廃棄物処理施設】&#10;一人当たり有形固定資産（償却資産）額該当値テキスト"/>
        <xdr:cNvSpPr txBox="1"/>
      </xdr:nvSpPr>
      <xdr:spPr>
        <a:xfrm>
          <a:off x="22250400" y="578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5" name="正方形/長方形 35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2" name="正方形/長方形 361"/>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63" name="正方形/長方形 36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4" name="正方形/長方形 3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5" name="正方形/長方形 3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6" name="正方形/長方形 3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7" name="正方形/長方形 3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8" name="正方形/長方形 3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9" name="正方形/長方形 3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0" name="正方形/長方形 369"/>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71" name="正方形/長方形 37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8" name="正方形/長方形 37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9" name="テキスト ボックス 3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0" name="直線コネクタ 3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38100</xdr:rowOff>
    </xdr:from>
    <xdr:to>
      <xdr:col>24</xdr:col>
      <xdr:colOff>644525</xdr:colOff>
      <xdr:row>86</xdr:row>
      <xdr:rowOff>38100</xdr:rowOff>
    </xdr:to>
    <xdr:cxnSp macro="">
      <xdr:nvCxnSpPr>
        <xdr:cNvPr id="381" name="直線コネクタ 38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67327</xdr:rowOff>
    </xdr:from>
    <xdr:ext cx="338939" cy="259045"/>
    <xdr:sp macro="" textlink="">
      <xdr:nvSpPr>
        <xdr:cNvPr id="382" name="テキスト ボックス 381"/>
        <xdr:cNvSpPr txBox="1"/>
      </xdr:nvSpPr>
      <xdr:spPr>
        <a:xfrm>
          <a:off x="12107061" y="1464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83" name="直線コネクタ 38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84" name="テキスト ボックス 38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85" name="直線コネクタ 38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86" name="テキスト ボックス 38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87" name="直線コネクタ 38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88" name="テキスト ボックス 38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9" name="直線コネクタ 3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90" name="テキスト ボックス 38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91"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161544</xdr:rowOff>
    </xdr:from>
    <xdr:to>
      <xdr:col>23</xdr:col>
      <xdr:colOff>516889</xdr:colOff>
      <xdr:row>85</xdr:row>
      <xdr:rowOff>67818</xdr:rowOff>
    </xdr:to>
    <xdr:cxnSp macro="">
      <xdr:nvCxnSpPr>
        <xdr:cNvPr id="392" name="直線コネクタ 391"/>
        <xdr:cNvCxnSpPr/>
      </xdr:nvCxnSpPr>
      <xdr:spPr>
        <a:xfrm flipV="1">
          <a:off x="16318864" y="13363194"/>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340478" cy="259045"/>
    <xdr:sp macro="" textlink="">
      <xdr:nvSpPr>
        <xdr:cNvPr id="393" name="【消防施設】&#10;有形固定資産減価償却率最小値テキスト"/>
        <xdr:cNvSpPr txBox="1"/>
      </xdr:nvSpPr>
      <xdr:spPr>
        <a:xfrm>
          <a:off x="16408400" y="146448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394" name="直線コネクタ 393"/>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108221</xdr:rowOff>
    </xdr:from>
    <xdr:ext cx="405111" cy="259045"/>
    <xdr:sp macro="" textlink="">
      <xdr:nvSpPr>
        <xdr:cNvPr id="395" name="【消防施設】&#10;有形固定資産減価償却率最大値テキスト"/>
        <xdr:cNvSpPr txBox="1"/>
      </xdr:nvSpPr>
      <xdr:spPr>
        <a:xfrm>
          <a:off x="164084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77</xdr:row>
      <xdr:rowOff>161544</xdr:rowOff>
    </xdr:from>
    <xdr:to>
      <xdr:col>23</xdr:col>
      <xdr:colOff>606425</xdr:colOff>
      <xdr:row>77</xdr:row>
      <xdr:rowOff>161544</xdr:rowOff>
    </xdr:to>
    <xdr:cxnSp macro="">
      <xdr:nvCxnSpPr>
        <xdr:cNvPr id="396" name="直線コネクタ 395"/>
        <xdr:cNvCxnSpPr/>
      </xdr:nvCxnSpPr>
      <xdr:spPr>
        <a:xfrm>
          <a:off x="16230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100601</xdr:rowOff>
    </xdr:from>
    <xdr:ext cx="405111" cy="259045"/>
    <xdr:sp macro="" textlink="">
      <xdr:nvSpPr>
        <xdr:cNvPr id="397" name="【消防施設】&#10;有形固定資産減価償却率平均値テキスト"/>
        <xdr:cNvSpPr txBox="1"/>
      </xdr:nvSpPr>
      <xdr:spPr>
        <a:xfrm>
          <a:off x="164084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122174</xdr:rowOff>
    </xdr:from>
    <xdr:to>
      <xdr:col>23</xdr:col>
      <xdr:colOff>568325</xdr:colOff>
      <xdr:row>82</xdr:row>
      <xdr:rowOff>52324</xdr:rowOff>
    </xdr:to>
    <xdr:sp macro="" textlink="">
      <xdr:nvSpPr>
        <xdr:cNvPr id="398" name="フローチャート : 判断 397"/>
        <xdr:cNvSpPr/>
      </xdr:nvSpPr>
      <xdr:spPr>
        <a:xfrm>
          <a:off x="16268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9" name="テキスト ボックス 3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0" name="テキスト ボックス 3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1" name="テキスト ボックス 4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2" name="テキスト ボックス 4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3" name="テキスト ボックス 4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44450</xdr:rowOff>
    </xdr:from>
    <xdr:to>
      <xdr:col>23</xdr:col>
      <xdr:colOff>568325</xdr:colOff>
      <xdr:row>79</xdr:row>
      <xdr:rowOff>146050</xdr:rowOff>
    </xdr:to>
    <xdr:sp macro="" textlink="">
      <xdr:nvSpPr>
        <xdr:cNvPr id="404" name="円/楕円 403"/>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67327</xdr:rowOff>
    </xdr:from>
    <xdr:ext cx="405111" cy="259045"/>
    <xdr:sp macro="" textlink="">
      <xdr:nvSpPr>
        <xdr:cNvPr id="405" name="【消防施設】&#10;有形固定資産減価償却率該当値テキスト"/>
        <xdr:cNvSpPr txBox="1"/>
      </xdr:nvSpPr>
      <xdr:spPr>
        <a:xfrm>
          <a:off x="164084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6" name="正方形/長方形 40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3" name="正方形/長方形 41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4" name="テキスト ボックス 4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5" name="直線コネクタ 4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16" name="直線コネクタ 4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7" name="テキスト ボックス 4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8" name="直線コネクタ 4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9" name="テキスト ボックス 4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0" name="直線コネクタ 4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1" name="テキスト ボックス 4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2" name="直線コネクタ 4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3" name="テキスト ボックス 4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4" name="直線コネクタ 4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5" name="テキスト ボックス 4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6" name="直線コネクタ 4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7" name="テキスト ボックス 4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8" name="直線コネクタ 4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9" name="テキスト ボックス 4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30"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86</xdr:row>
      <xdr:rowOff>5443</xdr:rowOff>
    </xdr:to>
    <xdr:cxnSp macro="">
      <xdr:nvCxnSpPr>
        <xdr:cNvPr id="431" name="直線コネクタ 430"/>
        <xdr:cNvCxnSpPr/>
      </xdr:nvCxnSpPr>
      <xdr:spPr>
        <a:xfrm flipV="1">
          <a:off x="22160864" y="13498286"/>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432" name="【消防施設】&#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433" name="直線コネクタ 43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434" name="【消防施設】&#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435" name="直線コネクタ 434"/>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436"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437" name="フローチャート : 判断 436"/>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8" name="テキスト ボックス 4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9" name="テキスト ボックス 4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0" name="テキスト ボックス 4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1" name="テキスト ボックス 4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2" name="テキスト ボックス 4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443" name="円/楕円 442"/>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444" name="【消防施設】&#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5" name="正方形/長方形 44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2" name="正方形/長方形 45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5" name="テキスト ボックス 4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6" name="直線コネクタ 4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7" name="テキスト ボックス 4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8" name="直線コネクタ 4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9" name="テキスト ボックス 4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0" name="直線コネクタ 4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1" name="テキスト ボックス 4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2" name="直線コネクタ 4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3" name="テキスト ボックス 4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4" name="直線コネクタ 4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5" name="テキスト ボックス 4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6" name="直線コネクタ 4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7" name="テキスト ボックス 46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8"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30480</xdr:rowOff>
    </xdr:from>
    <xdr:to>
      <xdr:col>23</xdr:col>
      <xdr:colOff>516889</xdr:colOff>
      <xdr:row>109</xdr:row>
      <xdr:rowOff>57150</xdr:rowOff>
    </xdr:to>
    <xdr:cxnSp macro="">
      <xdr:nvCxnSpPr>
        <xdr:cNvPr id="469" name="直線コネクタ 468"/>
        <xdr:cNvCxnSpPr/>
      </xdr:nvCxnSpPr>
      <xdr:spPr>
        <a:xfrm flipV="1">
          <a:off x="16318864" y="171754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60977</xdr:rowOff>
    </xdr:from>
    <xdr:ext cx="405111" cy="259045"/>
    <xdr:sp macro="" textlink="">
      <xdr:nvSpPr>
        <xdr:cNvPr id="470" name="【庁舎】&#10;有形固定資産減価償却率最小値テキスト"/>
        <xdr:cNvSpPr txBox="1"/>
      </xdr:nvSpPr>
      <xdr:spPr>
        <a:xfrm>
          <a:off x="16408400"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23</xdr:col>
      <xdr:colOff>428625</xdr:colOff>
      <xdr:row>109</xdr:row>
      <xdr:rowOff>57150</xdr:rowOff>
    </xdr:from>
    <xdr:to>
      <xdr:col>23</xdr:col>
      <xdr:colOff>606425</xdr:colOff>
      <xdr:row>109</xdr:row>
      <xdr:rowOff>57150</xdr:rowOff>
    </xdr:to>
    <xdr:cxnSp macro="">
      <xdr:nvCxnSpPr>
        <xdr:cNvPr id="471" name="直線コネクタ 470"/>
        <xdr:cNvCxnSpPr/>
      </xdr:nvCxnSpPr>
      <xdr:spPr>
        <a:xfrm>
          <a:off x="16230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148607</xdr:rowOff>
    </xdr:from>
    <xdr:ext cx="405111" cy="259045"/>
    <xdr:sp macro="" textlink="">
      <xdr:nvSpPr>
        <xdr:cNvPr id="472" name="【庁舎】&#10;有形固定資産減価償却率最大値テキスト"/>
        <xdr:cNvSpPr txBox="1"/>
      </xdr:nvSpPr>
      <xdr:spPr>
        <a:xfrm>
          <a:off x="16408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100</xdr:row>
      <xdr:rowOff>30480</xdr:rowOff>
    </xdr:from>
    <xdr:to>
      <xdr:col>23</xdr:col>
      <xdr:colOff>606425</xdr:colOff>
      <xdr:row>100</xdr:row>
      <xdr:rowOff>30480</xdr:rowOff>
    </xdr:to>
    <xdr:cxnSp macro="">
      <xdr:nvCxnSpPr>
        <xdr:cNvPr id="473" name="直線コネクタ 47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170197</xdr:rowOff>
    </xdr:from>
    <xdr:ext cx="405111" cy="259045"/>
    <xdr:sp macro="" textlink="">
      <xdr:nvSpPr>
        <xdr:cNvPr id="474" name="【庁舎】&#10;有形固定資産減価償却率平均値テキスト"/>
        <xdr:cNvSpPr txBox="1"/>
      </xdr:nvSpPr>
      <xdr:spPr>
        <a:xfrm>
          <a:off x="164084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475" name="フローチャート : 判断 47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6" name="テキスト ボックス 4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7" name="テキスト ボックス 4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8" name="テキスト ボックス 4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9" name="テキスト ボックス 4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0" name="テキスト ボックス 4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158750</xdr:rowOff>
    </xdr:from>
    <xdr:to>
      <xdr:col>23</xdr:col>
      <xdr:colOff>568325</xdr:colOff>
      <xdr:row>106</xdr:row>
      <xdr:rowOff>88900</xdr:rowOff>
    </xdr:to>
    <xdr:sp macro="" textlink="">
      <xdr:nvSpPr>
        <xdr:cNvPr id="481" name="円/楕円 480"/>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137177</xdr:rowOff>
    </xdr:from>
    <xdr:ext cx="405111" cy="259045"/>
    <xdr:sp macro="" textlink="">
      <xdr:nvSpPr>
        <xdr:cNvPr id="482" name="【庁舎】&#10;有形固定資産減価償却率該当値テキスト"/>
        <xdr:cNvSpPr txBox="1"/>
      </xdr:nvSpPr>
      <xdr:spPr>
        <a:xfrm>
          <a:off x="164084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3" name="正方形/長方形 48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4" name="正方形/長方形 4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5" name="正方形/長方形 4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6" name="正方形/長方形 4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7" name="正方形/長方形 4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8" name="正方形/長方形 4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9" name="正方形/長方形 4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90" name="正方形/長方形 48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1" name="テキスト ボックス 4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2" name="直線コネクタ 4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3" name="テキスト ボックス 4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4" name="直線コネクタ 4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5" name="テキスト ボックス 4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6" name="直線コネクタ 4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7" name="テキスト ボックス 4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8" name="直線コネクタ 4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9" name="テキスト ボックス 4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0" name="直線コネクタ 4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1" name="テキスト ボックス 5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2" name="直線コネクタ 5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3" name="テキスト ボックス 5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76200</xdr:rowOff>
    </xdr:from>
    <xdr:to>
      <xdr:col>32</xdr:col>
      <xdr:colOff>186689</xdr:colOff>
      <xdr:row>107</xdr:row>
      <xdr:rowOff>93345</xdr:rowOff>
    </xdr:to>
    <xdr:cxnSp macro="">
      <xdr:nvCxnSpPr>
        <xdr:cNvPr id="507" name="直線コネクタ 506"/>
        <xdr:cNvCxnSpPr/>
      </xdr:nvCxnSpPr>
      <xdr:spPr>
        <a:xfrm flipV="1">
          <a:off x="22160864" y="17392650"/>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97172</xdr:rowOff>
    </xdr:from>
    <xdr:ext cx="469744" cy="259045"/>
    <xdr:sp macro="" textlink="">
      <xdr:nvSpPr>
        <xdr:cNvPr id="508" name="【庁舎】&#10;一人当たり面積最小値テキスト"/>
        <xdr:cNvSpPr txBox="1"/>
      </xdr:nvSpPr>
      <xdr:spPr>
        <a:xfrm>
          <a:off x="22250400"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0.321</a:t>
          </a:r>
          <a:endParaRPr kumimoji="1" lang="ja-JP" altLang="en-US" sz="1000" b="1">
            <a:latin typeface="ＭＳ Ｐゴシック"/>
          </a:endParaRPr>
        </a:p>
      </xdr:txBody>
    </xdr:sp>
    <xdr:clientData/>
  </xdr:oneCellAnchor>
  <xdr:twoCellAnchor>
    <xdr:from>
      <xdr:col>32</xdr:col>
      <xdr:colOff>98425</xdr:colOff>
      <xdr:row>107</xdr:row>
      <xdr:rowOff>93345</xdr:rowOff>
    </xdr:from>
    <xdr:to>
      <xdr:col>32</xdr:col>
      <xdr:colOff>276225</xdr:colOff>
      <xdr:row>107</xdr:row>
      <xdr:rowOff>93345</xdr:rowOff>
    </xdr:to>
    <xdr:cxnSp macro="">
      <xdr:nvCxnSpPr>
        <xdr:cNvPr id="509" name="直線コネクタ 508"/>
        <xdr:cNvCxnSpPr/>
      </xdr:nvCxnSpPr>
      <xdr:spPr>
        <a:xfrm>
          <a:off x="22072600" y="1843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22877</xdr:rowOff>
    </xdr:from>
    <xdr:ext cx="469744" cy="259045"/>
    <xdr:sp macro="" textlink="">
      <xdr:nvSpPr>
        <xdr:cNvPr id="510" name="【庁舎】&#10;一人当たり面積最大値テキスト"/>
        <xdr:cNvSpPr txBox="1"/>
      </xdr:nvSpPr>
      <xdr:spPr>
        <a:xfrm>
          <a:off x="22250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0.870</a:t>
          </a:r>
          <a:endParaRPr kumimoji="1" lang="ja-JP" altLang="en-US" sz="1000" b="1">
            <a:latin typeface="ＭＳ Ｐゴシック"/>
          </a:endParaRPr>
        </a:p>
      </xdr:txBody>
    </xdr:sp>
    <xdr:clientData/>
  </xdr:oneCellAnchor>
  <xdr:twoCellAnchor>
    <xdr:from>
      <xdr:col>32</xdr:col>
      <xdr:colOff>98425</xdr:colOff>
      <xdr:row>101</xdr:row>
      <xdr:rowOff>76200</xdr:rowOff>
    </xdr:from>
    <xdr:to>
      <xdr:col>32</xdr:col>
      <xdr:colOff>276225</xdr:colOff>
      <xdr:row>101</xdr:row>
      <xdr:rowOff>76200</xdr:rowOff>
    </xdr:to>
    <xdr:cxnSp macro="">
      <xdr:nvCxnSpPr>
        <xdr:cNvPr id="511" name="直線コネクタ 510"/>
        <xdr:cNvCxnSpPr/>
      </xdr:nvCxnSpPr>
      <xdr:spPr>
        <a:xfrm>
          <a:off x="22072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512" name="【庁舎】&#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513" name="フローチャート : 判断 51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113030</xdr:rowOff>
    </xdr:from>
    <xdr:to>
      <xdr:col>32</xdr:col>
      <xdr:colOff>238125</xdr:colOff>
      <xdr:row>106</xdr:row>
      <xdr:rowOff>43180</xdr:rowOff>
    </xdr:to>
    <xdr:sp macro="" textlink="">
      <xdr:nvSpPr>
        <xdr:cNvPr id="519" name="円/楕円 518"/>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91457</xdr:rowOff>
    </xdr:from>
    <xdr:ext cx="469744" cy="259045"/>
    <xdr:sp macro="" textlink="">
      <xdr:nvSpPr>
        <xdr:cNvPr id="520" name="【庁舎】&#10;一人当たり面積該当値テキスト"/>
        <xdr:cNvSpPr txBox="1"/>
      </xdr:nvSpPr>
      <xdr:spPr>
        <a:xfrm>
          <a:off x="222504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21" name="正方形/長方形 52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3" name="テキスト ボックス 52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一般廃棄物処理施設は８施設あり、比較的新しい施設が多いが、有形固定資産減価償却率は類似団体よりも高くなっている。</a:t>
          </a:r>
          <a:endParaRPr kumimoji="1" lang="en-US" altLang="ja-JP" sz="1300">
            <a:latin typeface="ＭＳ Ｐゴシック"/>
          </a:endParaRPr>
        </a:p>
        <a:p>
          <a:r>
            <a:rPr kumimoji="1" lang="ja-JP" altLang="en-US" sz="1300">
              <a:latin typeface="ＭＳ Ｐゴシック"/>
            </a:rPr>
            <a:t>円滑なゴミ処理を行うため、点検調査と効果的な維持管理、計画的な修繕・改築・更新等によりトータルコストの縮減と費用の平準化を行う。</a:t>
          </a:r>
          <a:endParaRPr kumimoji="1" lang="en-US" altLang="ja-JP" sz="1300">
            <a:latin typeface="ＭＳ Ｐゴシック"/>
          </a:endParaRPr>
        </a:p>
        <a:p>
          <a:r>
            <a:rPr kumimoji="1" lang="ja-JP" altLang="en-US" sz="1300">
              <a:latin typeface="ＭＳ Ｐゴシック"/>
            </a:rPr>
            <a:t>また、消防施設についても有形固定資産減価償却率は類似団体よりも高くなっている。</a:t>
          </a:r>
          <a:endParaRPr kumimoji="1" lang="en-US" altLang="ja-JP" sz="1300">
            <a:latin typeface="ＭＳ Ｐゴシック"/>
          </a:endParaRPr>
        </a:p>
        <a:p>
          <a:r>
            <a:rPr kumimoji="1" lang="ja-JP" altLang="en-US" sz="1300">
              <a:latin typeface="ＭＳ Ｐゴシック"/>
            </a:rPr>
            <a:t>災害時にその機能を果たせるよう随時点検を行い、要修繕箇所が判明した場合は修繕を行い、消防施設として必要な機能を損なわないように努める。</a:t>
          </a:r>
          <a:endParaRPr kumimoji="1" lang="en-US" altLang="ja-JP" sz="1300">
            <a:latin typeface="ＭＳ Ｐゴシック"/>
          </a:endParaRPr>
        </a:p>
        <a:p>
          <a:r>
            <a:rPr kumimoji="1" lang="ja-JP" altLang="en-US" sz="1300">
              <a:latin typeface="ＭＳ Ｐゴシック"/>
            </a:rPr>
            <a:t>福祉施設は２施設保有しているが、いずれも建設から３０年以上が経過している。</a:t>
          </a:r>
          <a:r>
            <a:rPr lang="ja-JP" altLang="ja-JP" sz="1300">
              <a:solidFill>
                <a:schemeClr val="dk1"/>
              </a:solidFill>
              <a:effectLst/>
              <a:latin typeface="+mn-lt"/>
              <a:ea typeface="+mn-ea"/>
              <a:cs typeface="+mn-cs"/>
            </a:rPr>
            <a:t>老朽化が進む前に予防保全を実施し、現存ストックの延命措置を</a:t>
          </a:r>
          <a:r>
            <a:rPr lang="ja-JP" altLang="en-US" sz="1300">
              <a:solidFill>
                <a:schemeClr val="dk1"/>
              </a:solidFill>
              <a:effectLst/>
              <a:latin typeface="+mn-lt"/>
              <a:ea typeface="+mn-ea"/>
              <a:cs typeface="+mn-cs"/>
            </a:rPr>
            <a:t>行いながらも、</a:t>
          </a:r>
          <a:endParaRPr lang="en-US" altLang="ja-JP" sz="1300">
            <a:solidFill>
              <a:schemeClr val="dk1"/>
            </a:solidFill>
            <a:effectLst/>
            <a:latin typeface="+mn-lt"/>
            <a:ea typeface="+mn-ea"/>
            <a:cs typeface="+mn-cs"/>
          </a:endParaRPr>
        </a:p>
        <a:p>
          <a:r>
            <a:rPr kumimoji="1" lang="ja-JP" altLang="en-US" sz="1300">
              <a:latin typeface="ＭＳ Ｐゴシック"/>
            </a:rPr>
            <a:t>施設の利用実態に即し、今後の運営方針の検討を行う。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9,297
9,286
239.65
9,311,288
8,536,290
506,019
5,205,474
10,863,965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外海離島に所在する本町は、さらに属島の有人３島をかかえている。そのために住民への最低限の行政サービスには多大な経費を要しており、基準財政需要額が類似団体に比べ非常に高くなっている。また高齢化率が高いことなどから税収等の基準財政収入額が少なく、結果、財政力指数は類似団体の中でも最低レベルである。</a:t>
          </a:r>
        </a:p>
        <a:p>
          <a:r>
            <a:rPr kumimoji="1" lang="ja-JP" altLang="en-US" sz="1300">
              <a:latin typeface="ＭＳ Ｐゴシック"/>
            </a:rPr>
            <a:t>今後は滞納徴収強化を含めた収入確保に努めるとともに、事務事業の見直しや機構改革を実施することで歳出を抑制し、財政の健全化を図っていく。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119138</xdr:rowOff>
    </xdr:from>
    <xdr:to>
      <xdr:col>7</xdr:col>
      <xdr:colOff>152400</xdr:colOff>
      <xdr:row>44</xdr:row>
      <xdr:rowOff>130628</xdr:rowOff>
    </xdr:to>
    <xdr:cxnSp macro="">
      <xdr:nvCxnSpPr>
        <xdr:cNvPr id="69" name="直線コネクタ 68"/>
        <xdr:cNvCxnSpPr/>
      </xdr:nvCxnSpPr>
      <xdr:spPr>
        <a:xfrm flipV="1">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142119</xdr:rowOff>
    </xdr:to>
    <xdr:cxnSp macro="">
      <xdr:nvCxnSpPr>
        <xdr:cNvPr id="72" name="直線コネクタ 71"/>
        <xdr:cNvCxnSpPr/>
      </xdr:nvCxnSpPr>
      <xdr:spPr>
        <a:xfrm flipV="1">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142119</xdr:rowOff>
    </xdr:to>
    <xdr:cxnSp macro="">
      <xdr:nvCxnSpPr>
        <xdr:cNvPr id="75" name="直線コネクタ 74"/>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142119</xdr:rowOff>
    </xdr:from>
    <xdr:to>
      <xdr:col>3</xdr:col>
      <xdr:colOff>279400</xdr:colOff>
      <xdr:row>44</xdr:row>
      <xdr:rowOff>142119</xdr:rowOff>
    </xdr:to>
    <xdr:cxnSp macro="">
      <xdr:nvCxnSpPr>
        <xdr:cNvPr id="78" name="直線コネクタ 77"/>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68338</xdr:rowOff>
    </xdr:from>
    <xdr:to>
      <xdr:col>7</xdr:col>
      <xdr:colOff>203200</xdr:colOff>
      <xdr:row>44</xdr:row>
      <xdr:rowOff>169938</xdr:rowOff>
    </xdr:to>
    <xdr:sp macro="" textlink="">
      <xdr:nvSpPr>
        <xdr:cNvPr id="88" name="円/楕円 87"/>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135665</xdr:rowOff>
    </xdr:from>
    <xdr:ext cx="762000" cy="259045"/>
    <xdr:sp macro="" textlink="">
      <xdr:nvSpPr>
        <xdr:cNvPr id="89"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91319</xdr:rowOff>
    </xdr:from>
    <xdr:to>
      <xdr:col>4</xdr:col>
      <xdr:colOff>533400</xdr:colOff>
      <xdr:row>45</xdr:row>
      <xdr:rowOff>21469</xdr:rowOff>
    </xdr:to>
    <xdr:sp macro="" textlink="">
      <xdr:nvSpPr>
        <xdr:cNvPr id="92" name="円/楕円 91"/>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6246</xdr:rowOff>
    </xdr:from>
    <xdr:ext cx="762000" cy="259045"/>
    <xdr:sp macro="" textlink="">
      <xdr:nvSpPr>
        <xdr:cNvPr id="93" name="テキスト ボックス 92"/>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4" name="円/楕円 93"/>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5" name="テキスト ボックス 94"/>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91319</xdr:rowOff>
    </xdr:from>
    <xdr:to>
      <xdr:col>2</xdr:col>
      <xdr:colOff>127000</xdr:colOff>
      <xdr:row>45</xdr:row>
      <xdr:rowOff>21469</xdr:rowOff>
    </xdr:to>
    <xdr:sp macro="" textlink="">
      <xdr:nvSpPr>
        <xdr:cNvPr id="96" name="円/楕円 95"/>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6246</xdr:rowOff>
    </xdr:from>
    <xdr:ext cx="762000" cy="259045"/>
    <xdr:sp macro="" textlink="">
      <xdr:nvSpPr>
        <xdr:cNvPr id="97" name="テキスト ボックス 96"/>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公債費や人件費等の経常経費の縮減に努めてきた結果、年々改善してきた経常収支比率は、類似団体平均となっている。</a:t>
          </a:r>
        </a:p>
        <a:p>
          <a:r>
            <a:rPr kumimoji="1" lang="ja-JP" altLang="en-US" sz="1300">
              <a:latin typeface="ＭＳ Ｐゴシック"/>
            </a:rPr>
            <a:t>今後も引き続き公債費の平準化による抑制や、適正な職員定員管理による人件費の抑制に努め、安定の目安とされる</a:t>
          </a:r>
          <a:r>
            <a:rPr kumimoji="1" lang="en-US" altLang="ja-JP" sz="1300">
              <a:latin typeface="ＭＳ Ｐゴシック"/>
            </a:rPr>
            <a:t>80</a:t>
          </a:r>
          <a:r>
            <a:rPr kumimoji="1" lang="ja-JP" altLang="en-US" sz="1300">
              <a:latin typeface="ＭＳ Ｐゴシック"/>
            </a:rPr>
            <a:t>％に近づける。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53721</xdr:rowOff>
    </xdr:from>
    <xdr:to>
      <xdr:col>7</xdr:col>
      <xdr:colOff>152400</xdr:colOff>
      <xdr:row>65</xdr:row>
      <xdr:rowOff>101981</xdr:rowOff>
    </xdr:to>
    <xdr:cxnSp macro="">
      <xdr:nvCxnSpPr>
        <xdr:cNvPr id="130" name="直線コネクタ 129"/>
        <xdr:cNvCxnSpPr/>
      </xdr:nvCxnSpPr>
      <xdr:spPr>
        <a:xfrm flipV="1">
          <a:off x="4114800" y="1119797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22352</xdr:rowOff>
    </xdr:from>
    <xdr:to>
      <xdr:col>6</xdr:col>
      <xdr:colOff>0</xdr:colOff>
      <xdr:row>65</xdr:row>
      <xdr:rowOff>101981</xdr:rowOff>
    </xdr:to>
    <xdr:cxnSp macro="">
      <xdr:nvCxnSpPr>
        <xdr:cNvPr id="133" name="直線コネクタ 132"/>
        <xdr:cNvCxnSpPr/>
      </xdr:nvCxnSpPr>
      <xdr:spPr>
        <a:xfrm>
          <a:off x="3225800" y="1116660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22352</xdr:rowOff>
    </xdr:from>
    <xdr:to>
      <xdr:col>4</xdr:col>
      <xdr:colOff>482600</xdr:colOff>
      <xdr:row>65</xdr:row>
      <xdr:rowOff>34417</xdr:rowOff>
    </xdr:to>
    <xdr:cxnSp macro="">
      <xdr:nvCxnSpPr>
        <xdr:cNvPr id="136" name="直線コネクタ 135"/>
        <xdr:cNvCxnSpPr/>
      </xdr:nvCxnSpPr>
      <xdr:spPr>
        <a:xfrm flipV="1">
          <a:off x="2336800" y="111666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34417</xdr:rowOff>
    </xdr:from>
    <xdr:to>
      <xdr:col>3</xdr:col>
      <xdr:colOff>279400</xdr:colOff>
      <xdr:row>65</xdr:row>
      <xdr:rowOff>77851</xdr:rowOff>
    </xdr:to>
    <xdr:cxnSp macro="">
      <xdr:nvCxnSpPr>
        <xdr:cNvPr id="139" name="直線コネクタ 138"/>
        <xdr:cNvCxnSpPr/>
      </xdr:nvCxnSpPr>
      <xdr:spPr>
        <a:xfrm flipV="1">
          <a:off x="1447800" y="1117866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2921</xdr:rowOff>
    </xdr:from>
    <xdr:to>
      <xdr:col>7</xdr:col>
      <xdr:colOff>203200</xdr:colOff>
      <xdr:row>65</xdr:row>
      <xdr:rowOff>104521</xdr:rowOff>
    </xdr:to>
    <xdr:sp macro="" textlink="">
      <xdr:nvSpPr>
        <xdr:cNvPr id="149" name="円/楕円 148"/>
        <xdr:cNvSpPr/>
      </xdr:nvSpPr>
      <xdr:spPr>
        <a:xfrm>
          <a:off x="49022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146448</xdr:rowOff>
    </xdr:from>
    <xdr:ext cx="762000" cy="259045"/>
    <xdr:sp macro="" textlink="">
      <xdr:nvSpPr>
        <xdr:cNvPr id="150" name="財政構造の弾力性該当値テキスト"/>
        <xdr:cNvSpPr txBox="1"/>
      </xdr:nvSpPr>
      <xdr:spPr>
        <a:xfrm>
          <a:off x="5041900" y="1111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51181</xdr:rowOff>
    </xdr:from>
    <xdr:to>
      <xdr:col>6</xdr:col>
      <xdr:colOff>50800</xdr:colOff>
      <xdr:row>65</xdr:row>
      <xdr:rowOff>152781</xdr:rowOff>
    </xdr:to>
    <xdr:sp macro="" textlink="">
      <xdr:nvSpPr>
        <xdr:cNvPr id="151" name="円/楕円 150"/>
        <xdr:cNvSpPr/>
      </xdr:nvSpPr>
      <xdr:spPr>
        <a:xfrm>
          <a:off x="4064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137558</xdr:rowOff>
    </xdr:from>
    <xdr:ext cx="736600" cy="259045"/>
    <xdr:sp macro="" textlink="">
      <xdr:nvSpPr>
        <xdr:cNvPr id="152" name="テキスト ボックス 151"/>
        <xdr:cNvSpPr txBox="1"/>
      </xdr:nvSpPr>
      <xdr:spPr>
        <a:xfrm>
          <a:off x="3733800" y="1128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143002</xdr:rowOff>
    </xdr:from>
    <xdr:to>
      <xdr:col>4</xdr:col>
      <xdr:colOff>533400</xdr:colOff>
      <xdr:row>65</xdr:row>
      <xdr:rowOff>73152</xdr:rowOff>
    </xdr:to>
    <xdr:sp macro="" textlink="">
      <xdr:nvSpPr>
        <xdr:cNvPr id="153" name="円/楕円 152"/>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83329</xdr:rowOff>
    </xdr:from>
    <xdr:ext cx="762000" cy="259045"/>
    <xdr:sp macro="" textlink="">
      <xdr:nvSpPr>
        <xdr:cNvPr id="154" name="テキスト ボックス 153"/>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155067</xdr:rowOff>
    </xdr:from>
    <xdr:to>
      <xdr:col>3</xdr:col>
      <xdr:colOff>330200</xdr:colOff>
      <xdr:row>65</xdr:row>
      <xdr:rowOff>85217</xdr:rowOff>
    </xdr:to>
    <xdr:sp macro="" textlink="">
      <xdr:nvSpPr>
        <xdr:cNvPr id="155" name="円/楕円 154"/>
        <xdr:cNvSpPr/>
      </xdr:nvSpPr>
      <xdr:spPr>
        <a:xfrm>
          <a:off x="2286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69994</xdr:rowOff>
    </xdr:from>
    <xdr:ext cx="762000" cy="259045"/>
    <xdr:sp macro="" textlink="">
      <xdr:nvSpPr>
        <xdr:cNvPr id="156" name="テキスト ボックス 155"/>
        <xdr:cNvSpPr txBox="1"/>
      </xdr:nvSpPr>
      <xdr:spPr>
        <a:xfrm>
          <a:off x="1955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27051</xdr:rowOff>
    </xdr:from>
    <xdr:to>
      <xdr:col>2</xdr:col>
      <xdr:colOff>127000</xdr:colOff>
      <xdr:row>65</xdr:row>
      <xdr:rowOff>128651</xdr:rowOff>
    </xdr:to>
    <xdr:sp macro="" textlink="">
      <xdr:nvSpPr>
        <xdr:cNvPr id="157" name="円/楕円 156"/>
        <xdr:cNvSpPr/>
      </xdr:nvSpPr>
      <xdr:spPr>
        <a:xfrm>
          <a:off x="1397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113428</xdr:rowOff>
    </xdr:from>
    <xdr:ext cx="762000" cy="259045"/>
    <xdr:sp macro="" textlink="">
      <xdr:nvSpPr>
        <xdr:cNvPr id="158" name="テキスト ボックス 157"/>
        <xdr:cNvSpPr txBox="1"/>
      </xdr:nvSpPr>
      <xdr:spPr>
        <a:xfrm>
          <a:off x="1066800" y="1125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[286,064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に位置し、更に有人の属島を有するなど広域な行政区域を抱えているため、類似団体に比べて職員数が多い。また旅費や行政区域内での移動に係る車両船舶借上料、燃料費等の経費も大きいため、基準財政規模は最大クラスとなっている。加えて人口も減少してきているため人口一人当たりの経費は類似団体平均を大きく上回っている。</a:t>
          </a:r>
        </a:p>
        <a:p>
          <a:r>
            <a:rPr kumimoji="1" lang="ja-JP" altLang="en-US" sz="1300">
              <a:latin typeface="ＭＳ Ｐゴシック"/>
            </a:rPr>
            <a:t>今後は適正な職員定員管理を行い、物件費に対しては費用対効果の検証をし、行政サービス提供にかかるコスト意識を高めて経費節減を図っていく。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104001</xdr:rowOff>
    </xdr:from>
    <xdr:to>
      <xdr:col>7</xdr:col>
      <xdr:colOff>152400</xdr:colOff>
      <xdr:row>84</xdr:row>
      <xdr:rowOff>147154</xdr:rowOff>
    </xdr:to>
    <xdr:cxnSp macro="">
      <xdr:nvCxnSpPr>
        <xdr:cNvPr id="193" name="直線コネクタ 192"/>
        <xdr:cNvCxnSpPr/>
      </xdr:nvCxnSpPr>
      <xdr:spPr>
        <a:xfrm>
          <a:off x="4114800" y="14505801"/>
          <a:ext cx="838200" cy="4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62309</xdr:rowOff>
    </xdr:from>
    <xdr:to>
      <xdr:col>6</xdr:col>
      <xdr:colOff>0</xdr:colOff>
      <xdr:row>84</xdr:row>
      <xdr:rowOff>104001</xdr:rowOff>
    </xdr:to>
    <xdr:cxnSp macro="">
      <xdr:nvCxnSpPr>
        <xdr:cNvPr id="196" name="直線コネクタ 195"/>
        <xdr:cNvCxnSpPr/>
      </xdr:nvCxnSpPr>
      <xdr:spPr>
        <a:xfrm>
          <a:off x="3225800" y="14464109"/>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49025</xdr:rowOff>
    </xdr:from>
    <xdr:to>
      <xdr:col>4</xdr:col>
      <xdr:colOff>482600</xdr:colOff>
      <xdr:row>84</xdr:row>
      <xdr:rowOff>62309</xdr:rowOff>
    </xdr:to>
    <xdr:cxnSp macro="">
      <xdr:nvCxnSpPr>
        <xdr:cNvPr id="199" name="直線コネクタ 198"/>
        <xdr:cNvCxnSpPr/>
      </xdr:nvCxnSpPr>
      <xdr:spPr>
        <a:xfrm>
          <a:off x="2336800" y="14450825"/>
          <a:ext cx="8890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49025</xdr:rowOff>
    </xdr:from>
    <xdr:to>
      <xdr:col>3</xdr:col>
      <xdr:colOff>279400</xdr:colOff>
      <xdr:row>84</xdr:row>
      <xdr:rowOff>81347</xdr:rowOff>
    </xdr:to>
    <xdr:cxnSp macro="">
      <xdr:nvCxnSpPr>
        <xdr:cNvPr id="202" name="直線コネクタ 201"/>
        <xdr:cNvCxnSpPr/>
      </xdr:nvCxnSpPr>
      <xdr:spPr>
        <a:xfrm flipV="1">
          <a:off x="1447800" y="14450825"/>
          <a:ext cx="8890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96354</xdr:rowOff>
    </xdr:from>
    <xdr:to>
      <xdr:col>7</xdr:col>
      <xdr:colOff>203200</xdr:colOff>
      <xdr:row>85</xdr:row>
      <xdr:rowOff>26504</xdr:rowOff>
    </xdr:to>
    <xdr:sp macro="" textlink="">
      <xdr:nvSpPr>
        <xdr:cNvPr id="212" name="円/楕円 211"/>
        <xdr:cNvSpPr/>
      </xdr:nvSpPr>
      <xdr:spPr>
        <a:xfrm>
          <a:off x="4902200" y="144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68431</xdr:rowOff>
    </xdr:from>
    <xdr:ext cx="762000" cy="259045"/>
    <xdr:sp macro="" textlink="">
      <xdr:nvSpPr>
        <xdr:cNvPr id="213" name="人件費・物件費等の状況該当値テキスト"/>
        <xdr:cNvSpPr txBox="1"/>
      </xdr:nvSpPr>
      <xdr:spPr>
        <a:xfrm>
          <a:off x="5041900" y="1447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286,064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53201</xdr:rowOff>
    </xdr:from>
    <xdr:to>
      <xdr:col>6</xdr:col>
      <xdr:colOff>50800</xdr:colOff>
      <xdr:row>84</xdr:row>
      <xdr:rowOff>154801</xdr:rowOff>
    </xdr:to>
    <xdr:sp macro="" textlink="">
      <xdr:nvSpPr>
        <xdr:cNvPr id="214" name="円/楕円 213"/>
        <xdr:cNvSpPr/>
      </xdr:nvSpPr>
      <xdr:spPr>
        <a:xfrm>
          <a:off x="4064000" y="144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139578</xdr:rowOff>
    </xdr:from>
    <xdr:ext cx="736600" cy="259045"/>
    <xdr:sp macro="" textlink="">
      <xdr:nvSpPr>
        <xdr:cNvPr id="215" name="テキスト ボックス 214"/>
        <xdr:cNvSpPr txBox="1"/>
      </xdr:nvSpPr>
      <xdr:spPr>
        <a:xfrm>
          <a:off x="3733800" y="1454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275,334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11509</xdr:rowOff>
    </xdr:from>
    <xdr:to>
      <xdr:col>4</xdr:col>
      <xdr:colOff>533400</xdr:colOff>
      <xdr:row>84</xdr:row>
      <xdr:rowOff>113109</xdr:rowOff>
    </xdr:to>
    <xdr:sp macro="" textlink="">
      <xdr:nvSpPr>
        <xdr:cNvPr id="216" name="円/楕円 215"/>
        <xdr:cNvSpPr/>
      </xdr:nvSpPr>
      <xdr:spPr>
        <a:xfrm>
          <a:off x="3175000" y="14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97886</xdr:rowOff>
    </xdr:from>
    <xdr:ext cx="762000" cy="259045"/>
    <xdr:sp macro="" textlink="">
      <xdr:nvSpPr>
        <xdr:cNvPr id="217" name="テキスト ボックス 216"/>
        <xdr:cNvSpPr txBox="1"/>
      </xdr:nvSpPr>
      <xdr:spPr>
        <a:xfrm>
          <a:off x="2844800" y="1449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264,967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169675</xdr:rowOff>
    </xdr:from>
    <xdr:to>
      <xdr:col>3</xdr:col>
      <xdr:colOff>330200</xdr:colOff>
      <xdr:row>84</xdr:row>
      <xdr:rowOff>99825</xdr:rowOff>
    </xdr:to>
    <xdr:sp macro="" textlink="">
      <xdr:nvSpPr>
        <xdr:cNvPr id="218" name="円/楕円 217"/>
        <xdr:cNvSpPr/>
      </xdr:nvSpPr>
      <xdr:spPr>
        <a:xfrm>
          <a:off x="2286000" y="144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84602</xdr:rowOff>
    </xdr:from>
    <xdr:ext cx="762000" cy="259045"/>
    <xdr:sp macro="" textlink="">
      <xdr:nvSpPr>
        <xdr:cNvPr id="219" name="テキスト ボックス 218"/>
        <xdr:cNvSpPr txBox="1"/>
      </xdr:nvSpPr>
      <xdr:spPr>
        <a:xfrm>
          <a:off x="1955800" y="1448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261,664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30547</xdr:rowOff>
    </xdr:from>
    <xdr:to>
      <xdr:col>2</xdr:col>
      <xdr:colOff>127000</xdr:colOff>
      <xdr:row>84</xdr:row>
      <xdr:rowOff>132147</xdr:rowOff>
    </xdr:to>
    <xdr:sp macro="" textlink="">
      <xdr:nvSpPr>
        <xdr:cNvPr id="220" name="円/楕円 219"/>
        <xdr:cNvSpPr/>
      </xdr:nvSpPr>
      <xdr:spPr>
        <a:xfrm>
          <a:off x="1397000" y="144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116924</xdr:rowOff>
    </xdr:from>
    <xdr:ext cx="762000" cy="259045"/>
    <xdr:sp macro="" textlink="">
      <xdr:nvSpPr>
        <xdr:cNvPr id="221" name="テキスト ボックス 220"/>
        <xdr:cNvSpPr txBox="1"/>
      </xdr:nvSpPr>
      <xdr:spPr>
        <a:xfrm>
          <a:off x="1066800" y="1451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269,701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類似団体及び全国市町村平均と比較して低水準にあり、前年度と比べほぼ横ばいである。</a:t>
          </a:r>
        </a:p>
        <a:p>
          <a:r>
            <a:rPr kumimoji="1" lang="ja-JP" altLang="en-US" sz="1300">
              <a:latin typeface="ＭＳ Ｐゴシック"/>
            </a:rPr>
            <a:t>今後も国家公務員を超えることが無いよう、人件費総額や職員数の適正化に努める。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69004</xdr:rowOff>
    </xdr:to>
    <xdr:cxnSp macro="">
      <xdr:nvCxnSpPr>
        <xdr:cNvPr id="255" name="直線コネクタ 254"/>
        <xdr:cNvCxnSpPr/>
      </xdr:nvCxnSpPr>
      <xdr:spPr>
        <a:xfrm>
          <a:off x="16179800" y="142028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119804</xdr:rowOff>
    </xdr:from>
    <xdr:to>
      <xdr:col>23</xdr:col>
      <xdr:colOff>406400</xdr:colOff>
      <xdr:row>82</xdr:row>
      <xdr:rowOff>143934</xdr:rowOff>
    </xdr:to>
    <xdr:cxnSp macro="">
      <xdr:nvCxnSpPr>
        <xdr:cNvPr id="258" name="直線コネクタ 257"/>
        <xdr:cNvCxnSpPr/>
      </xdr:nvCxnSpPr>
      <xdr:spPr>
        <a:xfrm>
          <a:off x="15290800" y="141787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119804</xdr:rowOff>
    </xdr:from>
    <xdr:to>
      <xdr:col>22</xdr:col>
      <xdr:colOff>203200</xdr:colOff>
      <xdr:row>86</xdr:row>
      <xdr:rowOff>69427</xdr:rowOff>
    </xdr:to>
    <xdr:cxnSp macro="">
      <xdr:nvCxnSpPr>
        <xdr:cNvPr id="261" name="直線コネクタ 260"/>
        <xdr:cNvCxnSpPr/>
      </xdr:nvCxnSpPr>
      <xdr:spPr>
        <a:xfrm flipV="1">
          <a:off x="14401800" y="1417870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86</xdr:row>
      <xdr:rowOff>125730</xdr:rowOff>
    </xdr:to>
    <xdr:cxnSp macro="">
      <xdr:nvCxnSpPr>
        <xdr:cNvPr id="264" name="直線コネクタ 263"/>
        <xdr:cNvCxnSpPr/>
      </xdr:nvCxnSpPr>
      <xdr:spPr>
        <a:xfrm flipV="1">
          <a:off x="13512800" y="1481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74" name="円/楕円 273"/>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34731</xdr:rowOff>
    </xdr:from>
    <xdr:ext cx="762000" cy="259045"/>
    <xdr:sp macro="" textlink="">
      <xdr:nvSpPr>
        <xdr:cNvPr id="275"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6" name="円/楕円 275"/>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7" name="テキスト ボックス 276"/>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69004</xdr:rowOff>
    </xdr:from>
    <xdr:to>
      <xdr:col>22</xdr:col>
      <xdr:colOff>254000</xdr:colOff>
      <xdr:row>82</xdr:row>
      <xdr:rowOff>170604</xdr:rowOff>
    </xdr:to>
    <xdr:sp macro="" textlink="">
      <xdr:nvSpPr>
        <xdr:cNvPr id="278" name="円/楕円 277"/>
        <xdr:cNvSpPr/>
      </xdr:nvSpPr>
      <xdr:spPr>
        <a:xfrm>
          <a:off x="15240000" y="141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9331</xdr:rowOff>
    </xdr:from>
    <xdr:ext cx="762000" cy="259045"/>
    <xdr:sp macro="" textlink="">
      <xdr:nvSpPr>
        <xdr:cNvPr id="279" name="テキスト ボックス 278"/>
        <xdr:cNvSpPr txBox="1"/>
      </xdr:nvSpPr>
      <xdr:spPr>
        <a:xfrm>
          <a:off x="14909800" y="138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18627</xdr:rowOff>
    </xdr:from>
    <xdr:to>
      <xdr:col>21</xdr:col>
      <xdr:colOff>50800</xdr:colOff>
      <xdr:row>86</xdr:row>
      <xdr:rowOff>120227</xdr:rowOff>
    </xdr:to>
    <xdr:sp macro="" textlink="">
      <xdr:nvSpPr>
        <xdr:cNvPr id="280" name="円/楕円 279"/>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81" name="テキスト ボックス 280"/>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2" name="円/楕円 281"/>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83" name="テキスト ボックス 282"/>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離島や広域な行政区域を抱え、職員数は類似団体に比べ多くなっている。これまで集中改革プランに従って職員数の削減に努めてきた</a:t>
          </a:r>
          <a:r>
            <a:rPr kumimoji="1" lang="en-US" altLang="ja-JP" sz="1300">
              <a:latin typeface="ＭＳ Ｐゴシック"/>
            </a:rPr>
            <a:t>(H17</a:t>
          </a:r>
          <a:r>
            <a:rPr kumimoji="1" lang="ja-JP" altLang="en-US" sz="1300">
              <a:latin typeface="ＭＳ Ｐゴシック"/>
            </a:rPr>
            <a:t>年度比、２割減</a:t>
          </a:r>
          <a:r>
            <a:rPr kumimoji="1" lang="en-US" altLang="ja-JP" sz="1300">
              <a:latin typeface="ＭＳ Ｐゴシック"/>
            </a:rPr>
            <a:t>)</a:t>
          </a:r>
          <a:r>
            <a:rPr kumimoji="1" lang="ja-JP" altLang="en-US" sz="1300">
              <a:latin typeface="ＭＳ Ｐゴシック"/>
            </a:rPr>
            <a:t>が、人口も減少してきているため、人口千人当たりの数値は、類似団体の中でも依然多い方である。</a:t>
          </a:r>
        </a:p>
        <a:p>
          <a:r>
            <a:rPr kumimoji="1" lang="ja-JP" altLang="en-US" sz="1300">
              <a:latin typeface="ＭＳ Ｐゴシック"/>
            </a:rPr>
            <a:t>今後も機構改革を進めながら職員数の適正管理に努める。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119804</xdr:rowOff>
    </xdr:from>
    <xdr:to>
      <xdr:col>24</xdr:col>
      <xdr:colOff>558800</xdr:colOff>
      <xdr:row>65</xdr:row>
      <xdr:rowOff>10287</xdr:rowOff>
    </xdr:to>
    <xdr:cxnSp macro="">
      <xdr:nvCxnSpPr>
        <xdr:cNvPr id="318" name="直線コネクタ 317"/>
        <xdr:cNvCxnSpPr/>
      </xdr:nvCxnSpPr>
      <xdr:spPr>
        <a:xfrm>
          <a:off x="16179800" y="11092604"/>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119804</xdr:rowOff>
    </xdr:from>
    <xdr:to>
      <xdr:col>23</xdr:col>
      <xdr:colOff>406400</xdr:colOff>
      <xdr:row>64</xdr:row>
      <xdr:rowOff>119804</xdr:rowOff>
    </xdr:to>
    <xdr:cxnSp macro="">
      <xdr:nvCxnSpPr>
        <xdr:cNvPr id="321" name="直線コネクタ 320"/>
        <xdr:cNvCxnSpPr/>
      </xdr:nvCxnSpPr>
      <xdr:spPr>
        <a:xfrm>
          <a:off x="15290800" y="1109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119804</xdr:rowOff>
    </xdr:from>
    <xdr:to>
      <xdr:col>22</xdr:col>
      <xdr:colOff>203200</xdr:colOff>
      <xdr:row>64</xdr:row>
      <xdr:rowOff>126238</xdr:rowOff>
    </xdr:to>
    <xdr:cxnSp macro="">
      <xdr:nvCxnSpPr>
        <xdr:cNvPr id="324" name="直線コネクタ 323"/>
        <xdr:cNvCxnSpPr/>
      </xdr:nvCxnSpPr>
      <xdr:spPr>
        <a:xfrm flipV="1">
          <a:off x="14401800" y="1109260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99695</xdr:rowOff>
    </xdr:from>
    <xdr:to>
      <xdr:col>21</xdr:col>
      <xdr:colOff>0</xdr:colOff>
      <xdr:row>64</xdr:row>
      <xdr:rowOff>126238</xdr:rowOff>
    </xdr:to>
    <xdr:cxnSp macro="">
      <xdr:nvCxnSpPr>
        <xdr:cNvPr id="327" name="直線コネクタ 326"/>
        <xdr:cNvCxnSpPr/>
      </xdr:nvCxnSpPr>
      <xdr:spPr>
        <a:xfrm>
          <a:off x="13512800" y="1107249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130937</xdr:rowOff>
    </xdr:from>
    <xdr:to>
      <xdr:col>24</xdr:col>
      <xdr:colOff>609600</xdr:colOff>
      <xdr:row>65</xdr:row>
      <xdr:rowOff>61087</xdr:rowOff>
    </xdr:to>
    <xdr:sp macro="" textlink="">
      <xdr:nvSpPr>
        <xdr:cNvPr id="337" name="円/楕円 336"/>
        <xdr:cNvSpPr/>
      </xdr:nvSpPr>
      <xdr:spPr>
        <a:xfrm>
          <a:off x="169672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103014</xdr:rowOff>
    </xdr:from>
    <xdr:ext cx="762000" cy="259045"/>
    <xdr:sp macro="" textlink="">
      <xdr:nvSpPr>
        <xdr:cNvPr id="338" name="定員管理の状況該当値テキスト"/>
        <xdr:cNvSpPr txBox="1"/>
      </xdr:nvSpPr>
      <xdr:spPr>
        <a:xfrm>
          <a:off x="17106900" y="1107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69004</xdr:rowOff>
    </xdr:from>
    <xdr:to>
      <xdr:col>23</xdr:col>
      <xdr:colOff>457200</xdr:colOff>
      <xdr:row>64</xdr:row>
      <xdr:rowOff>170604</xdr:rowOff>
    </xdr:to>
    <xdr:sp macro="" textlink="">
      <xdr:nvSpPr>
        <xdr:cNvPr id="339" name="円/楕円 338"/>
        <xdr:cNvSpPr/>
      </xdr:nvSpPr>
      <xdr:spPr>
        <a:xfrm>
          <a:off x="16129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155381</xdr:rowOff>
    </xdr:from>
    <xdr:ext cx="736600" cy="259045"/>
    <xdr:sp macro="" textlink="">
      <xdr:nvSpPr>
        <xdr:cNvPr id="340" name="テキスト ボックス 339"/>
        <xdr:cNvSpPr txBox="1"/>
      </xdr:nvSpPr>
      <xdr:spPr>
        <a:xfrm>
          <a:off x="15798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69004</xdr:rowOff>
    </xdr:from>
    <xdr:to>
      <xdr:col>22</xdr:col>
      <xdr:colOff>254000</xdr:colOff>
      <xdr:row>64</xdr:row>
      <xdr:rowOff>170604</xdr:rowOff>
    </xdr:to>
    <xdr:sp macro="" textlink="">
      <xdr:nvSpPr>
        <xdr:cNvPr id="341" name="円/楕円 340"/>
        <xdr:cNvSpPr/>
      </xdr:nvSpPr>
      <xdr:spPr>
        <a:xfrm>
          <a:off x="15240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155381</xdr:rowOff>
    </xdr:from>
    <xdr:ext cx="762000" cy="259045"/>
    <xdr:sp macro="" textlink="">
      <xdr:nvSpPr>
        <xdr:cNvPr id="342" name="テキスト ボックス 341"/>
        <xdr:cNvSpPr txBox="1"/>
      </xdr:nvSpPr>
      <xdr:spPr>
        <a:xfrm>
          <a:off x="14909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75438</xdr:rowOff>
    </xdr:from>
    <xdr:to>
      <xdr:col>21</xdr:col>
      <xdr:colOff>50800</xdr:colOff>
      <xdr:row>65</xdr:row>
      <xdr:rowOff>5588</xdr:rowOff>
    </xdr:to>
    <xdr:sp macro="" textlink="">
      <xdr:nvSpPr>
        <xdr:cNvPr id="343" name="円/楕円 342"/>
        <xdr:cNvSpPr/>
      </xdr:nvSpPr>
      <xdr:spPr>
        <a:xfrm>
          <a:off x="14351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161815</xdr:rowOff>
    </xdr:from>
    <xdr:ext cx="762000" cy="259045"/>
    <xdr:sp macro="" textlink="">
      <xdr:nvSpPr>
        <xdr:cNvPr id="344" name="テキスト ボックス 343"/>
        <xdr:cNvSpPr txBox="1"/>
      </xdr:nvSpPr>
      <xdr:spPr>
        <a:xfrm>
          <a:off x="14020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48895</xdr:rowOff>
    </xdr:from>
    <xdr:to>
      <xdr:col>19</xdr:col>
      <xdr:colOff>533400</xdr:colOff>
      <xdr:row>64</xdr:row>
      <xdr:rowOff>150495</xdr:rowOff>
    </xdr:to>
    <xdr:sp macro="" textlink="">
      <xdr:nvSpPr>
        <xdr:cNvPr id="345" name="円/楕円 344"/>
        <xdr:cNvSpPr/>
      </xdr:nvSpPr>
      <xdr:spPr>
        <a:xfrm>
          <a:off x="13462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135272</xdr:rowOff>
    </xdr:from>
    <xdr:ext cx="762000" cy="259045"/>
    <xdr:sp macro="" textlink="">
      <xdr:nvSpPr>
        <xdr:cNvPr id="346" name="テキスト ボックス 345"/>
        <xdr:cNvSpPr txBox="1"/>
      </xdr:nvSpPr>
      <xdr:spPr>
        <a:xfrm>
          <a:off x="13131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遅れていた社会資本整備を多額の借入金により実施してきたため、公債費の占める割合が高くなったが、公債費負担適正化計画に定めた繰上償還の実施や地方債発行額の抑制、加えて借入利率の低下等により地方債元利償還金は減少し、実質公債費比率も減少してきている。</a:t>
          </a:r>
        </a:p>
        <a:p>
          <a:r>
            <a:rPr kumimoji="1" lang="ja-JP" altLang="en-US" sz="1300">
              <a:latin typeface="ＭＳ Ｐゴシック"/>
            </a:rPr>
            <a:t>今後予定している大型公共施設の更新に伴う地方債発行額の増加は、将来の公債費に大きく影響を及ぼすことが予想される。引き続き平準化による発行額の抑制や、有利な地方債の活用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131572</xdr:rowOff>
    </xdr:to>
    <xdr:cxnSp macro="">
      <xdr:nvCxnSpPr>
        <xdr:cNvPr id="378" name="直線コネクタ 377"/>
        <xdr:cNvCxnSpPr/>
      </xdr:nvCxnSpPr>
      <xdr:spPr>
        <a:xfrm flipV="1">
          <a:off x="16179800" y="72745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43</xdr:row>
      <xdr:rowOff>46990</xdr:rowOff>
    </xdr:to>
    <xdr:cxnSp macro="">
      <xdr:nvCxnSpPr>
        <xdr:cNvPr id="381" name="直線コネクタ 380"/>
        <xdr:cNvCxnSpPr/>
      </xdr:nvCxnSpPr>
      <xdr:spPr>
        <a:xfrm flipV="1">
          <a:off x="15290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162814</xdr:rowOff>
    </xdr:to>
    <xdr:cxnSp macro="">
      <xdr:nvCxnSpPr>
        <xdr:cNvPr id="384" name="直線コネクタ 383"/>
        <xdr:cNvCxnSpPr/>
      </xdr:nvCxnSpPr>
      <xdr:spPr>
        <a:xfrm flipV="1">
          <a:off x="14401800" y="74193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162814</xdr:rowOff>
    </xdr:from>
    <xdr:to>
      <xdr:col>21</xdr:col>
      <xdr:colOff>0</xdr:colOff>
      <xdr:row>44</xdr:row>
      <xdr:rowOff>136144</xdr:rowOff>
    </xdr:to>
    <xdr:cxnSp macro="">
      <xdr:nvCxnSpPr>
        <xdr:cNvPr id="387" name="直線コネクタ 386"/>
        <xdr:cNvCxnSpPr/>
      </xdr:nvCxnSpPr>
      <xdr:spPr>
        <a:xfrm flipV="1">
          <a:off x="13512800" y="75351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7" name="円/楕円 396"/>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8"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399" name="円/楕円 398"/>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400" name="テキスト ボックス 399"/>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1" name="円/楕円 400"/>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2" name="テキスト ボックス 401"/>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112014</xdr:rowOff>
    </xdr:from>
    <xdr:to>
      <xdr:col>21</xdr:col>
      <xdr:colOff>50800</xdr:colOff>
      <xdr:row>44</xdr:row>
      <xdr:rowOff>42164</xdr:rowOff>
    </xdr:to>
    <xdr:sp macro="" textlink="">
      <xdr:nvSpPr>
        <xdr:cNvPr id="403" name="円/楕円 402"/>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26941</xdr:rowOff>
    </xdr:from>
    <xdr:ext cx="762000" cy="259045"/>
    <xdr:sp macro="" textlink="">
      <xdr:nvSpPr>
        <xdr:cNvPr id="404" name="テキスト ボックス 403"/>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85344</xdr:rowOff>
    </xdr:from>
    <xdr:to>
      <xdr:col>19</xdr:col>
      <xdr:colOff>533400</xdr:colOff>
      <xdr:row>45</xdr:row>
      <xdr:rowOff>15494</xdr:rowOff>
    </xdr:to>
    <xdr:sp macro="" textlink="">
      <xdr:nvSpPr>
        <xdr:cNvPr id="405" name="円/楕円 404"/>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271</xdr:rowOff>
    </xdr:from>
    <xdr:ext cx="762000" cy="259045"/>
    <xdr:sp macro="" textlink="">
      <xdr:nvSpPr>
        <xdr:cNvPr id="406" name="テキスト ボックス 405"/>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行った多額の社会資本整備に伴う地方債残高に対し、返済に充てることのできる基金等の財源が乏しいため、将来負担比率は高くなっている。基金残高の増加による充当可能財源等の増で改善はしているが、今後計画している老朽化社会資本の更新事業等により地方債残高は増加し、将来負担比率は高くなると予想される。</a:t>
          </a:r>
        </a:p>
        <a:p>
          <a:r>
            <a:rPr kumimoji="1" lang="ja-JP" altLang="en-US" sz="1300">
              <a:latin typeface="ＭＳ Ｐゴシック"/>
            </a:rPr>
            <a:t>今後は、公共施設等総合管理計画のもと費用の平準化を行い、単年度での地方債発行額の抑制、基金の更なる積立等による財源確保に取り組み、将来負担比率の抑制に努める。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75353</xdr:rowOff>
    </xdr:from>
    <xdr:to>
      <xdr:col>24</xdr:col>
      <xdr:colOff>558800</xdr:colOff>
      <xdr:row>18</xdr:row>
      <xdr:rowOff>149800</xdr:rowOff>
    </xdr:to>
    <xdr:cxnSp macro="">
      <xdr:nvCxnSpPr>
        <xdr:cNvPr id="442" name="直線コネクタ 441"/>
        <xdr:cNvCxnSpPr/>
      </xdr:nvCxnSpPr>
      <xdr:spPr>
        <a:xfrm flipV="1">
          <a:off x="16179800" y="2990003"/>
          <a:ext cx="838200" cy="2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149800</xdr:rowOff>
    </xdr:from>
    <xdr:to>
      <xdr:col>23</xdr:col>
      <xdr:colOff>406400</xdr:colOff>
      <xdr:row>20</xdr:row>
      <xdr:rowOff>14877</xdr:rowOff>
    </xdr:to>
    <xdr:cxnSp macro="">
      <xdr:nvCxnSpPr>
        <xdr:cNvPr id="445" name="直線コネクタ 444"/>
        <xdr:cNvCxnSpPr/>
      </xdr:nvCxnSpPr>
      <xdr:spPr>
        <a:xfrm flipV="1">
          <a:off x="15290800" y="3235900"/>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14877</xdr:rowOff>
    </xdr:from>
    <xdr:to>
      <xdr:col>22</xdr:col>
      <xdr:colOff>203200</xdr:colOff>
      <xdr:row>21</xdr:row>
      <xdr:rowOff>16933</xdr:rowOff>
    </xdr:to>
    <xdr:cxnSp macro="">
      <xdr:nvCxnSpPr>
        <xdr:cNvPr id="448" name="直線コネクタ 447"/>
        <xdr:cNvCxnSpPr/>
      </xdr:nvCxnSpPr>
      <xdr:spPr>
        <a:xfrm flipV="1">
          <a:off x="14401800" y="3443877"/>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16933</xdr:rowOff>
    </xdr:from>
    <xdr:to>
      <xdr:col>21</xdr:col>
      <xdr:colOff>0</xdr:colOff>
      <xdr:row>21</xdr:row>
      <xdr:rowOff>22678</xdr:rowOff>
    </xdr:to>
    <xdr:cxnSp macro="">
      <xdr:nvCxnSpPr>
        <xdr:cNvPr id="451" name="直線コネクタ 450"/>
        <xdr:cNvCxnSpPr/>
      </xdr:nvCxnSpPr>
      <xdr:spPr>
        <a:xfrm flipV="1">
          <a:off x="13512800" y="361738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24553</xdr:rowOff>
    </xdr:from>
    <xdr:to>
      <xdr:col>24</xdr:col>
      <xdr:colOff>609600</xdr:colOff>
      <xdr:row>17</xdr:row>
      <xdr:rowOff>126153</xdr:rowOff>
    </xdr:to>
    <xdr:sp macro="" textlink="">
      <xdr:nvSpPr>
        <xdr:cNvPr id="461" name="円/楕円 460"/>
        <xdr:cNvSpPr/>
      </xdr:nvSpPr>
      <xdr:spPr>
        <a:xfrm>
          <a:off x="169672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168080</xdr:rowOff>
    </xdr:from>
    <xdr:ext cx="762000" cy="259045"/>
    <xdr:sp macro="" textlink="">
      <xdr:nvSpPr>
        <xdr:cNvPr id="462" name="将来負担の状況該当値テキスト"/>
        <xdr:cNvSpPr txBox="1"/>
      </xdr:nvSpPr>
      <xdr:spPr>
        <a:xfrm>
          <a:off x="17106900" y="291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99000</xdr:rowOff>
    </xdr:from>
    <xdr:to>
      <xdr:col>23</xdr:col>
      <xdr:colOff>457200</xdr:colOff>
      <xdr:row>19</xdr:row>
      <xdr:rowOff>29149</xdr:rowOff>
    </xdr:to>
    <xdr:sp macro="" textlink="">
      <xdr:nvSpPr>
        <xdr:cNvPr id="463" name="円/楕円 462"/>
        <xdr:cNvSpPr/>
      </xdr:nvSpPr>
      <xdr:spPr>
        <a:xfrm>
          <a:off x="16129000" y="3185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13926</xdr:rowOff>
    </xdr:from>
    <xdr:ext cx="736600" cy="259045"/>
    <xdr:sp macro="" textlink="">
      <xdr:nvSpPr>
        <xdr:cNvPr id="464" name="テキスト ボックス 463"/>
        <xdr:cNvSpPr txBox="1"/>
      </xdr:nvSpPr>
      <xdr:spPr>
        <a:xfrm>
          <a:off x="15798800" y="327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135527</xdr:rowOff>
    </xdr:from>
    <xdr:to>
      <xdr:col>22</xdr:col>
      <xdr:colOff>254000</xdr:colOff>
      <xdr:row>20</xdr:row>
      <xdr:rowOff>65677</xdr:rowOff>
    </xdr:to>
    <xdr:sp macro="" textlink="">
      <xdr:nvSpPr>
        <xdr:cNvPr id="465" name="円/楕円 464"/>
        <xdr:cNvSpPr/>
      </xdr:nvSpPr>
      <xdr:spPr>
        <a:xfrm>
          <a:off x="15240000" y="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50454</xdr:rowOff>
    </xdr:from>
    <xdr:ext cx="762000" cy="259045"/>
    <xdr:sp macro="" textlink="">
      <xdr:nvSpPr>
        <xdr:cNvPr id="466" name="テキスト ボックス 465"/>
        <xdr:cNvSpPr txBox="1"/>
      </xdr:nvSpPr>
      <xdr:spPr>
        <a:xfrm>
          <a:off x="14909800" y="34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137583</xdr:rowOff>
    </xdr:from>
    <xdr:to>
      <xdr:col>21</xdr:col>
      <xdr:colOff>50800</xdr:colOff>
      <xdr:row>21</xdr:row>
      <xdr:rowOff>67733</xdr:rowOff>
    </xdr:to>
    <xdr:sp macro="" textlink="">
      <xdr:nvSpPr>
        <xdr:cNvPr id="467" name="円/楕円 466"/>
        <xdr:cNvSpPr/>
      </xdr:nvSpPr>
      <xdr:spPr>
        <a:xfrm>
          <a:off x="14351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52510</xdr:rowOff>
    </xdr:from>
    <xdr:ext cx="762000" cy="259045"/>
    <xdr:sp macro="" textlink="">
      <xdr:nvSpPr>
        <xdr:cNvPr id="468" name="テキスト ボックス 467"/>
        <xdr:cNvSpPr txBox="1"/>
      </xdr:nvSpPr>
      <xdr:spPr>
        <a:xfrm>
          <a:off x="14020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143328</xdr:rowOff>
    </xdr:from>
    <xdr:to>
      <xdr:col>19</xdr:col>
      <xdr:colOff>533400</xdr:colOff>
      <xdr:row>21</xdr:row>
      <xdr:rowOff>73478</xdr:rowOff>
    </xdr:to>
    <xdr:sp macro="" textlink="">
      <xdr:nvSpPr>
        <xdr:cNvPr id="469" name="円/楕円 468"/>
        <xdr:cNvSpPr/>
      </xdr:nvSpPr>
      <xdr:spPr>
        <a:xfrm>
          <a:off x="13462000" y="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58255</xdr:rowOff>
    </xdr:from>
    <xdr:ext cx="762000" cy="259045"/>
    <xdr:sp macro="" textlink="">
      <xdr:nvSpPr>
        <xdr:cNvPr id="470" name="テキスト ボックス 469"/>
        <xdr:cNvSpPr txBox="1"/>
      </xdr:nvSpPr>
      <xdr:spPr>
        <a:xfrm>
          <a:off x="131318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9,297
9,286
239.65
9,311,288
8,536,290
506,019
5,205,474
10,863,965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経常一般財源に占める人件費の割合は類似団体平均よりやや高めであり、人件費に準ずる費用</a:t>
          </a:r>
          <a:r>
            <a:rPr kumimoji="1" lang="en-US" altLang="ja-JP" sz="1300">
              <a:latin typeface="ＭＳ Ｐゴシック"/>
            </a:rPr>
            <a:t>(</a:t>
          </a:r>
          <a:r>
            <a:rPr kumimoji="1" lang="ja-JP" altLang="en-US" sz="1300">
              <a:latin typeface="ＭＳ Ｐゴシック"/>
            </a:rPr>
            <a:t>消防組合への人件費分分担金や賃金</a:t>
          </a:r>
          <a:r>
            <a:rPr kumimoji="1" lang="en-US" altLang="ja-JP" sz="1300">
              <a:latin typeface="ＭＳ Ｐゴシック"/>
            </a:rPr>
            <a:t>)</a:t>
          </a:r>
          <a:r>
            <a:rPr kumimoji="1" lang="ja-JP" altLang="en-US" sz="1300">
              <a:latin typeface="ＭＳ Ｐゴシック"/>
            </a:rPr>
            <a:t>を含めた場合は、更に高くなる。</a:t>
          </a:r>
        </a:p>
        <a:p>
          <a:r>
            <a:rPr kumimoji="1" lang="ja-JP" altLang="en-US" sz="1300">
              <a:latin typeface="ＭＳ Ｐゴシック"/>
            </a:rPr>
            <a:t>今後は、職員数の適正化も図りながら、こうした人件費に準ずる経費も含めた人件費関係経費全体について抑制していく。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156718</xdr:rowOff>
    </xdr:to>
    <xdr:cxnSp macro="">
      <xdr:nvCxnSpPr>
        <xdr:cNvPr id="64" name="直線コネクタ 63"/>
        <xdr:cNvCxnSpPr/>
      </xdr:nvCxnSpPr>
      <xdr:spPr>
        <a:xfrm flipV="1">
          <a:off x="3987800" y="64820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156718</xdr:rowOff>
    </xdr:to>
    <xdr:cxnSp macro="">
      <xdr:nvCxnSpPr>
        <xdr:cNvPr id="67" name="直線コネクタ 66"/>
        <xdr:cNvCxnSpPr/>
      </xdr:nvCxnSpPr>
      <xdr:spPr>
        <a:xfrm>
          <a:off x="3098800" y="6463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133858</xdr:rowOff>
    </xdr:to>
    <xdr:cxnSp macro="">
      <xdr:nvCxnSpPr>
        <xdr:cNvPr id="70" name="直線コネクタ 69"/>
        <xdr:cNvCxnSpPr/>
      </xdr:nvCxnSpPr>
      <xdr:spPr>
        <a:xfrm flipV="1">
          <a:off x="2209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133858</xdr:rowOff>
    </xdr:to>
    <xdr:cxnSp macro="">
      <xdr:nvCxnSpPr>
        <xdr:cNvPr id="73" name="直線コネクタ 72"/>
        <xdr:cNvCxnSpPr/>
      </xdr:nvCxnSpPr>
      <xdr:spPr>
        <a:xfrm>
          <a:off x="1320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3" name="円/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105918</xdr:rowOff>
    </xdr:from>
    <xdr:to>
      <xdr:col>5</xdr:col>
      <xdr:colOff>600075</xdr:colOff>
      <xdr:row>38</xdr:row>
      <xdr:rowOff>36068</xdr:rowOff>
    </xdr:to>
    <xdr:sp macro="" textlink="">
      <xdr:nvSpPr>
        <xdr:cNvPr id="85" name="円/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91" name="円/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経常一般財源に占める物件費の割合としては改善され、類似団体の平均よりも低い比率となっている。</a:t>
          </a:r>
        </a:p>
        <a:p>
          <a:r>
            <a:rPr kumimoji="1" lang="ja-JP" altLang="en-US" sz="1300">
              <a:latin typeface="ＭＳ Ｐゴシック"/>
            </a:rPr>
            <a:t>これは消耗品費予算の四半期配当による発注の抑制や、旅費総額の抑制等による節減対策の積み重ねによるもので、今後も職員全体でコスト意識を高め、更なる節減に努める。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146050</xdr:rowOff>
    </xdr:to>
    <xdr:cxnSp macro="">
      <xdr:nvCxnSpPr>
        <xdr:cNvPr id="125" name="直線コネクタ 124"/>
        <xdr:cNvCxnSpPr/>
      </xdr:nvCxnSpPr>
      <xdr:spPr>
        <a:xfrm flipV="1">
          <a:off x="15671800" y="270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146050</xdr:rowOff>
    </xdr:to>
    <xdr:cxnSp macro="">
      <xdr:nvCxnSpPr>
        <xdr:cNvPr id="128" name="直線コネクタ 127"/>
        <xdr:cNvCxnSpPr/>
      </xdr:nvCxnSpPr>
      <xdr:spPr>
        <a:xfrm>
          <a:off x="14782800" y="262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85090</xdr:rowOff>
    </xdr:to>
    <xdr:cxnSp macro="">
      <xdr:nvCxnSpPr>
        <xdr:cNvPr id="131" name="直線コネクタ 130"/>
        <xdr:cNvCxnSpPr/>
      </xdr:nvCxnSpPr>
      <xdr:spPr>
        <a:xfrm flipV="1">
          <a:off x="13893800" y="262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16</xdr:row>
      <xdr:rowOff>88900</xdr:rowOff>
    </xdr:to>
    <xdr:cxnSp macro="">
      <xdr:nvCxnSpPr>
        <xdr:cNvPr id="134" name="直線コネクタ 133"/>
        <xdr:cNvCxnSpPr/>
      </xdr:nvCxnSpPr>
      <xdr:spPr>
        <a:xfrm flipV="1">
          <a:off x="13004800" y="26568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0" name="円/楕円 149"/>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1" name="テキスト ボックス 150"/>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2" name="円/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ほぼ類似団体平均と同じ比率となっている。高齢化率の高い本町においては、今後増加していくことが予想される。</a:t>
          </a:r>
        </a:p>
        <a:p>
          <a:r>
            <a:rPr kumimoji="1" lang="ja-JP" altLang="en-US" sz="1300">
              <a:latin typeface="ＭＳ Ｐゴシック"/>
            </a:rPr>
            <a:t>今後は町単独でおこなっている各種支給事業の見直しを進めることにより、大幅な上昇とならないよう努める。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50800</xdr:rowOff>
    </xdr:to>
    <xdr:cxnSp macro="">
      <xdr:nvCxnSpPr>
        <xdr:cNvPr id="186" name="直線コネクタ 185"/>
        <xdr:cNvCxnSpPr/>
      </xdr:nvCxnSpPr>
      <xdr:spPr>
        <a:xfrm>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31750</xdr:rowOff>
    </xdr:to>
    <xdr:cxnSp macro="">
      <xdr:nvCxnSpPr>
        <xdr:cNvPr id="189" name="直線コネクタ 188"/>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31750</xdr:rowOff>
    </xdr:to>
    <xdr:cxnSp macro="">
      <xdr:nvCxnSpPr>
        <xdr:cNvPr id="192" name="直線コネクタ 191"/>
        <xdr:cNvCxnSpPr/>
      </xdr:nvCxnSpPr>
      <xdr:spPr>
        <a:xfrm>
          <a:off x="2209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12700</xdr:rowOff>
    </xdr:to>
    <xdr:cxnSp macro="">
      <xdr:nvCxnSpPr>
        <xdr:cNvPr id="195" name="直線コネクタ 194"/>
        <xdr:cNvCxnSpPr/>
      </xdr:nvCxnSpPr>
      <xdr:spPr>
        <a:xfrm flipV="1">
          <a:off x="1320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5" name="円/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7" name="円/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9" name="円/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3" name="円/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4" name="テキスト ボックス 213"/>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その他の大部分は繰出金であり、特別事業会計への赤字補てんによる繰出金が多額になっている。</a:t>
          </a:r>
        </a:p>
        <a:p>
          <a:r>
            <a:rPr kumimoji="1" lang="ja-JP" altLang="en-US" sz="1300">
              <a:latin typeface="ＭＳ Ｐゴシック"/>
            </a:rPr>
            <a:t>今後は公営事業において、独立採算の原則に立ち返り、法適用も含めた経営健全化の計画を推進することで、繰出金の縮減に努める。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161290</xdr:rowOff>
    </xdr:to>
    <xdr:cxnSp macro="">
      <xdr:nvCxnSpPr>
        <xdr:cNvPr id="247" name="直線コネクタ 246"/>
        <xdr:cNvCxnSpPr/>
      </xdr:nvCxnSpPr>
      <xdr:spPr>
        <a:xfrm flipV="1">
          <a:off x="15671800" y="9560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161290</xdr:rowOff>
    </xdr:to>
    <xdr:cxnSp macro="">
      <xdr:nvCxnSpPr>
        <xdr:cNvPr id="250" name="直線コネクタ 249"/>
        <xdr:cNvCxnSpPr/>
      </xdr:nvCxnSpPr>
      <xdr:spPr>
        <a:xfrm>
          <a:off x="14782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123190</xdr:rowOff>
    </xdr:to>
    <xdr:cxnSp macro="">
      <xdr:nvCxnSpPr>
        <xdr:cNvPr id="253" name="直線コネクタ 252"/>
        <xdr:cNvCxnSpPr/>
      </xdr:nvCxnSpPr>
      <xdr:spPr>
        <a:xfrm>
          <a:off x="13893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85090</xdr:rowOff>
    </xdr:to>
    <xdr:cxnSp macro="">
      <xdr:nvCxnSpPr>
        <xdr:cNvPr id="256" name="直線コネクタ 255"/>
        <xdr:cNvCxnSpPr/>
      </xdr:nvCxnSpPr>
      <xdr:spPr>
        <a:xfrm>
          <a:off x="13004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6" name="円/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0" name="円/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72" name="円/楕円 271"/>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73" name="テキスト ボックス 27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補助費等にかかる比率は類似団体平均の半分ほどで、かなり低い比率であるのは、標準財政規模に比べ負担金や補助交付金の割合が相対的に低いためである。</a:t>
          </a:r>
        </a:p>
        <a:p>
          <a:r>
            <a:rPr kumimoji="1" lang="ja-JP" altLang="en-US" sz="1300">
              <a:latin typeface="ＭＳ Ｐゴシック"/>
            </a:rPr>
            <a:t>今後も引き続き、補助交付基準の遵守により、補助金等の適正な管理を行う。</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115570</xdr:rowOff>
    </xdr:to>
    <xdr:cxnSp macro="">
      <xdr:nvCxnSpPr>
        <xdr:cNvPr id="305" name="直線コネクタ 304"/>
        <xdr:cNvCxnSpPr/>
      </xdr:nvCxnSpPr>
      <xdr:spPr>
        <a:xfrm flipV="1">
          <a:off x="15671800" y="60660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115570</xdr:rowOff>
    </xdr:to>
    <xdr:cxnSp macro="">
      <xdr:nvCxnSpPr>
        <xdr:cNvPr id="308" name="直線コネクタ 307"/>
        <xdr:cNvCxnSpPr/>
      </xdr:nvCxnSpPr>
      <xdr:spPr>
        <a:xfrm>
          <a:off x="14782800" y="6052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51562</xdr:rowOff>
    </xdr:to>
    <xdr:cxnSp macro="">
      <xdr:nvCxnSpPr>
        <xdr:cNvPr id="311" name="直線コネクタ 310"/>
        <xdr:cNvCxnSpPr/>
      </xdr:nvCxnSpPr>
      <xdr:spPr>
        <a:xfrm>
          <a:off x="13893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37846</xdr:rowOff>
    </xdr:to>
    <xdr:cxnSp macro="">
      <xdr:nvCxnSpPr>
        <xdr:cNvPr id="314" name="直線コネクタ 313"/>
        <xdr:cNvCxnSpPr/>
      </xdr:nvCxnSpPr>
      <xdr:spPr>
        <a:xfrm>
          <a:off x="13004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4" name="円/楕円 323"/>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94505</xdr:rowOff>
    </xdr:from>
    <xdr:ext cx="762000" cy="259045"/>
    <xdr:sp macro="" textlink="">
      <xdr:nvSpPr>
        <xdr:cNvPr id="325" name="補助費等該当値テキスト"/>
        <xdr:cNvSpPr txBox="1"/>
      </xdr:nvSpPr>
      <xdr:spPr>
        <a:xfrm>
          <a:off x="16598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6" name="円/楕円 325"/>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7" name="テキスト ボックス 326"/>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xdr:rowOff>
    </xdr:from>
    <xdr:to>
      <xdr:col>21</xdr:col>
      <xdr:colOff>412750</xdr:colOff>
      <xdr:row>35</xdr:row>
      <xdr:rowOff>102362</xdr:rowOff>
    </xdr:to>
    <xdr:sp macro="" textlink="">
      <xdr:nvSpPr>
        <xdr:cNvPr id="328" name="円/楕円 327"/>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112539</xdr:rowOff>
    </xdr:from>
    <xdr:ext cx="762000" cy="259045"/>
    <xdr:sp macro="" textlink="">
      <xdr:nvSpPr>
        <xdr:cNvPr id="329" name="テキスト ボックス 328"/>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158496</xdr:rowOff>
    </xdr:from>
    <xdr:to>
      <xdr:col>20</xdr:col>
      <xdr:colOff>209550</xdr:colOff>
      <xdr:row>35</xdr:row>
      <xdr:rowOff>88646</xdr:rowOff>
    </xdr:to>
    <xdr:sp macro="" textlink="">
      <xdr:nvSpPr>
        <xdr:cNvPr id="330" name="円/楕円 329"/>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98823</xdr:rowOff>
    </xdr:from>
    <xdr:ext cx="762000" cy="259045"/>
    <xdr:sp macro="" textlink="">
      <xdr:nvSpPr>
        <xdr:cNvPr id="331" name="テキスト ボックス 330"/>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2" name="円/楕円 331"/>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3" name="テキスト ボックス 332"/>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額の抑制、借入利率の低下等により、公債費総額は減少傾向にあるが、一般財源に占める公債費の割合は類似団体の中でも高い比率となっている。今後予定している大型公共施設の更新に伴う地方債発行額の増加により、更なる比率の上昇が予想される。</a:t>
          </a:r>
        </a:p>
        <a:p>
          <a:r>
            <a:rPr kumimoji="1" lang="ja-JP" altLang="en-US" sz="1300">
              <a:latin typeface="ＭＳ Ｐゴシック"/>
            </a:rPr>
            <a:t>今後は事業の平準化による地方債発行額の抑制、有利な地方債の活用により、起債に大きく頼ることのない財政運営に努める。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130811</xdr:rowOff>
    </xdr:from>
    <xdr:to>
      <xdr:col>7</xdr:col>
      <xdr:colOff>15875</xdr:colOff>
      <xdr:row>78</xdr:row>
      <xdr:rowOff>138430</xdr:rowOff>
    </xdr:to>
    <xdr:cxnSp macro="">
      <xdr:nvCxnSpPr>
        <xdr:cNvPr id="365" name="直線コネクタ 364"/>
        <xdr:cNvCxnSpPr/>
      </xdr:nvCxnSpPr>
      <xdr:spPr>
        <a:xfrm flipV="1">
          <a:off x="3987800" y="13503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138430</xdr:rowOff>
    </xdr:from>
    <xdr:to>
      <xdr:col>5</xdr:col>
      <xdr:colOff>549275</xdr:colOff>
      <xdr:row>78</xdr:row>
      <xdr:rowOff>153670</xdr:rowOff>
    </xdr:to>
    <xdr:cxnSp macro="">
      <xdr:nvCxnSpPr>
        <xdr:cNvPr id="368" name="直線コネクタ 367"/>
        <xdr:cNvCxnSpPr/>
      </xdr:nvCxnSpPr>
      <xdr:spPr>
        <a:xfrm flipV="1">
          <a:off x="3098800" y="13511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153670</xdr:rowOff>
    </xdr:from>
    <xdr:to>
      <xdr:col>4</xdr:col>
      <xdr:colOff>346075</xdr:colOff>
      <xdr:row>79</xdr:row>
      <xdr:rowOff>27939</xdr:rowOff>
    </xdr:to>
    <xdr:cxnSp macro="">
      <xdr:nvCxnSpPr>
        <xdr:cNvPr id="371" name="直線コネクタ 370"/>
        <xdr:cNvCxnSpPr/>
      </xdr:nvCxnSpPr>
      <xdr:spPr>
        <a:xfrm flipV="1">
          <a:off x="2209800" y="13526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27939</xdr:rowOff>
    </xdr:from>
    <xdr:to>
      <xdr:col>3</xdr:col>
      <xdr:colOff>142875</xdr:colOff>
      <xdr:row>79</xdr:row>
      <xdr:rowOff>77470</xdr:rowOff>
    </xdr:to>
    <xdr:cxnSp macro="">
      <xdr:nvCxnSpPr>
        <xdr:cNvPr id="374" name="直線コネクタ 373"/>
        <xdr:cNvCxnSpPr/>
      </xdr:nvCxnSpPr>
      <xdr:spPr>
        <a:xfrm flipV="1">
          <a:off x="1320800" y="135724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80011</xdr:rowOff>
    </xdr:from>
    <xdr:to>
      <xdr:col>7</xdr:col>
      <xdr:colOff>66675</xdr:colOff>
      <xdr:row>79</xdr:row>
      <xdr:rowOff>10161</xdr:rowOff>
    </xdr:to>
    <xdr:sp macro="" textlink="">
      <xdr:nvSpPr>
        <xdr:cNvPr id="384" name="円/楕円 383"/>
        <xdr:cNvSpPr/>
      </xdr:nvSpPr>
      <xdr:spPr>
        <a:xfrm>
          <a:off x="4775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52088</xdr:rowOff>
    </xdr:from>
    <xdr:ext cx="762000" cy="259045"/>
    <xdr:sp macro="" textlink="">
      <xdr:nvSpPr>
        <xdr:cNvPr id="385" name="公債費該当値テキスト"/>
        <xdr:cNvSpPr txBox="1"/>
      </xdr:nvSpPr>
      <xdr:spPr>
        <a:xfrm>
          <a:off x="4914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87630</xdr:rowOff>
    </xdr:from>
    <xdr:to>
      <xdr:col>5</xdr:col>
      <xdr:colOff>600075</xdr:colOff>
      <xdr:row>79</xdr:row>
      <xdr:rowOff>17780</xdr:rowOff>
    </xdr:to>
    <xdr:sp macro="" textlink="">
      <xdr:nvSpPr>
        <xdr:cNvPr id="386" name="円/楕円 385"/>
        <xdr:cNvSpPr/>
      </xdr:nvSpPr>
      <xdr:spPr>
        <a:xfrm>
          <a:off x="3937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2557</xdr:rowOff>
    </xdr:from>
    <xdr:ext cx="736600" cy="259045"/>
    <xdr:sp macro="" textlink="">
      <xdr:nvSpPr>
        <xdr:cNvPr id="387" name="テキスト ボックス 386"/>
        <xdr:cNvSpPr txBox="1"/>
      </xdr:nvSpPr>
      <xdr:spPr>
        <a:xfrm>
          <a:off x="3606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102870</xdr:rowOff>
    </xdr:from>
    <xdr:to>
      <xdr:col>4</xdr:col>
      <xdr:colOff>396875</xdr:colOff>
      <xdr:row>79</xdr:row>
      <xdr:rowOff>33020</xdr:rowOff>
    </xdr:to>
    <xdr:sp macro="" textlink="">
      <xdr:nvSpPr>
        <xdr:cNvPr id="388" name="円/楕円 387"/>
        <xdr:cNvSpPr/>
      </xdr:nvSpPr>
      <xdr:spPr>
        <a:xfrm>
          <a:off x="3048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17797</xdr:rowOff>
    </xdr:from>
    <xdr:ext cx="762000" cy="259045"/>
    <xdr:sp macro="" textlink="">
      <xdr:nvSpPr>
        <xdr:cNvPr id="389" name="テキスト ボックス 388"/>
        <xdr:cNvSpPr txBox="1"/>
      </xdr:nvSpPr>
      <xdr:spPr>
        <a:xfrm>
          <a:off x="2717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148589</xdr:rowOff>
    </xdr:from>
    <xdr:to>
      <xdr:col>3</xdr:col>
      <xdr:colOff>193675</xdr:colOff>
      <xdr:row>79</xdr:row>
      <xdr:rowOff>78739</xdr:rowOff>
    </xdr:to>
    <xdr:sp macro="" textlink="">
      <xdr:nvSpPr>
        <xdr:cNvPr id="390" name="円/楕円 389"/>
        <xdr:cNvSpPr/>
      </xdr:nvSpPr>
      <xdr:spPr>
        <a:xfrm>
          <a:off x="2159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63516</xdr:rowOff>
    </xdr:from>
    <xdr:ext cx="762000" cy="259045"/>
    <xdr:sp macro="" textlink="">
      <xdr:nvSpPr>
        <xdr:cNvPr id="391" name="テキスト ボックス 390"/>
        <xdr:cNvSpPr txBox="1"/>
      </xdr:nvSpPr>
      <xdr:spPr>
        <a:xfrm>
          <a:off x="1828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392" name="円/楕円 391"/>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393" name="テキスト ボックス 392"/>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公債費以外の経費</a:t>
          </a:r>
          <a:r>
            <a:rPr kumimoji="1" lang="en-US" altLang="ja-JP" sz="1300">
              <a:latin typeface="ＭＳ Ｐゴシック"/>
            </a:rPr>
            <a:t>(</a:t>
          </a:r>
          <a:r>
            <a:rPr kumimoji="1" lang="ja-JP" altLang="en-US" sz="1300">
              <a:latin typeface="ＭＳ Ｐゴシック"/>
            </a:rPr>
            <a:t>人件費、物件費、維持補修費、繰出金</a:t>
          </a:r>
          <a:r>
            <a:rPr kumimoji="1" lang="en-US" altLang="ja-JP" sz="1300">
              <a:latin typeface="ＭＳ Ｐゴシック"/>
            </a:rPr>
            <a:t>)</a:t>
          </a:r>
          <a:r>
            <a:rPr kumimoji="1" lang="ja-JP" altLang="en-US" sz="1300">
              <a:latin typeface="ＭＳ Ｐゴシック"/>
            </a:rPr>
            <a:t>の経常一般財源に占める割合は少なく、類似団体の中でも平均より低く、上位にある。経年推移で見ても、ほぼ同じ比率である。</a:t>
          </a:r>
        </a:p>
        <a:p>
          <a:r>
            <a:rPr kumimoji="1" lang="ja-JP" altLang="en-US" sz="1300">
              <a:latin typeface="ＭＳ Ｐゴシック"/>
            </a:rPr>
            <a:t>中でも、事業会計への赤字補てんなどによる繰出金等の割合が高くなっているが、事業会計の経営健全化と合わせ、繰出金の縮減に努め、今後も更なる改善を図る。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97608</xdr:rowOff>
    </xdr:from>
    <xdr:to>
      <xdr:col>24</xdr:col>
      <xdr:colOff>31750</xdr:colOff>
      <xdr:row>76</xdr:row>
      <xdr:rowOff>156392</xdr:rowOff>
    </xdr:to>
    <xdr:cxnSp macro="">
      <xdr:nvCxnSpPr>
        <xdr:cNvPr id="428" name="直線コネクタ 427"/>
        <xdr:cNvCxnSpPr/>
      </xdr:nvCxnSpPr>
      <xdr:spPr>
        <a:xfrm flipV="1">
          <a:off x="15671800" y="1312780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156392</xdr:rowOff>
    </xdr:to>
    <xdr:cxnSp macro="">
      <xdr:nvCxnSpPr>
        <xdr:cNvPr id="431" name="直線コネクタ 430"/>
        <xdr:cNvCxnSpPr/>
      </xdr:nvCxnSpPr>
      <xdr:spPr>
        <a:xfrm>
          <a:off x="14782800" y="1306576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35561</xdr:rowOff>
    </xdr:to>
    <xdr:cxnSp macro="">
      <xdr:nvCxnSpPr>
        <xdr:cNvPr id="434" name="直線コネクタ 433"/>
        <xdr:cNvCxnSpPr/>
      </xdr:nvCxnSpPr>
      <xdr:spPr>
        <a:xfrm>
          <a:off x="13893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29029</xdr:rowOff>
    </xdr:to>
    <xdr:cxnSp macro="">
      <xdr:nvCxnSpPr>
        <xdr:cNvPr id="437" name="直線コネクタ 436"/>
        <xdr:cNvCxnSpPr/>
      </xdr:nvCxnSpPr>
      <xdr:spPr>
        <a:xfrm flipV="1">
          <a:off x="13004800" y="130429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46808</xdr:rowOff>
    </xdr:from>
    <xdr:to>
      <xdr:col>24</xdr:col>
      <xdr:colOff>82550</xdr:colOff>
      <xdr:row>76</xdr:row>
      <xdr:rowOff>148408</xdr:rowOff>
    </xdr:to>
    <xdr:sp macro="" textlink="">
      <xdr:nvSpPr>
        <xdr:cNvPr id="447" name="円/楕円 446"/>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63336</xdr:rowOff>
    </xdr:from>
    <xdr:ext cx="762000" cy="259045"/>
    <xdr:sp macro="" textlink="">
      <xdr:nvSpPr>
        <xdr:cNvPr id="448" name="公債費以外該当値テキスト"/>
        <xdr:cNvSpPr txBox="1"/>
      </xdr:nvSpPr>
      <xdr:spPr>
        <a:xfrm>
          <a:off x="16598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105592</xdr:rowOff>
    </xdr:from>
    <xdr:to>
      <xdr:col>22</xdr:col>
      <xdr:colOff>615950</xdr:colOff>
      <xdr:row>77</xdr:row>
      <xdr:rowOff>35742</xdr:rowOff>
    </xdr:to>
    <xdr:sp macro="" textlink="">
      <xdr:nvSpPr>
        <xdr:cNvPr id="449" name="円/楕円 448"/>
        <xdr:cNvSpPr/>
      </xdr:nvSpPr>
      <xdr:spPr>
        <a:xfrm>
          <a:off x="15621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45918</xdr:rowOff>
    </xdr:from>
    <xdr:ext cx="736600" cy="259045"/>
    <xdr:sp macro="" textlink="">
      <xdr:nvSpPr>
        <xdr:cNvPr id="450" name="テキスト ボックス 449"/>
        <xdr:cNvSpPr txBox="1"/>
      </xdr:nvSpPr>
      <xdr:spPr>
        <a:xfrm>
          <a:off x="15290800" y="129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1" name="円/楕円 450"/>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2" name="テキスト ボックス 451"/>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3" name="円/楕円 452"/>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4" name="テキスト ボックス 453"/>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149679</xdr:rowOff>
    </xdr:from>
    <xdr:to>
      <xdr:col>19</xdr:col>
      <xdr:colOff>6350</xdr:colOff>
      <xdr:row>76</xdr:row>
      <xdr:rowOff>79829</xdr:rowOff>
    </xdr:to>
    <xdr:sp macro="" textlink="">
      <xdr:nvSpPr>
        <xdr:cNvPr id="455" name="円/楕円 454"/>
        <xdr:cNvSpPr/>
      </xdr:nvSpPr>
      <xdr:spPr>
        <a:xfrm>
          <a:off x="12954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90005</xdr:rowOff>
    </xdr:from>
    <xdr:ext cx="762000" cy="259045"/>
    <xdr:sp macro="" textlink="">
      <xdr:nvSpPr>
        <xdr:cNvPr id="456" name="テキスト ボックス 455"/>
        <xdr:cNvSpPr txBox="1"/>
      </xdr:nvSpPr>
      <xdr:spPr>
        <a:xfrm>
          <a:off x="12623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鹿児島県瀬戸内町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63335</xdr:rowOff>
    </xdr:from>
    <xdr:to>
      <xdr:col>4</xdr:col>
      <xdr:colOff>1117600</xdr:colOff>
      <xdr:row>13</xdr:row>
      <xdr:rowOff>100200</xdr:rowOff>
    </xdr:to>
    <xdr:cxnSp macro="">
      <xdr:nvCxnSpPr>
        <xdr:cNvPr id="50" name="直線コネクタ 49"/>
        <xdr:cNvCxnSpPr/>
      </xdr:nvCxnSpPr>
      <xdr:spPr bwMode="auto">
        <a:xfrm>
          <a:off x="5003800" y="2339810"/>
          <a:ext cx="647700" cy="3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63335</xdr:rowOff>
    </xdr:from>
    <xdr:to>
      <xdr:col>4</xdr:col>
      <xdr:colOff>469900</xdr:colOff>
      <xdr:row>13</xdr:row>
      <xdr:rowOff>118466</xdr:rowOff>
    </xdr:to>
    <xdr:cxnSp macro="">
      <xdr:nvCxnSpPr>
        <xdr:cNvPr id="53" name="直線コネクタ 52"/>
        <xdr:cNvCxnSpPr/>
      </xdr:nvCxnSpPr>
      <xdr:spPr bwMode="auto">
        <a:xfrm flipV="1">
          <a:off x="4305300" y="2339810"/>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118466</xdr:rowOff>
    </xdr:from>
    <xdr:to>
      <xdr:col>3</xdr:col>
      <xdr:colOff>904875</xdr:colOff>
      <xdr:row>13</xdr:row>
      <xdr:rowOff>137874</xdr:rowOff>
    </xdr:to>
    <xdr:cxnSp macro="">
      <xdr:nvCxnSpPr>
        <xdr:cNvPr id="56" name="直線コネクタ 55"/>
        <xdr:cNvCxnSpPr/>
      </xdr:nvCxnSpPr>
      <xdr:spPr bwMode="auto">
        <a:xfrm flipV="1">
          <a:off x="3606800" y="2394941"/>
          <a:ext cx="698500" cy="1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137874</xdr:rowOff>
    </xdr:from>
    <xdr:to>
      <xdr:col>3</xdr:col>
      <xdr:colOff>206375</xdr:colOff>
      <xdr:row>13</xdr:row>
      <xdr:rowOff>157069</xdr:rowOff>
    </xdr:to>
    <xdr:cxnSp macro="">
      <xdr:nvCxnSpPr>
        <xdr:cNvPr id="59" name="直線コネクタ 58"/>
        <xdr:cNvCxnSpPr/>
      </xdr:nvCxnSpPr>
      <xdr:spPr bwMode="auto">
        <a:xfrm flipV="1">
          <a:off x="2908300" y="2414349"/>
          <a:ext cx="698500" cy="1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49400</xdr:rowOff>
    </xdr:from>
    <xdr:to>
      <xdr:col>5</xdr:col>
      <xdr:colOff>34925</xdr:colOff>
      <xdr:row>13</xdr:row>
      <xdr:rowOff>151000</xdr:rowOff>
    </xdr:to>
    <xdr:sp macro="" textlink="">
      <xdr:nvSpPr>
        <xdr:cNvPr id="69" name="円/楕円 68"/>
        <xdr:cNvSpPr/>
      </xdr:nvSpPr>
      <xdr:spPr bwMode="auto">
        <a:xfrm>
          <a:off x="5600700" y="232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65927</xdr:rowOff>
    </xdr:from>
    <xdr:ext cx="762000" cy="259045"/>
    <xdr:sp macro="" textlink="">
      <xdr:nvSpPr>
        <xdr:cNvPr id="70" name="人口1人当たり決算額の推移該当値テキスト130"/>
        <xdr:cNvSpPr txBox="1"/>
      </xdr:nvSpPr>
      <xdr:spPr>
        <a:xfrm>
          <a:off x="5740400" y="217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204,767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12535</xdr:rowOff>
    </xdr:from>
    <xdr:to>
      <xdr:col>4</xdr:col>
      <xdr:colOff>520700</xdr:colOff>
      <xdr:row>13</xdr:row>
      <xdr:rowOff>114135</xdr:rowOff>
    </xdr:to>
    <xdr:sp macro="" textlink="">
      <xdr:nvSpPr>
        <xdr:cNvPr id="71" name="円/楕円 70"/>
        <xdr:cNvSpPr/>
      </xdr:nvSpPr>
      <xdr:spPr bwMode="auto">
        <a:xfrm>
          <a:off x="4953000" y="228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124312</xdr:rowOff>
    </xdr:from>
    <xdr:ext cx="736600" cy="259045"/>
    <xdr:sp macro="" textlink="">
      <xdr:nvSpPr>
        <xdr:cNvPr id="72" name="テキスト ボックス 71"/>
        <xdr:cNvSpPr txBox="1"/>
      </xdr:nvSpPr>
      <xdr:spPr>
        <a:xfrm>
          <a:off x="4622800" y="2057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209,605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67666</xdr:rowOff>
    </xdr:from>
    <xdr:to>
      <xdr:col>3</xdr:col>
      <xdr:colOff>955675</xdr:colOff>
      <xdr:row>13</xdr:row>
      <xdr:rowOff>169266</xdr:rowOff>
    </xdr:to>
    <xdr:sp macro="" textlink="">
      <xdr:nvSpPr>
        <xdr:cNvPr id="73" name="円/楕円 72"/>
        <xdr:cNvSpPr/>
      </xdr:nvSpPr>
      <xdr:spPr bwMode="auto">
        <a:xfrm>
          <a:off x="4254500" y="234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7993</xdr:rowOff>
    </xdr:from>
    <xdr:ext cx="762000" cy="259045"/>
    <xdr:sp macro="" textlink="">
      <xdr:nvSpPr>
        <xdr:cNvPr id="74" name="テキスト ボックス 73"/>
        <xdr:cNvSpPr txBox="1"/>
      </xdr:nvSpPr>
      <xdr:spPr>
        <a:xfrm>
          <a:off x="3924300" y="211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202,370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87074</xdr:rowOff>
    </xdr:from>
    <xdr:to>
      <xdr:col>3</xdr:col>
      <xdr:colOff>257175</xdr:colOff>
      <xdr:row>14</xdr:row>
      <xdr:rowOff>17224</xdr:rowOff>
    </xdr:to>
    <xdr:sp macro="" textlink="">
      <xdr:nvSpPr>
        <xdr:cNvPr id="75" name="円/楕円 74"/>
        <xdr:cNvSpPr/>
      </xdr:nvSpPr>
      <xdr:spPr bwMode="auto">
        <a:xfrm>
          <a:off x="3556000" y="236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27401</xdr:rowOff>
    </xdr:from>
    <xdr:ext cx="762000" cy="259045"/>
    <xdr:sp macro="" textlink="">
      <xdr:nvSpPr>
        <xdr:cNvPr id="76" name="テキスト ボックス 75"/>
        <xdr:cNvSpPr txBox="1"/>
      </xdr:nvSpPr>
      <xdr:spPr>
        <a:xfrm>
          <a:off x="3225800" y="213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199,823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106269</xdr:rowOff>
    </xdr:from>
    <xdr:to>
      <xdr:col>2</xdr:col>
      <xdr:colOff>692150</xdr:colOff>
      <xdr:row>14</xdr:row>
      <xdr:rowOff>36419</xdr:rowOff>
    </xdr:to>
    <xdr:sp macro="" textlink="">
      <xdr:nvSpPr>
        <xdr:cNvPr id="77" name="円/楕円 76"/>
        <xdr:cNvSpPr/>
      </xdr:nvSpPr>
      <xdr:spPr bwMode="auto">
        <a:xfrm>
          <a:off x="2857500" y="238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46596</xdr:rowOff>
    </xdr:from>
    <xdr:ext cx="762000" cy="259045"/>
    <xdr:sp macro="" textlink="">
      <xdr:nvSpPr>
        <xdr:cNvPr id="78" name="テキスト ボックス 77"/>
        <xdr:cNvSpPr txBox="1"/>
      </xdr:nvSpPr>
      <xdr:spPr>
        <a:xfrm>
          <a:off x="2527300" y="215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128486</xdr:rowOff>
    </xdr:from>
    <xdr:to>
      <xdr:col>4</xdr:col>
      <xdr:colOff>1117600</xdr:colOff>
      <xdr:row>34</xdr:row>
      <xdr:rowOff>192677</xdr:rowOff>
    </xdr:to>
    <xdr:cxnSp macro="">
      <xdr:nvCxnSpPr>
        <xdr:cNvPr id="110" name="直線コネクタ 109"/>
        <xdr:cNvCxnSpPr/>
      </xdr:nvCxnSpPr>
      <xdr:spPr bwMode="auto">
        <a:xfrm>
          <a:off x="5003800" y="6395936"/>
          <a:ext cx="647700" cy="6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128486</xdr:rowOff>
    </xdr:from>
    <xdr:to>
      <xdr:col>4</xdr:col>
      <xdr:colOff>469900</xdr:colOff>
      <xdr:row>34</xdr:row>
      <xdr:rowOff>164879</xdr:rowOff>
    </xdr:to>
    <xdr:cxnSp macro="">
      <xdr:nvCxnSpPr>
        <xdr:cNvPr id="113" name="直線コネクタ 112"/>
        <xdr:cNvCxnSpPr/>
      </xdr:nvCxnSpPr>
      <xdr:spPr bwMode="auto">
        <a:xfrm flipV="1">
          <a:off x="4305300" y="6395936"/>
          <a:ext cx="698500" cy="3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77234</xdr:rowOff>
    </xdr:from>
    <xdr:to>
      <xdr:col>3</xdr:col>
      <xdr:colOff>904875</xdr:colOff>
      <xdr:row>34</xdr:row>
      <xdr:rowOff>164879</xdr:rowOff>
    </xdr:to>
    <xdr:cxnSp macro="">
      <xdr:nvCxnSpPr>
        <xdr:cNvPr id="116" name="直線コネクタ 115"/>
        <xdr:cNvCxnSpPr/>
      </xdr:nvCxnSpPr>
      <xdr:spPr bwMode="auto">
        <a:xfrm>
          <a:off x="3606800" y="6344684"/>
          <a:ext cx="698500" cy="87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201684</xdr:rowOff>
    </xdr:from>
    <xdr:to>
      <xdr:col>3</xdr:col>
      <xdr:colOff>206375</xdr:colOff>
      <xdr:row>34</xdr:row>
      <xdr:rowOff>77234</xdr:rowOff>
    </xdr:to>
    <xdr:cxnSp macro="">
      <xdr:nvCxnSpPr>
        <xdr:cNvPr id="119" name="直線コネクタ 118"/>
        <xdr:cNvCxnSpPr/>
      </xdr:nvCxnSpPr>
      <xdr:spPr bwMode="auto">
        <a:xfrm>
          <a:off x="2908300" y="6126234"/>
          <a:ext cx="698500" cy="218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141877</xdr:rowOff>
    </xdr:from>
    <xdr:to>
      <xdr:col>5</xdr:col>
      <xdr:colOff>34925</xdr:colOff>
      <xdr:row>34</xdr:row>
      <xdr:rowOff>243477</xdr:rowOff>
    </xdr:to>
    <xdr:sp macro="" textlink="">
      <xdr:nvSpPr>
        <xdr:cNvPr id="129" name="円/楕円 128"/>
        <xdr:cNvSpPr/>
      </xdr:nvSpPr>
      <xdr:spPr bwMode="auto">
        <a:xfrm>
          <a:off x="5600700" y="640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329854</xdr:rowOff>
    </xdr:from>
    <xdr:ext cx="762000" cy="259045"/>
    <xdr:sp macro="" textlink="">
      <xdr:nvSpPr>
        <xdr:cNvPr id="130" name="人口1人当たり決算額の推移該当値テキスト445"/>
        <xdr:cNvSpPr txBox="1"/>
      </xdr:nvSpPr>
      <xdr:spPr>
        <a:xfrm>
          <a:off x="5740400" y="625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44,627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77686</xdr:rowOff>
    </xdr:from>
    <xdr:to>
      <xdr:col>4</xdr:col>
      <xdr:colOff>520700</xdr:colOff>
      <xdr:row>34</xdr:row>
      <xdr:rowOff>179286</xdr:rowOff>
    </xdr:to>
    <xdr:sp macro="" textlink="">
      <xdr:nvSpPr>
        <xdr:cNvPr id="131" name="円/楕円 130"/>
        <xdr:cNvSpPr/>
      </xdr:nvSpPr>
      <xdr:spPr bwMode="auto">
        <a:xfrm>
          <a:off x="4953000" y="634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189463</xdr:rowOff>
    </xdr:from>
    <xdr:ext cx="736600" cy="259045"/>
    <xdr:sp macro="" textlink="">
      <xdr:nvSpPr>
        <xdr:cNvPr id="132" name="テキスト ボックス 131"/>
        <xdr:cNvSpPr txBox="1"/>
      </xdr:nvSpPr>
      <xdr:spPr>
        <a:xfrm>
          <a:off x="4622800" y="611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47,435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114079</xdr:rowOff>
    </xdr:from>
    <xdr:to>
      <xdr:col>3</xdr:col>
      <xdr:colOff>955675</xdr:colOff>
      <xdr:row>34</xdr:row>
      <xdr:rowOff>215679</xdr:rowOff>
    </xdr:to>
    <xdr:sp macro="" textlink="">
      <xdr:nvSpPr>
        <xdr:cNvPr id="133" name="円/楕円 132"/>
        <xdr:cNvSpPr/>
      </xdr:nvSpPr>
      <xdr:spPr bwMode="auto">
        <a:xfrm>
          <a:off x="4254500" y="638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225856</xdr:rowOff>
    </xdr:from>
    <xdr:ext cx="762000" cy="259045"/>
    <xdr:sp macro="" textlink="">
      <xdr:nvSpPr>
        <xdr:cNvPr id="134" name="テキスト ボックス 133"/>
        <xdr:cNvSpPr txBox="1"/>
      </xdr:nvSpPr>
      <xdr:spPr>
        <a:xfrm>
          <a:off x="3924300" y="615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45,843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26434</xdr:rowOff>
    </xdr:from>
    <xdr:to>
      <xdr:col>3</xdr:col>
      <xdr:colOff>257175</xdr:colOff>
      <xdr:row>34</xdr:row>
      <xdr:rowOff>128034</xdr:rowOff>
    </xdr:to>
    <xdr:sp macro="" textlink="">
      <xdr:nvSpPr>
        <xdr:cNvPr id="135" name="円/楕円 134"/>
        <xdr:cNvSpPr/>
      </xdr:nvSpPr>
      <xdr:spPr bwMode="auto">
        <a:xfrm>
          <a:off x="3556000" y="629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138211</xdr:rowOff>
    </xdr:from>
    <xdr:ext cx="762000" cy="259045"/>
    <xdr:sp macro="" textlink="">
      <xdr:nvSpPr>
        <xdr:cNvPr id="136" name="テキスト ボックス 135"/>
        <xdr:cNvSpPr txBox="1"/>
      </xdr:nvSpPr>
      <xdr:spPr>
        <a:xfrm>
          <a:off x="3225800" y="606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49,677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150884</xdr:rowOff>
    </xdr:from>
    <xdr:to>
      <xdr:col>2</xdr:col>
      <xdr:colOff>692150</xdr:colOff>
      <xdr:row>33</xdr:row>
      <xdr:rowOff>252484</xdr:rowOff>
    </xdr:to>
    <xdr:sp macro="" textlink="">
      <xdr:nvSpPr>
        <xdr:cNvPr id="137" name="円/楕円 136"/>
        <xdr:cNvSpPr/>
      </xdr:nvSpPr>
      <xdr:spPr bwMode="auto">
        <a:xfrm>
          <a:off x="2857500" y="607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91211</xdr:rowOff>
    </xdr:from>
    <xdr:ext cx="762000" cy="259045"/>
    <xdr:sp macro="" textlink="">
      <xdr:nvSpPr>
        <xdr:cNvPr id="138" name="テキスト ボックス 137"/>
        <xdr:cNvSpPr txBox="1"/>
      </xdr:nvSpPr>
      <xdr:spPr>
        <a:xfrm>
          <a:off x="2527300" y="584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9,297
9,286
239.65
9,311,288
8,536,290
506,019
5,205,474
10,863,965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169516</xdr:rowOff>
    </xdr:from>
    <xdr:to>
      <xdr:col>6</xdr:col>
      <xdr:colOff>511175</xdr:colOff>
      <xdr:row>33</xdr:row>
      <xdr:rowOff>29373</xdr:rowOff>
    </xdr:to>
    <xdr:cxnSp macro="">
      <xdr:nvCxnSpPr>
        <xdr:cNvPr id="63" name="直線コネクタ 62"/>
        <xdr:cNvCxnSpPr/>
      </xdr:nvCxnSpPr>
      <xdr:spPr>
        <a:xfrm>
          <a:off x="3797300" y="5655916"/>
          <a:ext cx="8382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169516</xdr:rowOff>
    </xdr:from>
    <xdr:to>
      <xdr:col>5</xdr:col>
      <xdr:colOff>358775</xdr:colOff>
      <xdr:row>33</xdr:row>
      <xdr:rowOff>62270</xdr:rowOff>
    </xdr:to>
    <xdr:cxnSp macro="">
      <xdr:nvCxnSpPr>
        <xdr:cNvPr id="66" name="直線コネクタ 65"/>
        <xdr:cNvCxnSpPr/>
      </xdr:nvCxnSpPr>
      <xdr:spPr>
        <a:xfrm flipV="1">
          <a:off x="2908300" y="5655916"/>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49283</xdr:rowOff>
    </xdr:from>
    <xdr:to>
      <xdr:col>4</xdr:col>
      <xdr:colOff>155575</xdr:colOff>
      <xdr:row>33</xdr:row>
      <xdr:rowOff>62270</xdr:rowOff>
    </xdr:to>
    <xdr:cxnSp macro="">
      <xdr:nvCxnSpPr>
        <xdr:cNvPr id="69" name="直線コネクタ 68"/>
        <xdr:cNvCxnSpPr/>
      </xdr:nvCxnSpPr>
      <xdr:spPr>
        <a:xfrm>
          <a:off x="2019300" y="5707133"/>
          <a:ext cx="889000" cy="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49283</xdr:rowOff>
    </xdr:from>
    <xdr:to>
      <xdr:col>2</xdr:col>
      <xdr:colOff>638175</xdr:colOff>
      <xdr:row>33</xdr:row>
      <xdr:rowOff>74788</xdr:rowOff>
    </xdr:to>
    <xdr:cxnSp macro="">
      <xdr:nvCxnSpPr>
        <xdr:cNvPr id="72" name="直線コネクタ 71"/>
        <xdr:cNvCxnSpPr/>
      </xdr:nvCxnSpPr>
      <xdr:spPr>
        <a:xfrm flipV="1">
          <a:off x="1130300" y="5707133"/>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150023</xdr:rowOff>
    </xdr:from>
    <xdr:to>
      <xdr:col>6</xdr:col>
      <xdr:colOff>561975</xdr:colOff>
      <xdr:row>33</xdr:row>
      <xdr:rowOff>80173</xdr:rowOff>
    </xdr:to>
    <xdr:sp macro="" textlink="">
      <xdr:nvSpPr>
        <xdr:cNvPr id="82" name="円/楕円 81"/>
        <xdr:cNvSpPr/>
      </xdr:nvSpPr>
      <xdr:spPr>
        <a:xfrm>
          <a:off x="4584700" y="5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1450</xdr:rowOff>
    </xdr:from>
    <xdr:ext cx="599010" cy="259045"/>
    <xdr:sp macro="" textlink="">
      <xdr:nvSpPr>
        <xdr:cNvPr id="83" name="人件費該当値テキスト"/>
        <xdr:cNvSpPr txBox="1"/>
      </xdr:nvSpPr>
      <xdr:spPr>
        <a:xfrm>
          <a:off x="4686300" y="548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160,885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118716</xdr:rowOff>
    </xdr:from>
    <xdr:to>
      <xdr:col>5</xdr:col>
      <xdr:colOff>409575</xdr:colOff>
      <xdr:row>33</xdr:row>
      <xdr:rowOff>48866</xdr:rowOff>
    </xdr:to>
    <xdr:sp macro="" textlink="">
      <xdr:nvSpPr>
        <xdr:cNvPr id="84" name="円/楕円 83"/>
        <xdr:cNvSpPr/>
      </xdr:nvSpPr>
      <xdr:spPr>
        <a:xfrm>
          <a:off x="3746500" y="56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65393</xdr:rowOff>
    </xdr:from>
    <xdr:ext cx="599010" cy="259045"/>
    <xdr:sp macro="" textlink="">
      <xdr:nvSpPr>
        <xdr:cNvPr id="85" name="テキスト ボックス 84"/>
        <xdr:cNvSpPr txBox="1"/>
      </xdr:nvSpPr>
      <xdr:spPr>
        <a:xfrm>
          <a:off x="3497794" y="538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163,761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11470</xdr:rowOff>
    </xdr:from>
    <xdr:to>
      <xdr:col>4</xdr:col>
      <xdr:colOff>206375</xdr:colOff>
      <xdr:row>33</xdr:row>
      <xdr:rowOff>113070</xdr:rowOff>
    </xdr:to>
    <xdr:sp macro="" textlink="">
      <xdr:nvSpPr>
        <xdr:cNvPr id="86" name="円/楕円 85"/>
        <xdr:cNvSpPr/>
      </xdr:nvSpPr>
      <xdr:spPr>
        <a:xfrm>
          <a:off x="2857500" y="56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129597</xdr:rowOff>
    </xdr:from>
    <xdr:ext cx="599010" cy="259045"/>
    <xdr:sp macro="" textlink="">
      <xdr:nvSpPr>
        <xdr:cNvPr id="87" name="テキスト ボックス 86"/>
        <xdr:cNvSpPr txBox="1"/>
      </xdr:nvSpPr>
      <xdr:spPr>
        <a:xfrm>
          <a:off x="2608794" y="544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157,863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169933</xdr:rowOff>
    </xdr:from>
    <xdr:to>
      <xdr:col>3</xdr:col>
      <xdr:colOff>3175</xdr:colOff>
      <xdr:row>33</xdr:row>
      <xdr:rowOff>100083</xdr:rowOff>
    </xdr:to>
    <xdr:sp macro="" textlink="">
      <xdr:nvSpPr>
        <xdr:cNvPr id="88" name="円/楕円 87"/>
        <xdr:cNvSpPr/>
      </xdr:nvSpPr>
      <xdr:spPr>
        <a:xfrm>
          <a:off x="1968500" y="56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116610</xdr:rowOff>
    </xdr:from>
    <xdr:ext cx="599010" cy="259045"/>
    <xdr:sp macro="" textlink="">
      <xdr:nvSpPr>
        <xdr:cNvPr id="89" name="テキスト ボックス 88"/>
        <xdr:cNvSpPr txBox="1"/>
      </xdr:nvSpPr>
      <xdr:spPr>
        <a:xfrm>
          <a:off x="1719794" y="543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23988</xdr:rowOff>
    </xdr:from>
    <xdr:to>
      <xdr:col>1</xdr:col>
      <xdr:colOff>485775</xdr:colOff>
      <xdr:row>33</xdr:row>
      <xdr:rowOff>125588</xdr:rowOff>
    </xdr:to>
    <xdr:sp macro="" textlink="">
      <xdr:nvSpPr>
        <xdr:cNvPr id="90" name="円/楕円 89"/>
        <xdr:cNvSpPr/>
      </xdr:nvSpPr>
      <xdr:spPr>
        <a:xfrm>
          <a:off x="1079500" y="56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142115</xdr:rowOff>
    </xdr:from>
    <xdr:ext cx="599010" cy="259045"/>
    <xdr:sp macro="" textlink="">
      <xdr:nvSpPr>
        <xdr:cNvPr id="91" name="テキスト ボックス 90"/>
        <xdr:cNvSpPr txBox="1"/>
      </xdr:nvSpPr>
      <xdr:spPr>
        <a:xfrm>
          <a:off x="830794" y="54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78152</xdr:rowOff>
    </xdr:from>
    <xdr:to>
      <xdr:col>6</xdr:col>
      <xdr:colOff>511175</xdr:colOff>
      <xdr:row>55</xdr:row>
      <xdr:rowOff>133857</xdr:rowOff>
    </xdr:to>
    <xdr:cxnSp macro="">
      <xdr:nvCxnSpPr>
        <xdr:cNvPr id="118" name="直線コネクタ 117"/>
        <xdr:cNvCxnSpPr/>
      </xdr:nvCxnSpPr>
      <xdr:spPr>
        <a:xfrm flipV="1">
          <a:off x="3797300" y="9507902"/>
          <a:ext cx="8382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133857</xdr:rowOff>
    </xdr:from>
    <xdr:to>
      <xdr:col>5</xdr:col>
      <xdr:colOff>358775</xdr:colOff>
      <xdr:row>55</xdr:row>
      <xdr:rowOff>145968</xdr:rowOff>
    </xdr:to>
    <xdr:cxnSp macro="">
      <xdr:nvCxnSpPr>
        <xdr:cNvPr id="121" name="直線コネクタ 120"/>
        <xdr:cNvCxnSpPr/>
      </xdr:nvCxnSpPr>
      <xdr:spPr>
        <a:xfrm flipV="1">
          <a:off x="2908300" y="9563607"/>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145968</xdr:rowOff>
    </xdr:from>
    <xdr:to>
      <xdr:col>4</xdr:col>
      <xdr:colOff>155575</xdr:colOff>
      <xdr:row>55</xdr:row>
      <xdr:rowOff>150618</xdr:rowOff>
    </xdr:to>
    <xdr:cxnSp macro="">
      <xdr:nvCxnSpPr>
        <xdr:cNvPr id="124" name="直線コネクタ 123"/>
        <xdr:cNvCxnSpPr/>
      </xdr:nvCxnSpPr>
      <xdr:spPr>
        <a:xfrm flipV="1">
          <a:off x="2019300" y="9575718"/>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99457</xdr:rowOff>
    </xdr:from>
    <xdr:to>
      <xdr:col>2</xdr:col>
      <xdr:colOff>638175</xdr:colOff>
      <xdr:row>55</xdr:row>
      <xdr:rowOff>150618</xdr:rowOff>
    </xdr:to>
    <xdr:cxnSp macro="">
      <xdr:nvCxnSpPr>
        <xdr:cNvPr id="127" name="直線コネクタ 126"/>
        <xdr:cNvCxnSpPr/>
      </xdr:nvCxnSpPr>
      <xdr:spPr>
        <a:xfrm>
          <a:off x="1130300" y="9529207"/>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27352</xdr:rowOff>
    </xdr:from>
    <xdr:to>
      <xdr:col>6</xdr:col>
      <xdr:colOff>561975</xdr:colOff>
      <xdr:row>55</xdr:row>
      <xdr:rowOff>128952</xdr:rowOff>
    </xdr:to>
    <xdr:sp macro="" textlink="">
      <xdr:nvSpPr>
        <xdr:cNvPr id="137" name="円/楕円 136"/>
        <xdr:cNvSpPr/>
      </xdr:nvSpPr>
      <xdr:spPr>
        <a:xfrm>
          <a:off x="4584700" y="94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50229</xdr:rowOff>
    </xdr:from>
    <xdr:ext cx="599010" cy="259045"/>
    <xdr:sp macro="" textlink="">
      <xdr:nvSpPr>
        <xdr:cNvPr id="138" name="物件費該当値テキスト"/>
        <xdr:cNvSpPr txBox="1"/>
      </xdr:nvSpPr>
      <xdr:spPr>
        <a:xfrm>
          <a:off x="4686300" y="930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83057</xdr:rowOff>
    </xdr:from>
    <xdr:to>
      <xdr:col>5</xdr:col>
      <xdr:colOff>409575</xdr:colOff>
      <xdr:row>56</xdr:row>
      <xdr:rowOff>13207</xdr:rowOff>
    </xdr:to>
    <xdr:sp macro="" textlink="">
      <xdr:nvSpPr>
        <xdr:cNvPr id="139" name="円/楕円 138"/>
        <xdr:cNvSpPr/>
      </xdr:nvSpPr>
      <xdr:spPr>
        <a:xfrm>
          <a:off x="3746500" y="95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29734</xdr:rowOff>
    </xdr:from>
    <xdr:ext cx="599010" cy="259045"/>
    <xdr:sp macro="" textlink="">
      <xdr:nvSpPr>
        <xdr:cNvPr id="140" name="テキスト ボックス 139"/>
        <xdr:cNvSpPr txBox="1"/>
      </xdr:nvSpPr>
      <xdr:spPr>
        <a:xfrm>
          <a:off x="3497794" y="928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95168</xdr:rowOff>
    </xdr:from>
    <xdr:to>
      <xdr:col>4</xdr:col>
      <xdr:colOff>206375</xdr:colOff>
      <xdr:row>56</xdr:row>
      <xdr:rowOff>25318</xdr:rowOff>
    </xdr:to>
    <xdr:sp macro="" textlink="">
      <xdr:nvSpPr>
        <xdr:cNvPr id="141" name="円/楕円 140"/>
        <xdr:cNvSpPr/>
      </xdr:nvSpPr>
      <xdr:spPr>
        <a:xfrm>
          <a:off x="2857500" y="95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41845</xdr:rowOff>
    </xdr:from>
    <xdr:ext cx="599010" cy="259045"/>
    <xdr:sp macro="" textlink="">
      <xdr:nvSpPr>
        <xdr:cNvPr id="142" name="テキスト ボックス 141"/>
        <xdr:cNvSpPr txBox="1"/>
      </xdr:nvSpPr>
      <xdr:spPr>
        <a:xfrm>
          <a:off x="2608794" y="93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111,129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99818</xdr:rowOff>
    </xdr:from>
    <xdr:to>
      <xdr:col>3</xdr:col>
      <xdr:colOff>3175</xdr:colOff>
      <xdr:row>56</xdr:row>
      <xdr:rowOff>29968</xdr:rowOff>
    </xdr:to>
    <xdr:sp macro="" textlink="">
      <xdr:nvSpPr>
        <xdr:cNvPr id="143" name="円/楕円 142"/>
        <xdr:cNvSpPr/>
      </xdr:nvSpPr>
      <xdr:spPr>
        <a:xfrm>
          <a:off x="1968500" y="9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46495</xdr:rowOff>
    </xdr:from>
    <xdr:ext cx="599010" cy="259045"/>
    <xdr:sp macro="" textlink="">
      <xdr:nvSpPr>
        <xdr:cNvPr id="144" name="テキスト ボックス 143"/>
        <xdr:cNvSpPr txBox="1"/>
      </xdr:nvSpPr>
      <xdr:spPr>
        <a:xfrm>
          <a:off x="1719794" y="930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48657</xdr:rowOff>
    </xdr:from>
    <xdr:to>
      <xdr:col>1</xdr:col>
      <xdr:colOff>485775</xdr:colOff>
      <xdr:row>55</xdr:row>
      <xdr:rowOff>150257</xdr:rowOff>
    </xdr:to>
    <xdr:sp macro="" textlink="">
      <xdr:nvSpPr>
        <xdr:cNvPr id="145" name="円/楕円 144"/>
        <xdr:cNvSpPr/>
      </xdr:nvSpPr>
      <xdr:spPr>
        <a:xfrm>
          <a:off x="1079500" y="94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166784</xdr:rowOff>
    </xdr:from>
    <xdr:ext cx="599010" cy="259045"/>
    <xdr:sp macro="" textlink="">
      <xdr:nvSpPr>
        <xdr:cNvPr id="146" name="テキスト ボックス 145"/>
        <xdr:cNvSpPr txBox="1"/>
      </xdr:nvSpPr>
      <xdr:spPr>
        <a:xfrm>
          <a:off x="830794" y="925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115164</xdr:rowOff>
    </xdr:from>
    <xdr:to>
      <xdr:col>6</xdr:col>
      <xdr:colOff>511175</xdr:colOff>
      <xdr:row>77</xdr:row>
      <xdr:rowOff>825</xdr:rowOff>
    </xdr:to>
    <xdr:cxnSp macro="">
      <xdr:nvCxnSpPr>
        <xdr:cNvPr id="175" name="直線コネクタ 174"/>
        <xdr:cNvCxnSpPr/>
      </xdr:nvCxnSpPr>
      <xdr:spPr>
        <a:xfrm flipV="1">
          <a:off x="3797300" y="13145364"/>
          <a:ext cx="8382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825</xdr:rowOff>
    </xdr:from>
    <xdr:to>
      <xdr:col>5</xdr:col>
      <xdr:colOff>358775</xdr:colOff>
      <xdr:row>77</xdr:row>
      <xdr:rowOff>93294</xdr:rowOff>
    </xdr:to>
    <xdr:cxnSp macro="">
      <xdr:nvCxnSpPr>
        <xdr:cNvPr id="178" name="直線コネクタ 177"/>
        <xdr:cNvCxnSpPr/>
      </xdr:nvCxnSpPr>
      <xdr:spPr>
        <a:xfrm flipV="1">
          <a:off x="2908300" y="13202475"/>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93294</xdr:rowOff>
    </xdr:from>
    <xdr:to>
      <xdr:col>4</xdr:col>
      <xdr:colOff>155575</xdr:colOff>
      <xdr:row>77</xdr:row>
      <xdr:rowOff>111544</xdr:rowOff>
    </xdr:to>
    <xdr:cxnSp macro="">
      <xdr:nvCxnSpPr>
        <xdr:cNvPr id="181" name="直線コネクタ 180"/>
        <xdr:cNvCxnSpPr/>
      </xdr:nvCxnSpPr>
      <xdr:spPr>
        <a:xfrm flipV="1">
          <a:off x="2019300" y="13294944"/>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111544</xdr:rowOff>
    </xdr:from>
    <xdr:to>
      <xdr:col>2</xdr:col>
      <xdr:colOff>638175</xdr:colOff>
      <xdr:row>78</xdr:row>
      <xdr:rowOff>46507</xdr:rowOff>
    </xdr:to>
    <xdr:cxnSp macro="">
      <xdr:nvCxnSpPr>
        <xdr:cNvPr id="184" name="直線コネクタ 183"/>
        <xdr:cNvCxnSpPr/>
      </xdr:nvCxnSpPr>
      <xdr:spPr>
        <a:xfrm flipV="1">
          <a:off x="1130300" y="13313194"/>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6" name="テキスト ボックス 185"/>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64364</xdr:rowOff>
    </xdr:from>
    <xdr:to>
      <xdr:col>6</xdr:col>
      <xdr:colOff>561975</xdr:colOff>
      <xdr:row>76</xdr:row>
      <xdr:rowOff>165964</xdr:rowOff>
    </xdr:to>
    <xdr:sp macro="" textlink="">
      <xdr:nvSpPr>
        <xdr:cNvPr id="194" name="円/楕円 193"/>
        <xdr:cNvSpPr/>
      </xdr:nvSpPr>
      <xdr:spPr>
        <a:xfrm>
          <a:off x="4584700" y="130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87241</xdr:rowOff>
    </xdr:from>
    <xdr:ext cx="534377" cy="259045"/>
    <xdr:sp macro="" textlink="">
      <xdr:nvSpPr>
        <xdr:cNvPr id="195" name="維持補修費該当値テキスト"/>
        <xdr:cNvSpPr txBox="1"/>
      </xdr:nvSpPr>
      <xdr:spPr>
        <a:xfrm>
          <a:off x="4686300" y="129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121475</xdr:rowOff>
    </xdr:from>
    <xdr:to>
      <xdr:col>5</xdr:col>
      <xdr:colOff>409575</xdr:colOff>
      <xdr:row>77</xdr:row>
      <xdr:rowOff>51625</xdr:rowOff>
    </xdr:to>
    <xdr:sp macro="" textlink="">
      <xdr:nvSpPr>
        <xdr:cNvPr id="196" name="円/楕円 195"/>
        <xdr:cNvSpPr/>
      </xdr:nvSpPr>
      <xdr:spPr>
        <a:xfrm>
          <a:off x="3746500" y="131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68153</xdr:rowOff>
    </xdr:from>
    <xdr:ext cx="534377" cy="259045"/>
    <xdr:sp macro="" textlink="">
      <xdr:nvSpPr>
        <xdr:cNvPr id="197" name="テキスト ボックス 196"/>
        <xdr:cNvSpPr txBox="1"/>
      </xdr:nvSpPr>
      <xdr:spPr>
        <a:xfrm>
          <a:off x="3530111" y="129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42494</xdr:rowOff>
    </xdr:from>
    <xdr:to>
      <xdr:col>4</xdr:col>
      <xdr:colOff>206375</xdr:colOff>
      <xdr:row>77</xdr:row>
      <xdr:rowOff>144094</xdr:rowOff>
    </xdr:to>
    <xdr:sp macro="" textlink="">
      <xdr:nvSpPr>
        <xdr:cNvPr id="198" name="円/楕円 197"/>
        <xdr:cNvSpPr/>
      </xdr:nvSpPr>
      <xdr:spPr>
        <a:xfrm>
          <a:off x="2857500" y="132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160621</xdr:rowOff>
    </xdr:from>
    <xdr:ext cx="469744" cy="259045"/>
    <xdr:sp macro="" textlink="">
      <xdr:nvSpPr>
        <xdr:cNvPr id="199" name="テキスト ボックス 198"/>
        <xdr:cNvSpPr txBox="1"/>
      </xdr:nvSpPr>
      <xdr:spPr>
        <a:xfrm>
          <a:off x="2673427" y="13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60744</xdr:rowOff>
    </xdr:from>
    <xdr:to>
      <xdr:col>3</xdr:col>
      <xdr:colOff>3175</xdr:colOff>
      <xdr:row>77</xdr:row>
      <xdr:rowOff>162344</xdr:rowOff>
    </xdr:to>
    <xdr:sp macro="" textlink="">
      <xdr:nvSpPr>
        <xdr:cNvPr id="200" name="円/楕円 199"/>
        <xdr:cNvSpPr/>
      </xdr:nvSpPr>
      <xdr:spPr>
        <a:xfrm>
          <a:off x="1968500" y="132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7421</xdr:rowOff>
    </xdr:from>
    <xdr:ext cx="469744" cy="259045"/>
    <xdr:sp macro="" textlink="">
      <xdr:nvSpPr>
        <xdr:cNvPr id="201" name="テキスト ボックス 200"/>
        <xdr:cNvSpPr txBox="1"/>
      </xdr:nvSpPr>
      <xdr:spPr>
        <a:xfrm>
          <a:off x="1784427" y="1303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167157</xdr:rowOff>
    </xdr:from>
    <xdr:to>
      <xdr:col>1</xdr:col>
      <xdr:colOff>485775</xdr:colOff>
      <xdr:row>78</xdr:row>
      <xdr:rowOff>97307</xdr:rowOff>
    </xdr:to>
    <xdr:sp macro="" textlink="">
      <xdr:nvSpPr>
        <xdr:cNvPr id="202" name="円/楕円 201"/>
        <xdr:cNvSpPr/>
      </xdr:nvSpPr>
      <xdr:spPr>
        <a:xfrm>
          <a:off x="1079500" y="133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88434</xdr:rowOff>
    </xdr:from>
    <xdr:ext cx="469744" cy="259045"/>
    <xdr:sp macro="" textlink="">
      <xdr:nvSpPr>
        <xdr:cNvPr id="203" name="テキスト ボックス 202"/>
        <xdr:cNvSpPr txBox="1"/>
      </xdr:nvSpPr>
      <xdr:spPr>
        <a:xfrm>
          <a:off x="895427" y="1346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129566</xdr:rowOff>
    </xdr:from>
    <xdr:to>
      <xdr:col>6</xdr:col>
      <xdr:colOff>511175</xdr:colOff>
      <xdr:row>96</xdr:row>
      <xdr:rowOff>37097</xdr:rowOff>
    </xdr:to>
    <xdr:cxnSp macro="">
      <xdr:nvCxnSpPr>
        <xdr:cNvPr id="233" name="直線コネクタ 232"/>
        <xdr:cNvCxnSpPr/>
      </xdr:nvCxnSpPr>
      <xdr:spPr>
        <a:xfrm flipV="1">
          <a:off x="3797300" y="16417316"/>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37097</xdr:rowOff>
    </xdr:from>
    <xdr:to>
      <xdr:col>5</xdr:col>
      <xdr:colOff>358775</xdr:colOff>
      <xdr:row>97</xdr:row>
      <xdr:rowOff>38545</xdr:rowOff>
    </xdr:to>
    <xdr:cxnSp macro="">
      <xdr:nvCxnSpPr>
        <xdr:cNvPr id="236" name="直線コネクタ 235"/>
        <xdr:cNvCxnSpPr/>
      </xdr:nvCxnSpPr>
      <xdr:spPr>
        <a:xfrm flipV="1">
          <a:off x="2908300" y="16496297"/>
          <a:ext cx="889000" cy="1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38545</xdr:rowOff>
    </xdr:from>
    <xdr:to>
      <xdr:col>4</xdr:col>
      <xdr:colOff>155575</xdr:colOff>
      <xdr:row>97</xdr:row>
      <xdr:rowOff>72758</xdr:rowOff>
    </xdr:to>
    <xdr:cxnSp macro="">
      <xdr:nvCxnSpPr>
        <xdr:cNvPr id="239" name="直線コネクタ 238"/>
        <xdr:cNvCxnSpPr/>
      </xdr:nvCxnSpPr>
      <xdr:spPr>
        <a:xfrm flipV="1">
          <a:off x="2019300" y="16669195"/>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131451</xdr:rowOff>
    </xdr:from>
    <xdr:to>
      <xdr:col>2</xdr:col>
      <xdr:colOff>638175</xdr:colOff>
      <xdr:row>97</xdr:row>
      <xdr:rowOff>72758</xdr:rowOff>
    </xdr:to>
    <xdr:cxnSp macro="">
      <xdr:nvCxnSpPr>
        <xdr:cNvPr id="242" name="直線コネクタ 241"/>
        <xdr:cNvCxnSpPr/>
      </xdr:nvCxnSpPr>
      <xdr:spPr>
        <a:xfrm>
          <a:off x="1130300" y="16590651"/>
          <a:ext cx="889000" cy="1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78766</xdr:rowOff>
    </xdr:from>
    <xdr:to>
      <xdr:col>6</xdr:col>
      <xdr:colOff>561975</xdr:colOff>
      <xdr:row>96</xdr:row>
      <xdr:rowOff>8916</xdr:rowOff>
    </xdr:to>
    <xdr:sp macro="" textlink="">
      <xdr:nvSpPr>
        <xdr:cNvPr id="252" name="円/楕円 251"/>
        <xdr:cNvSpPr/>
      </xdr:nvSpPr>
      <xdr:spPr>
        <a:xfrm>
          <a:off x="4584700" y="163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101643</xdr:rowOff>
    </xdr:from>
    <xdr:ext cx="534377" cy="259045"/>
    <xdr:sp macro="" textlink="">
      <xdr:nvSpPr>
        <xdr:cNvPr id="253" name="扶助費該当値テキスト"/>
        <xdr:cNvSpPr txBox="1"/>
      </xdr:nvSpPr>
      <xdr:spPr>
        <a:xfrm>
          <a:off x="4686300" y="162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157747</xdr:rowOff>
    </xdr:from>
    <xdr:to>
      <xdr:col>5</xdr:col>
      <xdr:colOff>409575</xdr:colOff>
      <xdr:row>96</xdr:row>
      <xdr:rowOff>87897</xdr:rowOff>
    </xdr:to>
    <xdr:sp macro="" textlink="">
      <xdr:nvSpPr>
        <xdr:cNvPr id="254" name="円/楕円 253"/>
        <xdr:cNvSpPr/>
      </xdr:nvSpPr>
      <xdr:spPr>
        <a:xfrm>
          <a:off x="3746500" y="164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104424</xdr:rowOff>
    </xdr:from>
    <xdr:ext cx="534377" cy="259045"/>
    <xdr:sp macro="" textlink="">
      <xdr:nvSpPr>
        <xdr:cNvPr id="255" name="テキスト ボックス 254"/>
        <xdr:cNvSpPr txBox="1"/>
      </xdr:nvSpPr>
      <xdr:spPr>
        <a:xfrm>
          <a:off x="3530111" y="162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159195</xdr:rowOff>
    </xdr:from>
    <xdr:to>
      <xdr:col>4</xdr:col>
      <xdr:colOff>206375</xdr:colOff>
      <xdr:row>97</xdr:row>
      <xdr:rowOff>89345</xdr:rowOff>
    </xdr:to>
    <xdr:sp macro="" textlink="">
      <xdr:nvSpPr>
        <xdr:cNvPr id="256" name="円/楕円 255"/>
        <xdr:cNvSpPr/>
      </xdr:nvSpPr>
      <xdr:spPr>
        <a:xfrm>
          <a:off x="2857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105872</xdr:rowOff>
    </xdr:from>
    <xdr:ext cx="534377" cy="259045"/>
    <xdr:sp macro="" textlink="">
      <xdr:nvSpPr>
        <xdr:cNvPr id="257" name="テキスト ボックス 256"/>
        <xdr:cNvSpPr txBox="1"/>
      </xdr:nvSpPr>
      <xdr:spPr>
        <a:xfrm>
          <a:off x="2641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21958</xdr:rowOff>
    </xdr:from>
    <xdr:to>
      <xdr:col>3</xdr:col>
      <xdr:colOff>3175</xdr:colOff>
      <xdr:row>97</xdr:row>
      <xdr:rowOff>123558</xdr:rowOff>
    </xdr:to>
    <xdr:sp macro="" textlink="">
      <xdr:nvSpPr>
        <xdr:cNvPr id="258" name="円/楕円 257"/>
        <xdr:cNvSpPr/>
      </xdr:nvSpPr>
      <xdr:spPr>
        <a:xfrm>
          <a:off x="1968500" y="166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140085</xdr:rowOff>
    </xdr:from>
    <xdr:ext cx="534377" cy="259045"/>
    <xdr:sp macro="" textlink="">
      <xdr:nvSpPr>
        <xdr:cNvPr id="259" name="テキスト ボックス 258"/>
        <xdr:cNvSpPr txBox="1"/>
      </xdr:nvSpPr>
      <xdr:spPr>
        <a:xfrm>
          <a:off x="1752111" y="1642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80651</xdr:rowOff>
    </xdr:from>
    <xdr:to>
      <xdr:col>1</xdr:col>
      <xdr:colOff>485775</xdr:colOff>
      <xdr:row>97</xdr:row>
      <xdr:rowOff>10801</xdr:rowOff>
    </xdr:to>
    <xdr:sp macro="" textlink="">
      <xdr:nvSpPr>
        <xdr:cNvPr id="260" name="円/楕円 259"/>
        <xdr:cNvSpPr/>
      </xdr:nvSpPr>
      <xdr:spPr>
        <a:xfrm>
          <a:off x="1079500" y="165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27328</xdr:rowOff>
    </xdr:from>
    <xdr:ext cx="534377" cy="259045"/>
    <xdr:sp macro="" textlink="">
      <xdr:nvSpPr>
        <xdr:cNvPr id="261" name="テキスト ボックス 260"/>
        <xdr:cNvSpPr txBox="1"/>
      </xdr:nvSpPr>
      <xdr:spPr>
        <a:xfrm>
          <a:off x="863111" y="163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100075</xdr:rowOff>
    </xdr:from>
    <xdr:to>
      <xdr:col>15</xdr:col>
      <xdr:colOff>180975</xdr:colOff>
      <xdr:row>36</xdr:row>
      <xdr:rowOff>165491</xdr:rowOff>
    </xdr:to>
    <xdr:cxnSp macro="">
      <xdr:nvCxnSpPr>
        <xdr:cNvPr id="288" name="直線コネクタ 287"/>
        <xdr:cNvCxnSpPr/>
      </xdr:nvCxnSpPr>
      <xdr:spPr>
        <a:xfrm flipV="1">
          <a:off x="9639300" y="6272275"/>
          <a:ext cx="8382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165491</xdr:rowOff>
    </xdr:from>
    <xdr:to>
      <xdr:col>14</xdr:col>
      <xdr:colOff>28575</xdr:colOff>
      <xdr:row>37</xdr:row>
      <xdr:rowOff>31769</xdr:rowOff>
    </xdr:to>
    <xdr:cxnSp macro="">
      <xdr:nvCxnSpPr>
        <xdr:cNvPr id="291" name="直線コネクタ 290"/>
        <xdr:cNvCxnSpPr/>
      </xdr:nvCxnSpPr>
      <xdr:spPr>
        <a:xfrm flipV="1">
          <a:off x="8750300" y="6337691"/>
          <a:ext cx="889000" cy="3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103544</xdr:rowOff>
    </xdr:from>
    <xdr:to>
      <xdr:col>12</xdr:col>
      <xdr:colOff>511175</xdr:colOff>
      <xdr:row>37</xdr:row>
      <xdr:rowOff>31769</xdr:rowOff>
    </xdr:to>
    <xdr:cxnSp macro="">
      <xdr:nvCxnSpPr>
        <xdr:cNvPr id="294" name="直線コネクタ 293"/>
        <xdr:cNvCxnSpPr/>
      </xdr:nvCxnSpPr>
      <xdr:spPr>
        <a:xfrm>
          <a:off x="7861300" y="6275744"/>
          <a:ext cx="889000" cy="9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103544</xdr:rowOff>
    </xdr:from>
    <xdr:to>
      <xdr:col>11</xdr:col>
      <xdr:colOff>307975</xdr:colOff>
      <xdr:row>37</xdr:row>
      <xdr:rowOff>76003</xdr:rowOff>
    </xdr:to>
    <xdr:cxnSp macro="">
      <xdr:nvCxnSpPr>
        <xdr:cNvPr id="297" name="直線コネクタ 296"/>
        <xdr:cNvCxnSpPr/>
      </xdr:nvCxnSpPr>
      <xdr:spPr>
        <a:xfrm flipV="1">
          <a:off x="6972300" y="6275744"/>
          <a:ext cx="889000" cy="1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49275</xdr:rowOff>
    </xdr:from>
    <xdr:to>
      <xdr:col>15</xdr:col>
      <xdr:colOff>231775</xdr:colOff>
      <xdr:row>36</xdr:row>
      <xdr:rowOff>150875</xdr:rowOff>
    </xdr:to>
    <xdr:sp macro="" textlink="">
      <xdr:nvSpPr>
        <xdr:cNvPr id="307" name="円/楕円 306"/>
        <xdr:cNvSpPr/>
      </xdr:nvSpPr>
      <xdr:spPr>
        <a:xfrm>
          <a:off x="10426700" y="6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27702</xdr:rowOff>
    </xdr:from>
    <xdr:ext cx="534377" cy="259045"/>
    <xdr:sp macro="" textlink="">
      <xdr:nvSpPr>
        <xdr:cNvPr id="308" name="補助費等該当値テキスト"/>
        <xdr:cNvSpPr txBox="1"/>
      </xdr:nvSpPr>
      <xdr:spPr>
        <a:xfrm>
          <a:off x="10528300" y="61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114691</xdr:rowOff>
    </xdr:from>
    <xdr:to>
      <xdr:col>14</xdr:col>
      <xdr:colOff>79375</xdr:colOff>
      <xdr:row>37</xdr:row>
      <xdr:rowOff>44841</xdr:rowOff>
    </xdr:to>
    <xdr:sp macro="" textlink="">
      <xdr:nvSpPr>
        <xdr:cNvPr id="309" name="円/楕円 308"/>
        <xdr:cNvSpPr/>
      </xdr:nvSpPr>
      <xdr:spPr>
        <a:xfrm>
          <a:off x="9588500" y="62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35968</xdr:rowOff>
    </xdr:from>
    <xdr:ext cx="534377" cy="259045"/>
    <xdr:sp macro="" textlink="">
      <xdr:nvSpPr>
        <xdr:cNvPr id="310" name="テキスト ボックス 309"/>
        <xdr:cNvSpPr txBox="1"/>
      </xdr:nvSpPr>
      <xdr:spPr>
        <a:xfrm>
          <a:off x="9372111" y="637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152419</xdr:rowOff>
    </xdr:from>
    <xdr:to>
      <xdr:col>12</xdr:col>
      <xdr:colOff>561975</xdr:colOff>
      <xdr:row>37</xdr:row>
      <xdr:rowOff>82569</xdr:rowOff>
    </xdr:to>
    <xdr:sp macro="" textlink="">
      <xdr:nvSpPr>
        <xdr:cNvPr id="311" name="円/楕円 310"/>
        <xdr:cNvSpPr/>
      </xdr:nvSpPr>
      <xdr:spPr>
        <a:xfrm>
          <a:off x="8699500" y="63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73696</xdr:rowOff>
    </xdr:from>
    <xdr:ext cx="534377" cy="259045"/>
    <xdr:sp macro="" textlink="">
      <xdr:nvSpPr>
        <xdr:cNvPr id="312" name="テキスト ボックス 311"/>
        <xdr:cNvSpPr txBox="1"/>
      </xdr:nvSpPr>
      <xdr:spPr>
        <a:xfrm>
          <a:off x="8483111" y="64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52744</xdr:rowOff>
    </xdr:from>
    <xdr:to>
      <xdr:col>11</xdr:col>
      <xdr:colOff>358775</xdr:colOff>
      <xdr:row>36</xdr:row>
      <xdr:rowOff>154344</xdr:rowOff>
    </xdr:to>
    <xdr:sp macro="" textlink="">
      <xdr:nvSpPr>
        <xdr:cNvPr id="313" name="円/楕円 312"/>
        <xdr:cNvSpPr/>
      </xdr:nvSpPr>
      <xdr:spPr>
        <a:xfrm>
          <a:off x="7810500" y="622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145471</xdr:rowOff>
    </xdr:from>
    <xdr:ext cx="534377" cy="259045"/>
    <xdr:sp macro="" textlink="">
      <xdr:nvSpPr>
        <xdr:cNvPr id="314" name="テキスト ボックス 313"/>
        <xdr:cNvSpPr txBox="1"/>
      </xdr:nvSpPr>
      <xdr:spPr>
        <a:xfrm>
          <a:off x="7594111" y="63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25203</xdr:rowOff>
    </xdr:from>
    <xdr:to>
      <xdr:col>10</xdr:col>
      <xdr:colOff>155575</xdr:colOff>
      <xdr:row>37</xdr:row>
      <xdr:rowOff>126803</xdr:rowOff>
    </xdr:to>
    <xdr:sp macro="" textlink="">
      <xdr:nvSpPr>
        <xdr:cNvPr id="315" name="円/楕円 314"/>
        <xdr:cNvSpPr/>
      </xdr:nvSpPr>
      <xdr:spPr>
        <a:xfrm>
          <a:off x="6921500" y="63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117930</xdr:rowOff>
    </xdr:from>
    <xdr:ext cx="534377" cy="259045"/>
    <xdr:sp macro="" textlink="">
      <xdr:nvSpPr>
        <xdr:cNvPr id="316" name="テキスト ボックス 315"/>
        <xdr:cNvSpPr txBox="1"/>
      </xdr:nvSpPr>
      <xdr:spPr>
        <a:xfrm>
          <a:off x="6705111" y="64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159401</xdr:rowOff>
    </xdr:from>
    <xdr:to>
      <xdr:col>15</xdr:col>
      <xdr:colOff>180975</xdr:colOff>
      <xdr:row>55</xdr:row>
      <xdr:rowOff>102926</xdr:rowOff>
    </xdr:to>
    <xdr:cxnSp macro="">
      <xdr:nvCxnSpPr>
        <xdr:cNvPr id="345" name="直線コネクタ 344"/>
        <xdr:cNvCxnSpPr/>
      </xdr:nvCxnSpPr>
      <xdr:spPr>
        <a:xfrm>
          <a:off x="9639300" y="9417701"/>
          <a:ext cx="838200" cy="1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159401</xdr:rowOff>
    </xdr:from>
    <xdr:to>
      <xdr:col>14</xdr:col>
      <xdr:colOff>28575</xdr:colOff>
      <xdr:row>55</xdr:row>
      <xdr:rowOff>50874</xdr:rowOff>
    </xdr:to>
    <xdr:cxnSp macro="">
      <xdr:nvCxnSpPr>
        <xdr:cNvPr id="348" name="直線コネクタ 347"/>
        <xdr:cNvCxnSpPr/>
      </xdr:nvCxnSpPr>
      <xdr:spPr>
        <a:xfrm flipV="1">
          <a:off x="8750300" y="9417701"/>
          <a:ext cx="889000" cy="6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50874</xdr:rowOff>
    </xdr:from>
    <xdr:to>
      <xdr:col>12</xdr:col>
      <xdr:colOff>511175</xdr:colOff>
      <xdr:row>56</xdr:row>
      <xdr:rowOff>48824</xdr:rowOff>
    </xdr:to>
    <xdr:cxnSp macro="">
      <xdr:nvCxnSpPr>
        <xdr:cNvPr id="351" name="直線コネクタ 350"/>
        <xdr:cNvCxnSpPr/>
      </xdr:nvCxnSpPr>
      <xdr:spPr>
        <a:xfrm flipV="1">
          <a:off x="7861300" y="9480624"/>
          <a:ext cx="889000" cy="16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170938</xdr:rowOff>
    </xdr:from>
    <xdr:to>
      <xdr:col>11</xdr:col>
      <xdr:colOff>307975</xdr:colOff>
      <xdr:row>56</xdr:row>
      <xdr:rowOff>48824</xdr:rowOff>
    </xdr:to>
    <xdr:cxnSp macro="">
      <xdr:nvCxnSpPr>
        <xdr:cNvPr id="354" name="直線コネクタ 353"/>
        <xdr:cNvCxnSpPr/>
      </xdr:nvCxnSpPr>
      <xdr:spPr>
        <a:xfrm>
          <a:off x="6972300" y="9600688"/>
          <a:ext cx="889000" cy="4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52126</xdr:rowOff>
    </xdr:from>
    <xdr:to>
      <xdr:col>15</xdr:col>
      <xdr:colOff>231775</xdr:colOff>
      <xdr:row>55</xdr:row>
      <xdr:rowOff>153726</xdr:rowOff>
    </xdr:to>
    <xdr:sp macro="" textlink="">
      <xdr:nvSpPr>
        <xdr:cNvPr id="364" name="円/楕円 363"/>
        <xdr:cNvSpPr/>
      </xdr:nvSpPr>
      <xdr:spPr>
        <a:xfrm>
          <a:off x="10426700" y="94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75003</xdr:rowOff>
    </xdr:from>
    <xdr:ext cx="599010" cy="259045"/>
    <xdr:sp macro="" textlink="">
      <xdr:nvSpPr>
        <xdr:cNvPr id="365" name="普通建設事業費該当値テキスト"/>
        <xdr:cNvSpPr txBox="1"/>
      </xdr:nvSpPr>
      <xdr:spPr>
        <a:xfrm>
          <a:off x="10528300" y="933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164,652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108601</xdr:rowOff>
    </xdr:from>
    <xdr:to>
      <xdr:col>14</xdr:col>
      <xdr:colOff>79375</xdr:colOff>
      <xdr:row>55</xdr:row>
      <xdr:rowOff>38751</xdr:rowOff>
    </xdr:to>
    <xdr:sp macro="" textlink="">
      <xdr:nvSpPr>
        <xdr:cNvPr id="366" name="円/楕円 365"/>
        <xdr:cNvSpPr/>
      </xdr:nvSpPr>
      <xdr:spPr>
        <a:xfrm>
          <a:off x="9588500" y="936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55278</xdr:rowOff>
    </xdr:from>
    <xdr:ext cx="599010" cy="259045"/>
    <xdr:sp macro="" textlink="">
      <xdr:nvSpPr>
        <xdr:cNvPr id="367" name="テキスト ボックス 366"/>
        <xdr:cNvSpPr txBox="1"/>
      </xdr:nvSpPr>
      <xdr:spPr>
        <a:xfrm>
          <a:off x="9339794" y="914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74</xdr:rowOff>
    </xdr:from>
    <xdr:to>
      <xdr:col>12</xdr:col>
      <xdr:colOff>561975</xdr:colOff>
      <xdr:row>55</xdr:row>
      <xdr:rowOff>101674</xdr:rowOff>
    </xdr:to>
    <xdr:sp macro="" textlink="">
      <xdr:nvSpPr>
        <xdr:cNvPr id="368" name="円/楕円 367"/>
        <xdr:cNvSpPr/>
      </xdr:nvSpPr>
      <xdr:spPr>
        <a:xfrm>
          <a:off x="8699500" y="94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118201</xdr:rowOff>
    </xdr:from>
    <xdr:ext cx="599010" cy="259045"/>
    <xdr:sp macro="" textlink="">
      <xdr:nvSpPr>
        <xdr:cNvPr id="369" name="テキスト ボックス 368"/>
        <xdr:cNvSpPr txBox="1"/>
      </xdr:nvSpPr>
      <xdr:spPr>
        <a:xfrm>
          <a:off x="8450794" y="920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169474</xdr:rowOff>
    </xdr:from>
    <xdr:to>
      <xdr:col>11</xdr:col>
      <xdr:colOff>358775</xdr:colOff>
      <xdr:row>56</xdr:row>
      <xdr:rowOff>99624</xdr:rowOff>
    </xdr:to>
    <xdr:sp macro="" textlink="">
      <xdr:nvSpPr>
        <xdr:cNvPr id="370" name="円/楕円 369"/>
        <xdr:cNvSpPr/>
      </xdr:nvSpPr>
      <xdr:spPr>
        <a:xfrm>
          <a:off x="7810500" y="95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116151</xdr:rowOff>
    </xdr:from>
    <xdr:ext cx="599010" cy="259045"/>
    <xdr:sp macro="" textlink="">
      <xdr:nvSpPr>
        <xdr:cNvPr id="371" name="テキスト ボックス 370"/>
        <xdr:cNvSpPr txBox="1"/>
      </xdr:nvSpPr>
      <xdr:spPr>
        <a:xfrm>
          <a:off x="7561794" y="937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133,852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120138</xdr:rowOff>
    </xdr:from>
    <xdr:to>
      <xdr:col>10</xdr:col>
      <xdr:colOff>155575</xdr:colOff>
      <xdr:row>56</xdr:row>
      <xdr:rowOff>50288</xdr:rowOff>
    </xdr:to>
    <xdr:sp macro="" textlink="">
      <xdr:nvSpPr>
        <xdr:cNvPr id="372" name="円/楕円 371"/>
        <xdr:cNvSpPr/>
      </xdr:nvSpPr>
      <xdr:spPr>
        <a:xfrm>
          <a:off x="6921500" y="95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66815</xdr:rowOff>
    </xdr:from>
    <xdr:ext cx="599010" cy="259045"/>
    <xdr:sp macro="" textlink="">
      <xdr:nvSpPr>
        <xdr:cNvPr id="373" name="テキスト ボックス 372"/>
        <xdr:cNvSpPr txBox="1"/>
      </xdr:nvSpPr>
      <xdr:spPr>
        <a:xfrm>
          <a:off x="6672794" y="932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41059</xdr:rowOff>
    </xdr:from>
    <xdr:to>
      <xdr:col>15</xdr:col>
      <xdr:colOff>180975</xdr:colOff>
      <xdr:row>75</xdr:row>
      <xdr:rowOff>167086</xdr:rowOff>
    </xdr:to>
    <xdr:cxnSp macro="">
      <xdr:nvCxnSpPr>
        <xdr:cNvPr id="400" name="直線コネクタ 399"/>
        <xdr:cNvCxnSpPr/>
      </xdr:nvCxnSpPr>
      <xdr:spPr>
        <a:xfrm>
          <a:off x="9639300" y="12899809"/>
          <a:ext cx="838200" cy="1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116286</xdr:rowOff>
    </xdr:from>
    <xdr:to>
      <xdr:col>15</xdr:col>
      <xdr:colOff>231775</xdr:colOff>
      <xdr:row>76</xdr:row>
      <xdr:rowOff>46436</xdr:rowOff>
    </xdr:to>
    <xdr:sp macro="" textlink="">
      <xdr:nvSpPr>
        <xdr:cNvPr id="410" name="円/楕円 409"/>
        <xdr:cNvSpPr/>
      </xdr:nvSpPr>
      <xdr:spPr>
        <a:xfrm>
          <a:off x="10426700" y="129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139163</xdr:rowOff>
    </xdr:from>
    <xdr:ext cx="599010" cy="259045"/>
    <xdr:sp macro="" textlink="">
      <xdr:nvSpPr>
        <xdr:cNvPr id="411" name="普通建設事業費 （ うち新規整備　）該当値テキスト"/>
        <xdr:cNvSpPr txBox="1"/>
      </xdr:nvSpPr>
      <xdr:spPr>
        <a:xfrm>
          <a:off x="10528300" y="1282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106,510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161709</xdr:rowOff>
    </xdr:from>
    <xdr:to>
      <xdr:col>14</xdr:col>
      <xdr:colOff>79375</xdr:colOff>
      <xdr:row>75</xdr:row>
      <xdr:rowOff>91859</xdr:rowOff>
    </xdr:to>
    <xdr:sp macro="" textlink="">
      <xdr:nvSpPr>
        <xdr:cNvPr id="412" name="円/楕円 411"/>
        <xdr:cNvSpPr/>
      </xdr:nvSpPr>
      <xdr:spPr>
        <a:xfrm>
          <a:off x="9588500" y="128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108386</xdr:rowOff>
    </xdr:from>
    <xdr:ext cx="599010" cy="259045"/>
    <xdr:sp macro="" textlink="">
      <xdr:nvSpPr>
        <xdr:cNvPr id="413" name="テキスト ボックス 412"/>
        <xdr:cNvSpPr txBox="1"/>
      </xdr:nvSpPr>
      <xdr:spPr>
        <a:xfrm>
          <a:off x="9339794" y="126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104614</xdr:rowOff>
    </xdr:from>
    <xdr:to>
      <xdr:col>15</xdr:col>
      <xdr:colOff>180975</xdr:colOff>
      <xdr:row>96</xdr:row>
      <xdr:rowOff>115596</xdr:rowOff>
    </xdr:to>
    <xdr:cxnSp macro="">
      <xdr:nvCxnSpPr>
        <xdr:cNvPr id="440" name="直線コネクタ 439"/>
        <xdr:cNvCxnSpPr/>
      </xdr:nvCxnSpPr>
      <xdr:spPr>
        <a:xfrm flipV="1">
          <a:off x="9639300" y="16563814"/>
          <a:ext cx="838200" cy="1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53814</xdr:rowOff>
    </xdr:from>
    <xdr:to>
      <xdr:col>15</xdr:col>
      <xdr:colOff>231775</xdr:colOff>
      <xdr:row>96</xdr:row>
      <xdr:rowOff>155414</xdr:rowOff>
    </xdr:to>
    <xdr:sp macro="" textlink="">
      <xdr:nvSpPr>
        <xdr:cNvPr id="450" name="円/楕円 449"/>
        <xdr:cNvSpPr/>
      </xdr:nvSpPr>
      <xdr:spPr>
        <a:xfrm>
          <a:off x="10426700" y="165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32241</xdr:rowOff>
    </xdr:from>
    <xdr:ext cx="534377" cy="259045"/>
    <xdr:sp macro="" textlink="">
      <xdr:nvSpPr>
        <xdr:cNvPr id="451" name="普通建設事業費 （ うち更新整備　）該当値テキスト"/>
        <xdr:cNvSpPr txBox="1"/>
      </xdr:nvSpPr>
      <xdr:spPr>
        <a:xfrm>
          <a:off x="10528300" y="164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64796</xdr:rowOff>
    </xdr:from>
    <xdr:to>
      <xdr:col>14</xdr:col>
      <xdr:colOff>79375</xdr:colOff>
      <xdr:row>96</xdr:row>
      <xdr:rowOff>166396</xdr:rowOff>
    </xdr:to>
    <xdr:sp macro="" textlink="">
      <xdr:nvSpPr>
        <xdr:cNvPr id="452" name="円/楕円 451"/>
        <xdr:cNvSpPr/>
      </xdr:nvSpPr>
      <xdr:spPr>
        <a:xfrm>
          <a:off x="9588500" y="165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157523</xdr:rowOff>
    </xdr:from>
    <xdr:ext cx="534377" cy="259045"/>
    <xdr:sp macro="" textlink="">
      <xdr:nvSpPr>
        <xdr:cNvPr id="453" name="テキスト ボックス 452"/>
        <xdr:cNvSpPr txBox="1"/>
      </xdr:nvSpPr>
      <xdr:spPr>
        <a:xfrm>
          <a:off x="9372111" y="166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142398</xdr:rowOff>
    </xdr:from>
    <xdr:to>
      <xdr:col>23</xdr:col>
      <xdr:colOff>517525</xdr:colOff>
      <xdr:row>37</xdr:row>
      <xdr:rowOff>160617</xdr:rowOff>
    </xdr:to>
    <xdr:cxnSp macro="">
      <xdr:nvCxnSpPr>
        <xdr:cNvPr id="482" name="直線コネクタ 481"/>
        <xdr:cNvCxnSpPr/>
      </xdr:nvCxnSpPr>
      <xdr:spPr>
        <a:xfrm>
          <a:off x="15481300" y="6486048"/>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3"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2167</xdr:rowOff>
    </xdr:from>
    <xdr:to>
      <xdr:col>22</xdr:col>
      <xdr:colOff>365125</xdr:colOff>
      <xdr:row>37</xdr:row>
      <xdr:rowOff>142398</xdr:rowOff>
    </xdr:to>
    <xdr:cxnSp macro="">
      <xdr:nvCxnSpPr>
        <xdr:cNvPr id="485" name="直線コネクタ 484"/>
        <xdr:cNvCxnSpPr/>
      </xdr:nvCxnSpPr>
      <xdr:spPr>
        <a:xfrm>
          <a:off x="14592300" y="5488567"/>
          <a:ext cx="889000" cy="9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164352</xdr:rowOff>
    </xdr:from>
    <xdr:ext cx="534377" cy="259045"/>
    <xdr:sp macro="" textlink="">
      <xdr:nvSpPr>
        <xdr:cNvPr id="487" name="テキスト ボックス 486"/>
        <xdr:cNvSpPr txBox="1"/>
      </xdr:nvSpPr>
      <xdr:spPr>
        <a:xfrm>
          <a:off x="15214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131006</xdr:rowOff>
    </xdr:from>
    <xdr:to>
      <xdr:col>21</xdr:col>
      <xdr:colOff>161925</xdr:colOff>
      <xdr:row>32</xdr:row>
      <xdr:rowOff>2167</xdr:rowOff>
    </xdr:to>
    <xdr:cxnSp macro="">
      <xdr:nvCxnSpPr>
        <xdr:cNvPr id="488" name="直線コネクタ 487"/>
        <xdr:cNvCxnSpPr/>
      </xdr:nvCxnSpPr>
      <xdr:spPr>
        <a:xfrm>
          <a:off x="13703300" y="5445956"/>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0" name="テキスト ボックス 489"/>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131006</xdr:rowOff>
    </xdr:from>
    <xdr:to>
      <xdr:col>19</xdr:col>
      <xdr:colOff>644525</xdr:colOff>
      <xdr:row>36</xdr:row>
      <xdr:rowOff>26977</xdr:rowOff>
    </xdr:to>
    <xdr:cxnSp macro="">
      <xdr:nvCxnSpPr>
        <xdr:cNvPr id="491" name="直線コネクタ 490"/>
        <xdr:cNvCxnSpPr/>
      </xdr:nvCxnSpPr>
      <xdr:spPr>
        <a:xfrm flipV="1">
          <a:off x="12814300" y="5445956"/>
          <a:ext cx="889000" cy="75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15168</xdr:rowOff>
    </xdr:from>
    <xdr:ext cx="469744" cy="259045"/>
    <xdr:sp macro="" textlink="">
      <xdr:nvSpPr>
        <xdr:cNvPr id="493" name="テキスト ボックス 492"/>
        <xdr:cNvSpPr txBox="1"/>
      </xdr:nvSpPr>
      <xdr:spPr>
        <a:xfrm>
          <a:off x="13468427"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5" name="テキスト ボックス 494"/>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109817</xdr:rowOff>
    </xdr:from>
    <xdr:to>
      <xdr:col>23</xdr:col>
      <xdr:colOff>568325</xdr:colOff>
      <xdr:row>38</xdr:row>
      <xdr:rowOff>39967</xdr:rowOff>
    </xdr:to>
    <xdr:sp macro="" textlink="">
      <xdr:nvSpPr>
        <xdr:cNvPr id="501" name="円/楕円 500"/>
        <xdr:cNvSpPr/>
      </xdr:nvSpPr>
      <xdr:spPr>
        <a:xfrm>
          <a:off x="16268700" y="64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132694</xdr:rowOff>
    </xdr:from>
    <xdr:ext cx="534377" cy="259045"/>
    <xdr:sp macro="" textlink="">
      <xdr:nvSpPr>
        <xdr:cNvPr id="502" name="災害復旧事業費該当値テキスト"/>
        <xdr:cNvSpPr txBox="1"/>
      </xdr:nvSpPr>
      <xdr:spPr>
        <a:xfrm>
          <a:off x="16370300" y="63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91598</xdr:rowOff>
    </xdr:from>
    <xdr:to>
      <xdr:col>22</xdr:col>
      <xdr:colOff>415925</xdr:colOff>
      <xdr:row>38</xdr:row>
      <xdr:rowOff>21748</xdr:rowOff>
    </xdr:to>
    <xdr:sp macro="" textlink="">
      <xdr:nvSpPr>
        <xdr:cNvPr id="503" name="円/楕円 502"/>
        <xdr:cNvSpPr/>
      </xdr:nvSpPr>
      <xdr:spPr>
        <a:xfrm>
          <a:off x="15430500" y="6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38275</xdr:rowOff>
    </xdr:from>
    <xdr:ext cx="534377" cy="259045"/>
    <xdr:sp macro="" textlink="">
      <xdr:nvSpPr>
        <xdr:cNvPr id="504" name="テキスト ボックス 503"/>
        <xdr:cNvSpPr txBox="1"/>
      </xdr:nvSpPr>
      <xdr:spPr>
        <a:xfrm>
          <a:off x="15214111" y="62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122817</xdr:rowOff>
    </xdr:from>
    <xdr:to>
      <xdr:col>21</xdr:col>
      <xdr:colOff>212725</xdr:colOff>
      <xdr:row>32</xdr:row>
      <xdr:rowOff>52967</xdr:rowOff>
    </xdr:to>
    <xdr:sp macro="" textlink="">
      <xdr:nvSpPr>
        <xdr:cNvPr id="505" name="円/楕円 504"/>
        <xdr:cNvSpPr/>
      </xdr:nvSpPr>
      <xdr:spPr>
        <a:xfrm>
          <a:off x="14541500" y="54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30</xdr:row>
      <xdr:rowOff>69494</xdr:rowOff>
    </xdr:from>
    <xdr:ext cx="599010" cy="259045"/>
    <xdr:sp macro="" textlink="">
      <xdr:nvSpPr>
        <xdr:cNvPr id="506" name="テキスト ボックス 505"/>
        <xdr:cNvSpPr txBox="1"/>
      </xdr:nvSpPr>
      <xdr:spPr>
        <a:xfrm>
          <a:off x="14292794" y="521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163,049</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80206</xdr:rowOff>
    </xdr:from>
    <xdr:to>
      <xdr:col>20</xdr:col>
      <xdr:colOff>9525</xdr:colOff>
      <xdr:row>32</xdr:row>
      <xdr:rowOff>10356</xdr:rowOff>
    </xdr:to>
    <xdr:sp macro="" textlink="">
      <xdr:nvSpPr>
        <xdr:cNvPr id="507" name="円/楕円 506"/>
        <xdr:cNvSpPr/>
      </xdr:nvSpPr>
      <xdr:spPr>
        <a:xfrm>
          <a:off x="13652500" y="53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26883</xdr:rowOff>
    </xdr:from>
    <xdr:ext cx="599010" cy="259045"/>
    <xdr:sp macro="" textlink="">
      <xdr:nvSpPr>
        <xdr:cNvPr id="508" name="テキスト ボックス 507"/>
        <xdr:cNvSpPr txBox="1"/>
      </xdr:nvSpPr>
      <xdr:spPr>
        <a:xfrm>
          <a:off x="13403794" y="51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168,641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147627</xdr:rowOff>
    </xdr:from>
    <xdr:to>
      <xdr:col>18</xdr:col>
      <xdr:colOff>492125</xdr:colOff>
      <xdr:row>36</xdr:row>
      <xdr:rowOff>77777</xdr:rowOff>
    </xdr:to>
    <xdr:sp macro="" textlink="">
      <xdr:nvSpPr>
        <xdr:cNvPr id="509" name="円/楕円 508"/>
        <xdr:cNvSpPr/>
      </xdr:nvSpPr>
      <xdr:spPr>
        <a:xfrm>
          <a:off x="12763500" y="61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94304</xdr:rowOff>
    </xdr:from>
    <xdr:ext cx="534377" cy="259045"/>
    <xdr:sp macro="" textlink="">
      <xdr:nvSpPr>
        <xdr:cNvPr id="510" name="テキスト ボックス 509"/>
        <xdr:cNvSpPr txBox="1"/>
      </xdr:nvSpPr>
      <xdr:spPr>
        <a:xfrm>
          <a:off x="12547111" y="592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54226</xdr:rowOff>
    </xdr:from>
    <xdr:to>
      <xdr:col>23</xdr:col>
      <xdr:colOff>517525</xdr:colOff>
      <xdr:row>73</xdr:row>
      <xdr:rowOff>63645</xdr:rowOff>
    </xdr:to>
    <xdr:cxnSp macro="">
      <xdr:nvCxnSpPr>
        <xdr:cNvPr id="584" name="直線コネクタ 583"/>
        <xdr:cNvCxnSpPr/>
      </xdr:nvCxnSpPr>
      <xdr:spPr>
        <a:xfrm flipV="1">
          <a:off x="15481300" y="12570076"/>
          <a:ext cx="8382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49786</xdr:rowOff>
    </xdr:from>
    <xdr:to>
      <xdr:col>22</xdr:col>
      <xdr:colOff>365125</xdr:colOff>
      <xdr:row>73</xdr:row>
      <xdr:rowOff>63645</xdr:rowOff>
    </xdr:to>
    <xdr:cxnSp macro="">
      <xdr:nvCxnSpPr>
        <xdr:cNvPr id="587" name="直線コネクタ 586"/>
        <xdr:cNvCxnSpPr/>
      </xdr:nvCxnSpPr>
      <xdr:spPr>
        <a:xfrm>
          <a:off x="14592300" y="12565636"/>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9" name="テキスト ボックス 588"/>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4969</xdr:rowOff>
    </xdr:from>
    <xdr:to>
      <xdr:col>21</xdr:col>
      <xdr:colOff>161925</xdr:colOff>
      <xdr:row>73</xdr:row>
      <xdr:rowOff>49786</xdr:rowOff>
    </xdr:to>
    <xdr:cxnSp macro="">
      <xdr:nvCxnSpPr>
        <xdr:cNvPr id="590" name="直線コネクタ 589"/>
        <xdr:cNvCxnSpPr/>
      </xdr:nvCxnSpPr>
      <xdr:spPr>
        <a:xfrm>
          <a:off x="13703300" y="12520819"/>
          <a:ext cx="889000" cy="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2" name="テキスト ボックス 591"/>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140174</xdr:rowOff>
    </xdr:from>
    <xdr:to>
      <xdr:col>19</xdr:col>
      <xdr:colOff>644525</xdr:colOff>
      <xdr:row>73</xdr:row>
      <xdr:rowOff>4969</xdr:rowOff>
    </xdr:to>
    <xdr:cxnSp macro="">
      <xdr:nvCxnSpPr>
        <xdr:cNvPr id="593" name="直線コネクタ 592"/>
        <xdr:cNvCxnSpPr/>
      </xdr:nvCxnSpPr>
      <xdr:spPr>
        <a:xfrm>
          <a:off x="12814300" y="12484574"/>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5" name="テキスト ボックス 594"/>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3426</xdr:rowOff>
    </xdr:from>
    <xdr:to>
      <xdr:col>23</xdr:col>
      <xdr:colOff>568325</xdr:colOff>
      <xdr:row>73</xdr:row>
      <xdr:rowOff>105026</xdr:rowOff>
    </xdr:to>
    <xdr:sp macro="" textlink="">
      <xdr:nvSpPr>
        <xdr:cNvPr id="603" name="円/楕円 602"/>
        <xdr:cNvSpPr/>
      </xdr:nvSpPr>
      <xdr:spPr>
        <a:xfrm>
          <a:off x="16268700" y="1251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26303</xdr:rowOff>
    </xdr:from>
    <xdr:ext cx="599010" cy="259045"/>
    <xdr:sp macro="" textlink="">
      <xdr:nvSpPr>
        <xdr:cNvPr id="604" name="公債費該当値テキスト"/>
        <xdr:cNvSpPr txBox="1"/>
      </xdr:nvSpPr>
      <xdr:spPr>
        <a:xfrm>
          <a:off x="16370300" y="1237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144,956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12845</xdr:rowOff>
    </xdr:from>
    <xdr:to>
      <xdr:col>22</xdr:col>
      <xdr:colOff>415925</xdr:colOff>
      <xdr:row>73</xdr:row>
      <xdr:rowOff>114445</xdr:rowOff>
    </xdr:to>
    <xdr:sp macro="" textlink="">
      <xdr:nvSpPr>
        <xdr:cNvPr id="605" name="円/楕円 604"/>
        <xdr:cNvSpPr/>
      </xdr:nvSpPr>
      <xdr:spPr>
        <a:xfrm>
          <a:off x="15430500" y="12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130972</xdr:rowOff>
    </xdr:from>
    <xdr:ext cx="599010" cy="259045"/>
    <xdr:sp macro="" textlink="">
      <xdr:nvSpPr>
        <xdr:cNvPr id="606" name="テキスト ボックス 605"/>
        <xdr:cNvSpPr txBox="1"/>
      </xdr:nvSpPr>
      <xdr:spPr>
        <a:xfrm>
          <a:off x="15181794" y="1230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170436</xdr:rowOff>
    </xdr:from>
    <xdr:to>
      <xdr:col>21</xdr:col>
      <xdr:colOff>212725</xdr:colOff>
      <xdr:row>73</xdr:row>
      <xdr:rowOff>100586</xdr:rowOff>
    </xdr:to>
    <xdr:sp macro="" textlink="">
      <xdr:nvSpPr>
        <xdr:cNvPr id="607" name="円/楕円 606"/>
        <xdr:cNvSpPr/>
      </xdr:nvSpPr>
      <xdr:spPr>
        <a:xfrm>
          <a:off x="14541500" y="125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117113</xdr:rowOff>
    </xdr:from>
    <xdr:ext cx="599010" cy="259045"/>
    <xdr:sp macro="" textlink="">
      <xdr:nvSpPr>
        <xdr:cNvPr id="608" name="テキスト ボックス 607"/>
        <xdr:cNvSpPr txBox="1"/>
      </xdr:nvSpPr>
      <xdr:spPr>
        <a:xfrm>
          <a:off x="14292794" y="1229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125619</xdr:rowOff>
    </xdr:from>
    <xdr:to>
      <xdr:col>20</xdr:col>
      <xdr:colOff>9525</xdr:colOff>
      <xdr:row>73</xdr:row>
      <xdr:rowOff>55769</xdr:rowOff>
    </xdr:to>
    <xdr:sp macro="" textlink="">
      <xdr:nvSpPr>
        <xdr:cNvPr id="609" name="円/楕円 608"/>
        <xdr:cNvSpPr/>
      </xdr:nvSpPr>
      <xdr:spPr>
        <a:xfrm>
          <a:off x="13652500" y="124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72296</xdr:rowOff>
    </xdr:from>
    <xdr:ext cx="599010" cy="259045"/>
    <xdr:sp macro="" textlink="">
      <xdr:nvSpPr>
        <xdr:cNvPr id="610" name="テキスト ボックス 609"/>
        <xdr:cNvSpPr txBox="1"/>
      </xdr:nvSpPr>
      <xdr:spPr>
        <a:xfrm>
          <a:off x="13403794" y="1224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89374</xdr:rowOff>
    </xdr:from>
    <xdr:to>
      <xdr:col>18</xdr:col>
      <xdr:colOff>492125</xdr:colOff>
      <xdr:row>73</xdr:row>
      <xdr:rowOff>19524</xdr:rowOff>
    </xdr:to>
    <xdr:sp macro="" textlink="">
      <xdr:nvSpPr>
        <xdr:cNvPr id="611" name="円/楕円 610"/>
        <xdr:cNvSpPr/>
      </xdr:nvSpPr>
      <xdr:spPr>
        <a:xfrm>
          <a:off x="12763500" y="124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36051</xdr:rowOff>
    </xdr:from>
    <xdr:ext cx="599010" cy="259045"/>
    <xdr:sp macro="" textlink="">
      <xdr:nvSpPr>
        <xdr:cNvPr id="612" name="テキスト ボックス 611"/>
        <xdr:cNvSpPr txBox="1"/>
      </xdr:nvSpPr>
      <xdr:spPr>
        <a:xfrm>
          <a:off x="12514794" y="1220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38681</xdr:rowOff>
    </xdr:from>
    <xdr:to>
      <xdr:col>23</xdr:col>
      <xdr:colOff>517525</xdr:colOff>
      <xdr:row>97</xdr:row>
      <xdr:rowOff>119021</xdr:rowOff>
    </xdr:to>
    <xdr:cxnSp macro="">
      <xdr:nvCxnSpPr>
        <xdr:cNvPr id="639" name="直線コネクタ 638"/>
        <xdr:cNvCxnSpPr/>
      </xdr:nvCxnSpPr>
      <xdr:spPr>
        <a:xfrm>
          <a:off x="15481300" y="16669331"/>
          <a:ext cx="838200" cy="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35554</xdr:rowOff>
    </xdr:from>
    <xdr:to>
      <xdr:col>22</xdr:col>
      <xdr:colOff>365125</xdr:colOff>
      <xdr:row>97</xdr:row>
      <xdr:rowOff>38681</xdr:rowOff>
    </xdr:to>
    <xdr:cxnSp macro="">
      <xdr:nvCxnSpPr>
        <xdr:cNvPr id="642" name="直線コネクタ 641"/>
        <xdr:cNvCxnSpPr/>
      </xdr:nvCxnSpPr>
      <xdr:spPr>
        <a:xfrm>
          <a:off x="14592300" y="16666204"/>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35554</xdr:rowOff>
    </xdr:from>
    <xdr:to>
      <xdr:col>21</xdr:col>
      <xdr:colOff>161925</xdr:colOff>
      <xdr:row>97</xdr:row>
      <xdr:rowOff>128077</xdr:rowOff>
    </xdr:to>
    <xdr:cxnSp macro="">
      <xdr:nvCxnSpPr>
        <xdr:cNvPr id="645" name="直線コネクタ 644"/>
        <xdr:cNvCxnSpPr/>
      </xdr:nvCxnSpPr>
      <xdr:spPr>
        <a:xfrm flipV="1">
          <a:off x="13703300" y="16666204"/>
          <a:ext cx="889000" cy="9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128077</xdr:rowOff>
    </xdr:from>
    <xdr:to>
      <xdr:col>19</xdr:col>
      <xdr:colOff>644525</xdr:colOff>
      <xdr:row>97</xdr:row>
      <xdr:rowOff>153274</xdr:rowOff>
    </xdr:to>
    <xdr:cxnSp macro="">
      <xdr:nvCxnSpPr>
        <xdr:cNvPr id="648" name="直線コネクタ 647"/>
        <xdr:cNvCxnSpPr/>
      </xdr:nvCxnSpPr>
      <xdr:spPr>
        <a:xfrm flipV="1">
          <a:off x="12814300" y="16758727"/>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68221</xdr:rowOff>
    </xdr:from>
    <xdr:to>
      <xdr:col>23</xdr:col>
      <xdr:colOff>568325</xdr:colOff>
      <xdr:row>97</xdr:row>
      <xdr:rowOff>169821</xdr:rowOff>
    </xdr:to>
    <xdr:sp macro="" textlink="">
      <xdr:nvSpPr>
        <xdr:cNvPr id="658" name="円/楕円 657"/>
        <xdr:cNvSpPr/>
      </xdr:nvSpPr>
      <xdr:spPr>
        <a:xfrm>
          <a:off x="16268700" y="16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46648</xdr:rowOff>
    </xdr:from>
    <xdr:ext cx="534377" cy="259045"/>
    <xdr:sp macro="" textlink="">
      <xdr:nvSpPr>
        <xdr:cNvPr id="659" name="積立金該当値テキスト"/>
        <xdr:cNvSpPr txBox="1"/>
      </xdr:nvSpPr>
      <xdr:spPr>
        <a:xfrm>
          <a:off x="16370300" y="166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159331</xdr:rowOff>
    </xdr:from>
    <xdr:to>
      <xdr:col>22</xdr:col>
      <xdr:colOff>415925</xdr:colOff>
      <xdr:row>97</xdr:row>
      <xdr:rowOff>89481</xdr:rowOff>
    </xdr:to>
    <xdr:sp macro="" textlink="">
      <xdr:nvSpPr>
        <xdr:cNvPr id="660" name="円/楕円 659"/>
        <xdr:cNvSpPr/>
      </xdr:nvSpPr>
      <xdr:spPr>
        <a:xfrm>
          <a:off x="15430500" y="166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80608</xdr:rowOff>
    </xdr:from>
    <xdr:ext cx="534377" cy="259045"/>
    <xdr:sp macro="" textlink="">
      <xdr:nvSpPr>
        <xdr:cNvPr id="661" name="テキスト ボックス 660"/>
        <xdr:cNvSpPr txBox="1"/>
      </xdr:nvSpPr>
      <xdr:spPr>
        <a:xfrm>
          <a:off x="15214111" y="167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156204</xdr:rowOff>
    </xdr:from>
    <xdr:to>
      <xdr:col>21</xdr:col>
      <xdr:colOff>212725</xdr:colOff>
      <xdr:row>97</xdr:row>
      <xdr:rowOff>86354</xdr:rowOff>
    </xdr:to>
    <xdr:sp macro="" textlink="">
      <xdr:nvSpPr>
        <xdr:cNvPr id="662" name="円/楕円 661"/>
        <xdr:cNvSpPr/>
      </xdr:nvSpPr>
      <xdr:spPr>
        <a:xfrm>
          <a:off x="14541500" y="166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102881</xdr:rowOff>
    </xdr:from>
    <xdr:ext cx="534377" cy="259045"/>
    <xdr:sp macro="" textlink="">
      <xdr:nvSpPr>
        <xdr:cNvPr id="663" name="テキスト ボックス 662"/>
        <xdr:cNvSpPr txBox="1"/>
      </xdr:nvSpPr>
      <xdr:spPr>
        <a:xfrm>
          <a:off x="14325111" y="163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77277</xdr:rowOff>
    </xdr:from>
    <xdr:to>
      <xdr:col>20</xdr:col>
      <xdr:colOff>9525</xdr:colOff>
      <xdr:row>98</xdr:row>
      <xdr:rowOff>7427</xdr:rowOff>
    </xdr:to>
    <xdr:sp macro="" textlink="">
      <xdr:nvSpPr>
        <xdr:cNvPr id="664" name="円/楕円 663"/>
        <xdr:cNvSpPr/>
      </xdr:nvSpPr>
      <xdr:spPr>
        <a:xfrm>
          <a:off x="13652500" y="167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170004</xdr:rowOff>
    </xdr:from>
    <xdr:ext cx="534377" cy="259045"/>
    <xdr:sp macro="" textlink="">
      <xdr:nvSpPr>
        <xdr:cNvPr id="665" name="テキスト ボックス 664"/>
        <xdr:cNvSpPr txBox="1"/>
      </xdr:nvSpPr>
      <xdr:spPr>
        <a:xfrm>
          <a:off x="13436111" y="168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102474</xdr:rowOff>
    </xdr:from>
    <xdr:to>
      <xdr:col>18</xdr:col>
      <xdr:colOff>492125</xdr:colOff>
      <xdr:row>98</xdr:row>
      <xdr:rowOff>32624</xdr:rowOff>
    </xdr:to>
    <xdr:sp macro="" textlink="">
      <xdr:nvSpPr>
        <xdr:cNvPr id="666" name="円/楕円 665"/>
        <xdr:cNvSpPr/>
      </xdr:nvSpPr>
      <xdr:spPr>
        <a:xfrm>
          <a:off x="12763500" y="167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23751</xdr:rowOff>
    </xdr:from>
    <xdr:ext cx="534377" cy="259045"/>
    <xdr:sp macro="" textlink="">
      <xdr:nvSpPr>
        <xdr:cNvPr id="667" name="テキスト ボックス 666"/>
        <xdr:cNvSpPr txBox="1"/>
      </xdr:nvSpPr>
      <xdr:spPr>
        <a:xfrm>
          <a:off x="12547111" y="168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14478</xdr:rowOff>
    </xdr:from>
    <xdr:to>
      <xdr:col>32</xdr:col>
      <xdr:colOff>187325</xdr:colOff>
      <xdr:row>39</xdr:row>
      <xdr:rowOff>16764</xdr:rowOff>
    </xdr:to>
    <xdr:cxnSp macro="">
      <xdr:nvCxnSpPr>
        <xdr:cNvPr id="696" name="直線コネクタ 695"/>
        <xdr:cNvCxnSpPr/>
      </xdr:nvCxnSpPr>
      <xdr:spPr>
        <a:xfrm flipV="1">
          <a:off x="21323300" y="67010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15240</xdr:rowOff>
    </xdr:from>
    <xdr:to>
      <xdr:col>31</xdr:col>
      <xdr:colOff>34925</xdr:colOff>
      <xdr:row>39</xdr:row>
      <xdr:rowOff>16764</xdr:rowOff>
    </xdr:to>
    <xdr:cxnSp macro="">
      <xdr:nvCxnSpPr>
        <xdr:cNvPr id="699" name="直線コネクタ 698"/>
        <xdr:cNvCxnSpPr/>
      </xdr:nvCxnSpPr>
      <xdr:spPr>
        <a:xfrm>
          <a:off x="20434300" y="67017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15240</xdr:rowOff>
    </xdr:from>
    <xdr:to>
      <xdr:col>29</xdr:col>
      <xdr:colOff>517525</xdr:colOff>
      <xdr:row>39</xdr:row>
      <xdr:rowOff>16002</xdr:rowOff>
    </xdr:to>
    <xdr:cxnSp macro="">
      <xdr:nvCxnSpPr>
        <xdr:cNvPr id="702" name="直線コネクタ 701"/>
        <xdr:cNvCxnSpPr/>
      </xdr:nvCxnSpPr>
      <xdr:spPr>
        <a:xfrm flipV="1">
          <a:off x="19545300" y="67017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10414</xdr:rowOff>
    </xdr:from>
    <xdr:to>
      <xdr:col>28</xdr:col>
      <xdr:colOff>314325</xdr:colOff>
      <xdr:row>39</xdr:row>
      <xdr:rowOff>16002</xdr:rowOff>
    </xdr:to>
    <xdr:cxnSp macro="">
      <xdr:nvCxnSpPr>
        <xdr:cNvPr id="705" name="直線コネクタ 704"/>
        <xdr:cNvCxnSpPr/>
      </xdr:nvCxnSpPr>
      <xdr:spPr>
        <a:xfrm>
          <a:off x="18656300" y="669696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135128</xdr:rowOff>
    </xdr:from>
    <xdr:to>
      <xdr:col>32</xdr:col>
      <xdr:colOff>238125</xdr:colOff>
      <xdr:row>39</xdr:row>
      <xdr:rowOff>65278</xdr:rowOff>
    </xdr:to>
    <xdr:sp macro="" textlink="">
      <xdr:nvSpPr>
        <xdr:cNvPr id="715" name="円/楕円 714"/>
        <xdr:cNvSpPr/>
      </xdr:nvSpPr>
      <xdr:spPr>
        <a:xfrm>
          <a:off x="22110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50055</xdr:rowOff>
    </xdr:from>
    <xdr:ext cx="378565" cy="259045"/>
    <xdr:sp macro="" textlink="">
      <xdr:nvSpPr>
        <xdr:cNvPr id="716" name="投資及び出資金該当値テキスト"/>
        <xdr:cNvSpPr txBox="1"/>
      </xdr:nvSpPr>
      <xdr:spPr>
        <a:xfrm>
          <a:off x="22212300" y="65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137414</xdr:rowOff>
    </xdr:from>
    <xdr:to>
      <xdr:col>31</xdr:col>
      <xdr:colOff>85725</xdr:colOff>
      <xdr:row>39</xdr:row>
      <xdr:rowOff>67564</xdr:rowOff>
    </xdr:to>
    <xdr:sp macro="" textlink="">
      <xdr:nvSpPr>
        <xdr:cNvPr id="717" name="円/楕円 716"/>
        <xdr:cNvSpPr/>
      </xdr:nvSpPr>
      <xdr:spPr>
        <a:xfrm>
          <a:off x="21272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58691</xdr:rowOff>
    </xdr:from>
    <xdr:ext cx="378565" cy="259045"/>
    <xdr:sp macro="" textlink="">
      <xdr:nvSpPr>
        <xdr:cNvPr id="718" name="テキスト ボックス 717"/>
        <xdr:cNvSpPr txBox="1"/>
      </xdr:nvSpPr>
      <xdr:spPr>
        <a:xfrm>
          <a:off x="21134017" y="6745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135890</xdr:rowOff>
    </xdr:from>
    <xdr:to>
      <xdr:col>29</xdr:col>
      <xdr:colOff>568325</xdr:colOff>
      <xdr:row>39</xdr:row>
      <xdr:rowOff>66040</xdr:rowOff>
    </xdr:to>
    <xdr:sp macro="" textlink="">
      <xdr:nvSpPr>
        <xdr:cNvPr id="719" name="円/楕円 718"/>
        <xdr:cNvSpPr/>
      </xdr:nvSpPr>
      <xdr:spPr>
        <a:xfrm>
          <a:off x="2038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57167</xdr:rowOff>
    </xdr:from>
    <xdr:ext cx="378565" cy="259045"/>
    <xdr:sp macro="" textlink="">
      <xdr:nvSpPr>
        <xdr:cNvPr id="720" name="テキスト ボックス 719"/>
        <xdr:cNvSpPr txBox="1"/>
      </xdr:nvSpPr>
      <xdr:spPr>
        <a:xfrm>
          <a:off x="20245017" y="674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136652</xdr:rowOff>
    </xdr:from>
    <xdr:to>
      <xdr:col>28</xdr:col>
      <xdr:colOff>365125</xdr:colOff>
      <xdr:row>39</xdr:row>
      <xdr:rowOff>66802</xdr:rowOff>
    </xdr:to>
    <xdr:sp macro="" textlink="">
      <xdr:nvSpPr>
        <xdr:cNvPr id="721" name="円/楕円 720"/>
        <xdr:cNvSpPr/>
      </xdr:nvSpPr>
      <xdr:spPr>
        <a:xfrm>
          <a:off x="194945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57929</xdr:rowOff>
    </xdr:from>
    <xdr:ext cx="378565" cy="259045"/>
    <xdr:sp macro="" textlink="">
      <xdr:nvSpPr>
        <xdr:cNvPr id="722" name="テキスト ボックス 721"/>
        <xdr:cNvSpPr txBox="1"/>
      </xdr:nvSpPr>
      <xdr:spPr>
        <a:xfrm>
          <a:off x="19356017" y="674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131064</xdr:rowOff>
    </xdr:from>
    <xdr:to>
      <xdr:col>27</xdr:col>
      <xdr:colOff>161925</xdr:colOff>
      <xdr:row>39</xdr:row>
      <xdr:rowOff>61214</xdr:rowOff>
    </xdr:to>
    <xdr:sp macro="" textlink="">
      <xdr:nvSpPr>
        <xdr:cNvPr id="723" name="円/楕円 722"/>
        <xdr:cNvSpPr/>
      </xdr:nvSpPr>
      <xdr:spPr>
        <a:xfrm>
          <a:off x="186055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52341</xdr:rowOff>
    </xdr:from>
    <xdr:ext cx="378565" cy="259045"/>
    <xdr:sp macro="" textlink="">
      <xdr:nvSpPr>
        <xdr:cNvPr id="724" name="テキスト ボックス 723"/>
        <xdr:cNvSpPr txBox="1"/>
      </xdr:nvSpPr>
      <xdr:spPr>
        <a:xfrm>
          <a:off x="18467017" y="673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106020</xdr:rowOff>
    </xdr:from>
    <xdr:to>
      <xdr:col>32</xdr:col>
      <xdr:colOff>187325</xdr:colOff>
      <xdr:row>58</xdr:row>
      <xdr:rowOff>163246</xdr:rowOff>
    </xdr:to>
    <xdr:cxnSp macro="">
      <xdr:nvCxnSpPr>
        <xdr:cNvPr id="753" name="直線コネクタ 752"/>
        <xdr:cNvCxnSpPr/>
      </xdr:nvCxnSpPr>
      <xdr:spPr>
        <a:xfrm flipV="1">
          <a:off x="21323300" y="10050120"/>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101905</xdr:rowOff>
    </xdr:from>
    <xdr:to>
      <xdr:col>31</xdr:col>
      <xdr:colOff>34925</xdr:colOff>
      <xdr:row>58</xdr:row>
      <xdr:rowOff>163246</xdr:rowOff>
    </xdr:to>
    <xdr:cxnSp macro="">
      <xdr:nvCxnSpPr>
        <xdr:cNvPr id="756" name="直線コネクタ 755"/>
        <xdr:cNvCxnSpPr/>
      </xdr:nvCxnSpPr>
      <xdr:spPr>
        <a:xfrm>
          <a:off x="20434300" y="10046005"/>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94209</xdr:rowOff>
    </xdr:from>
    <xdr:to>
      <xdr:col>29</xdr:col>
      <xdr:colOff>517525</xdr:colOff>
      <xdr:row>58</xdr:row>
      <xdr:rowOff>101905</xdr:rowOff>
    </xdr:to>
    <xdr:cxnSp macro="">
      <xdr:nvCxnSpPr>
        <xdr:cNvPr id="759" name="直線コネクタ 758"/>
        <xdr:cNvCxnSpPr/>
      </xdr:nvCxnSpPr>
      <xdr:spPr>
        <a:xfrm>
          <a:off x="19545300" y="10038309"/>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94209</xdr:rowOff>
    </xdr:from>
    <xdr:to>
      <xdr:col>28</xdr:col>
      <xdr:colOff>314325</xdr:colOff>
      <xdr:row>58</xdr:row>
      <xdr:rowOff>139319</xdr:rowOff>
    </xdr:to>
    <xdr:cxnSp macro="">
      <xdr:nvCxnSpPr>
        <xdr:cNvPr id="762" name="直線コネクタ 761"/>
        <xdr:cNvCxnSpPr/>
      </xdr:nvCxnSpPr>
      <xdr:spPr>
        <a:xfrm flipV="1">
          <a:off x="18656300" y="10038309"/>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55220</xdr:rowOff>
    </xdr:from>
    <xdr:to>
      <xdr:col>32</xdr:col>
      <xdr:colOff>238125</xdr:colOff>
      <xdr:row>58</xdr:row>
      <xdr:rowOff>156820</xdr:rowOff>
    </xdr:to>
    <xdr:sp macro="" textlink="">
      <xdr:nvSpPr>
        <xdr:cNvPr id="772" name="円/楕円 771"/>
        <xdr:cNvSpPr/>
      </xdr:nvSpPr>
      <xdr:spPr>
        <a:xfrm>
          <a:off x="22110700" y="9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141622</xdr:rowOff>
    </xdr:from>
    <xdr:ext cx="469744" cy="259045"/>
    <xdr:sp macro="" textlink="">
      <xdr:nvSpPr>
        <xdr:cNvPr id="773" name="貸付金該当値テキスト"/>
        <xdr:cNvSpPr txBox="1"/>
      </xdr:nvSpPr>
      <xdr:spPr>
        <a:xfrm>
          <a:off x="22212300" y="99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112446</xdr:rowOff>
    </xdr:from>
    <xdr:to>
      <xdr:col>31</xdr:col>
      <xdr:colOff>85725</xdr:colOff>
      <xdr:row>59</xdr:row>
      <xdr:rowOff>42596</xdr:rowOff>
    </xdr:to>
    <xdr:sp macro="" textlink="">
      <xdr:nvSpPr>
        <xdr:cNvPr id="774" name="円/楕円 773"/>
        <xdr:cNvSpPr/>
      </xdr:nvSpPr>
      <xdr:spPr>
        <a:xfrm>
          <a:off x="21272500" y="10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33723</xdr:rowOff>
    </xdr:from>
    <xdr:ext cx="378565" cy="259045"/>
    <xdr:sp macro="" textlink="">
      <xdr:nvSpPr>
        <xdr:cNvPr id="775" name="テキスト ボックス 774"/>
        <xdr:cNvSpPr txBox="1"/>
      </xdr:nvSpPr>
      <xdr:spPr>
        <a:xfrm>
          <a:off x="21134017" y="1014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51105</xdr:rowOff>
    </xdr:from>
    <xdr:to>
      <xdr:col>29</xdr:col>
      <xdr:colOff>568325</xdr:colOff>
      <xdr:row>58</xdr:row>
      <xdr:rowOff>152705</xdr:rowOff>
    </xdr:to>
    <xdr:sp macro="" textlink="">
      <xdr:nvSpPr>
        <xdr:cNvPr id="776" name="円/楕円 775"/>
        <xdr:cNvSpPr/>
      </xdr:nvSpPr>
      <xdr:spPr>
        <a:xfrm>
          <a:off x="20383500" y="99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143832</xdr:rowOff>
    </xdr:from>
    <xdr:ext cx="469744" cy="259045"/>
    <xdr:sp macro="" textlink="">
      <xdr:nvSpPr>
        <xdr:cNvPr id="777" name="テキスト ボックス 776"/>
        <xdr:cNvSpPr txBox="1"/>
      </xdr:nvSpPr>
      <xdr:spPr>
        <a:xfrm>
          <a:off x="20199427" y="1008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43409</xdr:rowOff>
    </xdr:from>
    <xdr:to>
      <xdr:col>28</xdr:col>
      <xdr:colOff>365125</xdr:colOff>
      <xdr:row>58</xdr:row>
      <xdr:rowOff>145009</xdr:rowOff>
    </xdr:to>
    <xdr:sp macro="" textlink="">
      <xdr:nvSpPr>
        <xdr:cNvPr id="778" name="円/楕円 777"/>
        <xdr:cNvSpPr/>
      </xdr:nvSpPr>
      <xdr:spPr>
        <a:xfrm>
          <a:off x="19494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136136</xdr:rowOff>
    </xdr:from>
    <xdr:ext cx="469744" cy="259045"/>
    <xdr:sp macro="" textlink="">
      <xdr:nvSpPr>
        <xdr:cNvPr id="779" name="テキスト ボックス 778"/>
        <xdr:cNvSpPr txBox="1"/>
      </xdr:nvSpPr>
      <xdr:spPr>
        <a:xfrm>
          <a:off x="19310427" y="100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88519</xdr:rowOff>
    </xdr:from>
    <xdr:to>
      <xdr:col>27</xdr:col>
      <xdr:colOff>161925</xdr:colOff>
      <xdr:row>59</xdr:row>
      <xdr:rowOff>18669</xdr:rowOff>
    </xdr:to>
    <xdr:sp macro="" textlink="">
      <xdr:nvSpPr>
        <xdr:cNvPr id="780" name="円/楕円 779"/>
        <xdr:cNvSpPr/>
      </xdr:nvSpPr>
      <xdr:spPr>
        <a:xfrm>
          <a:off x="18605500" y="100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9796</xdr:rowOff>
    </xdr:from>
    <xdr:ext cx="469744" cy="259045"/>
    <xdr:sp macro="" textlink="">
      <xdr:nvSpPr>
        <xdr:cNvPr id="781" name="テキスト ボックス 780"/>
        <xdr:cNvSpPr txBox="1"/>
      </xdr:nvSpPr>
      <xdr:spPr>
        <a:xfrm>
          <a:off x="18421427" y="101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41547</xdr:rowOff>
    </xdr:from>
    <xdr:to>
      <xdr:col>32</xdr:col>
      <xdr:colOff>187325</xdr:colOff>
      <xdr:row>75</xdr:row>
      <xdr:rowOff>109806</xdr:rowOff>
    </xdr:to>
    <xdr:cxnSp macro="">
      <xdr:nvCxnSpPr>
        <xdr:cNvPr id="810" name="直線コネクタ 809"/>
        <xdr:cNvCxnSpPr/>
      </xdr:nvCxnSpPr>
      <xdr:spPr>
        <a:xfrm>
          <a:off x="21323300" y="12900297"/>
          <a:ext cx="838200" cy="6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158468</xdr:rowOff>
    </xdr:from>
    <xdr:to>
      <xdr:col>31</xdr:col>
      <xdr:colOff>34925</xdr:colOff>
      <xdr:row>75</xdr:row>
      <xdr:rowOff>41547</xdr:rowOff>
    </xdr:to>
    <xdr:cxnSp macro="">
      <xdr:nvCxnSpPr>
        <xdr:cNvPr id="813" name="直線コネクタ 812"/>
        <xdr:cNvCxnSpPr/>
      </xdr:nvCxnSpPr>
      <xdr:spPr>
        <a:xfrm>
          <a:off x="20434300" y="12845768"/>
          <a:ext cx="889000" cy="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147305</xdr:rowOff>
    </xdr:from>
    <xdr:to>
      <xdr:col>29</xdr:col>
      <xdr:colOff>517525</xdr:colOff>
      <xdr:row>74</xdr:row>
      <xdr:rowOff>158468</xdr:rowOff>
    </xdr:to>
    <xdr:cxnSp macro="">
      <xdr:nvCxnSpPr>
        <xdr:cNvPr id="816" name="直線コネクタ 815"/>
        <xdr:cNvCxnSpPr/>
      </xdr:nvCxnSpPr>
      <xdr:spPr>
        <a:xfrm>
          <a:off x="19545300" y="12834605"/>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8" name="テキスト ボックス 817"/>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97889</xdr:rowOff>
    </xdr:from>
    <xdr:to>
      <xdr:col>28</xdr:col>
      <xdr:colOff>314325</xdr:colOff>
      <xdr:row>74</xdr:row>
      <xdr:rowOff>147305</xdr:rowOff>
    </xdr:to>
    <xdr:cxnSp macro="">
      <xdr:nvCxnSpPr>
        <xdr:cNvPr id="819" name="直線コネクタ 818"/>
        <xdr:cNvCxnSpPr/>
      </xdr:nvCxnSpPr>
      <xdr:spPr>
        <a:xfrm>
          <a:off x="18656300" y="12785189"/>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1" name="テキスト ボックス 820"/>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3" name="テキスト ボックス 822"/>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59006</xdr:rowOff>
    </xdr:from>
    <xdr:to>
      <xdr:col>32</xdr:col>
      <xdr:colOff>238125</xdr:colOff>
      <xdr:row>75</xdr:row>
      <xdr:rowOff>160607</xdr:rowOff>
    </xdr:to>
    <xdr:sp macro="" textlink="">
      <xdr:nvSpPr>
        <xdr:cNvPr id="829" name="円/楕円 828"/>
        <xdr:cNvSpPr/>
      </xdr:nvSpPr>
      <xdr:spPr>
        <a:xfrm>
          <a:off x="22110700" y="129177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81883</xdr:rowOff>
    </xdr:from>
    <xdr:ext cx="534377" cy="259045"/>
    <xdr:sp macro="" textlink="">
      <xdr:nvSpPr>
        <xdr:cNvPr id="830" name="繰出金該当値テキスト"/>
        <xdr:cNvSpPr txBox="1"/>
      </xdr:nvSpPr>
      <xdr:spPr>
        <a:xfrm>
          <a:off x="22212300" y="1276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162197</xdr:rowOff>
    </xdr:from>
    <xdr:to>
      <xdr:col>31</xdr:col>
      <xdr:colOff>85725</xdr:colOff>
      <xdr:row>75</xdr:row>
      <xdr:rowOff>92347</xdr:rowOff>
    </xdr:to>
    <xdr:sp macro="" textlink="">
      <xdr:nvSpPr>
        <xdr:cNvPr id="831" name="円/楕円 830"/>
        <xdr:cNvSpPr/>
      </xdr:nvSpPr>
      <xdr:spPr>
        <a:xfrm>
          <a:off x="21272500" y="128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108874</xdr:rowOff>
    </xdr:from>
    <xdr:ext cx="534377" cy="259045"/>
    <xdr:sp macro="" textlink="">
      <xdr:nvSpPr>
        <xdr:cNvPr id="832" name="テキスト ボックス 831"/>
        <xdr:cNvSpPr txBox="1"/>
      </xdr:nvSpPr>
      <xdr:spPr>
        <a:xfrm>
          <a:off x="21056111" y="126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107668</xdr:rowOff>
    </xdr:from>
    <xdr:to>
      <xdr:col>29</xdr:col>
      <xdr:colOff>568325</xdr:colOff>
      <xdr:row>75</xdr:row>
      <xdr:rowOff>37818</xdr:rowOff>
    </xdr:to>
    <xdr:sp macro="" textlink="">
      <xdr:nvSpPr>
        <xdr:cNvPr id="833" name="円/楕円 832"/>
        <xdr:cNvSpPr/>
      </xdr:nvSpPr>
      <xdr:spPr>
        <a:xfrm>
          <a:off x="20383500" y="127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54345</xdr:rowOff>
    </xdr:from>
    <xdr:ext cx="534377" cy="259045"/>
    <xdr:sp macro="" textlink="">
      <xdr:nvSpPr>
        <xdr:cNvPr id="834" name="テキスト ボックス 833"/>
        <xdr:cNvSpPr txBox="1"/>
      </xdr:nvSpPr>
      <xdr:spPr>
        <a:xfrm>
          <a:off x="20167111" y="1257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97,537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96505</xdr:rowOff>
    </xdr:from>
    <xdr:to>
      <xdr:col>28</xdr:col>
      <xdr:colOff>365125</xdr:colOff>
      <xdr:row>75</xdr:row>
      <xdr:rowOff>26655</xdr:rowOff>
    </xdr:to>
    <xdr:sp macro="" textlink="">
      <xdr:nvSpPr>
        <xdr:cNvPr id="835" name="円/楕円 834"/>
        <xdr:cNvSpPr/>
      </xdr:nvSpPr>
      <xdr:spPr>
        <a:xfrm>
          <a:off x="19494500" y="127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43182</xdr:rowOff>
    </xdr:from>
    <xdr:ext cx="534377" cy="259045"/>
    <xdr:sp macro="" textlink="">
      <xdr:nvSpPr>
        <xdr:cNvPr id="836" name="テキスト ボックス 835"/>
        <xdr:cNvSpPr txBox="1"/>
      </xdr:nvSpPr>
      <xdr:spPr>
        <a:xfrm>
          <a:off x="19278111" y="125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99,002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47089</xdr:rowOff>
    </xdr:from>
    <xdr:to>
      <xdr:col>27</xdr:col>
      <xdr:colOff>161925</xdr:colOff>
      <xdr:row>74</xdr:row>
      <xdr:rowOff>148689</xdr:rowOff>
    </xdr:to>
    <xdr:sp macro="" textlink="">
      <xdr:nvSpPr>
        <xdr:cNvPr id="837" name="円/楕円 836"/>
        <xdr:cNvSpPr/>
      </xdr:nvSpPr>
      <xdr:spPr>
        <a:xfrm>
          <a:off x="18605500" y="127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165216</xdr:rowOff>
    </xdr:from>
    <xdr:ext cx="599010" cy="259045"/>
    <xdr:sp macro="" textlink="">
      <xdr:nvSpPr>
        <xdr:cNvPr id="838" name="テキスト ボックス 837"/>
        <xdr:cNvSpPr txBox="1"/>
      </xdr:nvSpPr>
      <xdr:spPr>
        <a:xfrm>
          <a:off x="18356794" y="1250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離島や広域な行政区域を抱えており、職員数が類似団体に比べ多くなっていることなどから人件費が多額になっている。今後も職員数の適正化を図りながら、人件費に係る経費も含め人件費全体の抑制に努める。</a:t>
          </a:r>
          <a:endParaRPr kumimoji="1" lang="en-US" altLang="ja-JP" sz="1300">
            <a:latin typeface="ＭＳ Ｐゴシック"/>
          </a:endParaRPr>
        </a:p>
        <a:p>
          <a:r>
            <a:rPr kumimoji="1" lang="ja-JP" altLang="en-US" sz="1300">
              <a:latin typeface="ＭＳ Ｐゴシック"/>
            </a:rPr>
            <a:t>また、高齢化率が高いことから扶助費も類似団体より高くなっている。今後もさらに高齢化率の上昇が予想されるため、町単独で行っている各種支給事業の見直しを進めることにより、財政を圧迫する上昇傾向に歯止めをかけるよう努める。</a:t>
          </a:r>
          <a:endParaRPr kumimoji="1" lang="en-US" altLang="ja-JP" sz="1300">
            <a:latin typeface="ＭＳ Ｐゴシック"/>
          </a:endParaRPr>
        </a:p>
        <a:p>
          <a:r>
            <a:rPr kumimoji="1" lang="ja-JP" altLang="en-US" sz="1300">
              <a:latin typeface="ＭＳ Ｐゴシック"/>
            </a:rPr>
            <a:t>公債費も住民一人当たり</a:t>
          </a:r>
          <a:r>
            <a:rPr kumimoji="1" lang="en-US" altLang="ja-JP" sz="1300">
              <a:latin typeface="ＭＳ Ｐゴシック"/>
            </a:rPr>
            <a:t>144,956</a:t>
          </a:r>
          <a:r>
            <a:rPr kumimoji="1" lang="ja-JP" altLang="en-US" sz="1300">
              <a:latin typeface="ＭＳ Ｐゴシック"/>
            </a:rPr>
            <a:t>円と類似団体平均の倍以上となっているが、これは、これまでの社会資本整備を多額の借入金により実施してきたためである。このため、公債費負担適正化計画に定めた繰上償還の実施や地方債発行額の抑制により地方債元利償還金は減少してきているが、今後も借入額の抑制や、有利な地方債の活用により、起債に大きく頼ることのない財政運営に努める。</a:t>
          </a:r>
          <a:endParaRPr kumimoji="1" lang="en-US" altLang="ja-JP" sz="1300">
            <a:latin typeface="ＭＳ Ｐゴシック"/>
          </a:endParaRPr>
        </a:p>
        <a:p>
          <a:r>
            <a:rPr kumimoji="1" lang="ja-JP" altLang="en-US" sz="1300">
              <a:latin typeface="ＭＳ Ｐゴシック"/>
            </a:rPr>
            <a:t>普通建設事業費が高くなっているのは、道路、港湾等の整備とともに、老朽化した施設（</a:t>
          </a:r>
          <a:r>
            <a:rPr kumimoji="1" lang="en-US" altLang="ja-JP" sz="1300">
              <a:latin typeface="ＭＳ Ｐゴシック"/>
            </a:rPr>
            <a:t>H27</a:t>
          </a:r>
          <a:r>
            <a:rPr kumimoji="1" lang="ja-JP" altLang="en-US" sz="1300">
              <a:latin typeface="ＭＳ Ｐゴシック"/>
            </a:rPr>
            <a:t>は火葬場）の改修が行われているためである。今後も多くの施設の改修が予定されているため、平準化し一定の時期に事業が集中しないよう計画を立て実施する。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鹿児島県瀬戸内町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9,297
9,286
239.65
9,311,288
8,536,290
506,019
5,205,474
10,863,965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58.9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102362</xdr:rowOff>
    </xdr:from>
    <xdr:to>
      <xdr:col>6</xdr:col>
      <xdr:colOff>511175</xdr:colOff>
      <xdr:row>36</xdr:row>
      <xdr:rowOff>128397</xdr:rowOff>
    </xdr:to>
    <xdr:cxnSp macro="">
      <xdr:nvCxnSpPr>
        <xdr:cNvPr id="61" name="直線コネクタ 60"/>
        <xdr:cNvCxnSpPr/>
      </xdr:nvCxnSpPr>
      <xdr:spPr>
        <a:xfrm flipV="1">
          <a:off x="3797300" y="6274562"/>
          <a:ext cx="8382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128397</xdr:rowOff>
    </xdr:from>
    <xdr:to>
      <xdr:col>5</xdr:col>
      <xdr:colOff>358775</xdr:colOff>
      <xdr:row>36</xdr:row>
      <xdr:rowOff>139827</xdr:rowOff>
    </xdr:to>
    <xdr:cxnSp macro="">
      <xdr:nvCxnSpPr>
        <xdr:cNvPr id="64" name="直線コネクタ 63"/>
        <xdr:cNvCxnSpPr/>
      </xdr:nvCxnSpPr>
      <xdr:spPr>
        <a:xfrm flipV="1">
          <a:off x="2908300" y="63005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133858</xdr:rowOff>
    </xdr:from>
    <xdr:to>
      <xdr:col>4</xdr:col>
      <xdr:colOff>155575</xdr:colOff>
      <xdr:row>36</xdr:row>
      <xdr:rowOff>139827</xdr:rowOff>
    </xdr:to>
    <xdr:cxnSp macro="">
      <xdr:nvCxnSpPr>
        <xdr:cNvPr id="67" name="直線コネクタ 66"/>
        <xdr:cNvCxnSpPr/>
      </xdr:nvCxnSpPr>
      <xdr:spPr>
        <a:xfrm>
          <a:off x="2019300" y="630605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53975</xdr:rowOff>
    </xdr:from>
    <xdr:to>
      <xdr:col>2</xdr:col>
      <xdr:colOff>638175</xdr:colOff>
      <xdr:row>36</xdr:row>
      <xdr:rowOff>133858</xdr:rowOff>
    </xdr:to>
    <xdr:cxnSp macro="">
      <xdr:nvCxnSpPr>
        <xdr:cNvPr id="70" name="直線コネクタ 69"/>
        <xdr:cNvCxnSpPr/>
      </xdr:nvCxnSpPr>
      <xdr:spPr>
        <a:xfrm>
          <a:off x="1130300" y="6226175"/>
          <a:ext cx="889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51562</xdr:rowOff>
    </xdr:from>
    <xdr:to>
      <xdr:col>6</xdr:col>
      <xdr:colOff>561975</xdr:colOff>
      <xdr:row>36</xdr:row>
      <xdr:rowOff>153162</xdr:rowOff>
    </xdr:to>
    <xdr:sp macro="" textlink="">
      <xdr:nvSpPr>
        <xdr:cNvPr id="80" name="円/楕円 79"/>
        <xdr:cNvSpPr/>
      </xdr:nvSpPr>
      <xdr:spPr>
        <a:xfrm>
          <a:off x="45847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29989</xdr:rowOff>
    </xdr:from>
    <xdr:ext cx="469744" cy="259045"/>
    <xdr:sp macro="" textlink="">
      <xdr:nvSpPr>
        <xdr:cNvPr id="81" name="議会費該当値テキスト"/>
        <xdr:cNvSpPr txBox="1"/>
      </xdr:nvSpPr>
      <xdr:spPr>
        <a:xfrm>
          <a:off x="4686300"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77597</xdr:rowOff>
    </xdr:from>
    <xdr:to>
      <xdr:col>5</xdr:col>
      <xdr:colOff>409575</xdr:colOff>
      <xdr:row>37</xdr:row>
      <xdr:rowOff>7747</xdr:rowOff>
    </xdr:to>
    <xdr:sp macro="" textlink="">
      <xdr:nvSpPr>
        <xdr:cNvPr id="82" name="円/楕円 81"/>
        <xdr:cNvSpPr/>
      </xdr:nvSpPr>
      <xdr:spPr>
        <a:xfrm>
          <a:off x="3746500" y="62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170324</xdr:rowOff>
    </xdr:from>
    <xdr:ext cx="469744" cy="259045"/>
    <xdr:sp macro="" textlink="">
      <xdr:nvSpPr>
        <xdr:cNvPr id="83" name="テキスト ボックス 82"/>
        <xdr:cNvSpPr txBox="1"/>
      </xdr:nvSpPr>
      <xdr:spPr>
        <a:xfrm>
          <a:off x="3562427" y="634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89027</xdr:rowOff>
    </xdr:from>
    <xdr:to>
      <xdr:col>4</xdr:col>
      <xdr:colOff>206375</xdr:colOff>
      <xdr:row>37</xdr:row>
      <xdr:rowOff>19177</xdr:rowOff>
    </xdr:to>
    <xdr:sp macro="" textlink="">
      <xdr:nvSpPr>
        <xdr:cNvPr id="84" name="円/楕円 83"/>
        <xdr:cNvSpPr/>
      </xdr:nvSpPr>
      <xdr:spPr>
        <a:xfrm>
          <a:off x="2857500" y="62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10304</xdr:rowOff>
    </xdr:from>
    <xdr:ext cx="469744" cy="259045"/>
    <xdr:sp macro="" textlink="">
      <xdr:nvSpPr>
        <xdr:cNvPr id="85" name="テキスト ボックス 84"/>
        <xdr:cNvSpPr txBox="1"/>
      </xdr:nvSpPr>
      <xdr:spPr>
        <a:xfrm>
          <a:off x="2673427" y="635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83058</xdr:rowOff>
    </xdr:from>
    <xdr:to>
      <xdr:col>3</xdr:col>
      <xdr:colOff>3175</xdr:colOff>
      <xdr:row>37</xdr:row>
      <xdr:rowOff>13208</xdr:rowOff>
    </xdr:to>
    <xdr:sp macro="" textlink="">
      <xdr:nvSpPr>
        <xdr:cNvPr id="86" name="円/楕円 85"/>
        <xdr:cNvSpPr/>
      </xdr:nvSpPr>
      <xdr:spPr>
        <a:xfrm>
          <a:off x="1968500" y="62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4335</xdr:rowOff>
    </xdr:from>
    <xdr:ext cx="469744" cy="259045"/>
    <xdr:sp macro="" textlink="">
      <xdr:nvSpPr>
        <xdr:cNvPr id="87" name="テキスト ボックス 86"/>
        <xdr:cNvSpPr txBox="1"/>
      </xdr:nvSpPr>
      <xdr:spPr>
        <a:xfrm>
          <a:off x="1784427" y="63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3175</xdr:rowOff>
    </xdr:from>
    <xdr:to>
      <xdr:col>1</xdr:col>
      <xdr:colOff>485775</xdr:colOff>
      <xdr:row>36</xdr:row>
      <xdr:rowOff>104775</xdr:rowOff>
    </xdr:to>
    <xdr:sp macro="" textlink="">
      <xdr:nvSpPr>
        <xdr:cNvPr id="88" name="円/楕円 87"/>
        <xdr:cNvSpPr/>
      </xdr:nvSpPr>
      <xdr:spPr>
        <a:xfrm>
          <a:off x="1079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95902</xdr:rowOff>
    </xdr:from>
    <xdr:ext cx="469744" cy="259045"/>
    <xdr:sp macro="" textlink="">
      <xdr:nvSpPr>
        <xdr:cNvPr id="89" name="テキスト ボックス 88"/>
        <xdr:cNvSpPr txBox="1"/>
      </xdr:nvSpPr>
      <xdr:spPr>
        <a:xfrm>
          <a:off x="895427" y="62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94450</xdr:rowOff>
    </xdr:from>
    <xdr:to>
      <xdr:col>6</xdr:col>
      <xdr:colOff>511175</xdr:colOff>
      <xdr:row>56</xdr:row>
      <xdr:rowOff>107817</xdr:rowOff>
    </xdr:to>
    <xdr:cxnSp macro="">
      <xdr:nvCxnSpPr>
        <xdr:cNvPr id="120" name="直線コネクタ 119"/>
        <xdr:cNvCxnSpPr/>
      </xdr:nvCxnSpPr>
      <xdr:spPr>
        <a:xfrm>
          <a:off x="3797300" y="9695650"/>
          <a:ext cx="8382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94450</xdr:rowOff>
    </xdr:from>
    <xdr:to>
      <xdr:col>5</xdr:col>
      <xdr:colOff>358775</xdr:colOff>
      <xdr:row>56</xdr:row>
      <xdr:rowOff>120214</xdr:rowOff>
    </xdr:to>
    <xdr:cxnSp macro="">
      <xdr:nvCxnSpPr>
        <xdr:cNvPr id="123" name="直線コネクタ 122"/>
        <xdr:cNvCxnSpPr/>
      </xdr:nvCxnSpPr>
      <xdr:spPr>
        <a:xfrm flipV="1">
          <a:off x="2908300" y="9695650"/>
          <a:ext cx="889000" cy="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120214</xdr:rowOff>
    </xdr:from>
    <xdr:to>
      <xdr:col>4</xdr:col>
      <xdr:colOff>155575</xdr:colOff>
      <xdr:row>56</xdr:row>
      <xdr:rowOff>142956</xdr:rowOff>
    </xdr:to>
    <xdr:cxnSp macro="">
      <xdr:nvCxnSpPr>
        <xdr:cNvPr id="126" name="直線コネクタ 125"/>
        <xdr:cNvCxnSpPr/>
      </xdr:nvCxnSpPr>
      <xdr:spPr>
        <a:xfrm flipV="1">
          <a:off x="2019300" y="9721414"/>
          <a:ext cx="889000" cy="2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142956</xdr:rowOff>
    </xdr:from>
    <xdr:to>
      <xdr:col>2</xdr:col>
      <xdr:colOff>638175</xdr:colOff>
      <xdr:row>57</xdr:row>
      <xdr:rowOff>20269</xdr:rowOff>
    </xdr:to>
    <xdr:cxnSp macro="">
      <xdr:nvCxnSpPr>
        <xdr:cNvPr id="129" name="直線コネクタ 128"/>
        <xdr:cNvCxnSpPr/>
      </xdr:nvCxnSpPr>
      <xdr:spPr>
        <a:xfrm flipV="1">
          <a:off x="1130300" y="9744156"/>
          <a:ext cx="889000" cy="4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57017</xdr:rowOff>
    </xdr:from>
    <xdr:to>
      <xdr:col>6</xdr:col>
      <xdr:colOff>561975</xdr:colOff>
      <xdr:row>56</xdr:row>
      <xdr:rowOff>158617</xdr:rowOff>
    </xdr:to>
    <xdr:sp macro="" textlink="">
      <xdr:nvSpPr>
        <xdr:cNvPr id="139" name="円/楕円 138"/>
        <xdr:cNvSpPr/>
      </xdr:nvSpPr>
      <xdr:spPr>
        <a:xfrm>
          <a:off x="4584700" y="96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79894</xdr:rowOff>
    </xdr:from>
    <xdr:ext cx="599010" cy="259045"/>
    <xdr:sp macro="" textlink="">
      <xdr:nvSpPr>
        <xdr:cNvPr id="140" name="総務費該当値テキスト"/>
        <xdr:cNvSpPr txBox="1"/>
      </xdr:nvSpPr>
      <xdr:spPr>
        <a:xfrm>
          <a:off x="4686300" y="950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43650</xdr:rowOff>
    </xdr:from>
    <xdr:to>
      <xdr:col>5</xdr:col>
      <xdr:colOff>409575</xdr:colOff>
      <xdr:row>56</xdr:row>
      <xdr:rowOff>145250</xdr:rowOff>
    </xdr:to>
    <xdr:sp macro="" textlink="">
      <xdr:nvSpPr>
        <xdr:cNvPr id="141" name="円/楕円 140"/>
        <xdr:cNvSpPr/>
      </xdr:nvSpPr>
      <xdr:spPr>
        <a:xfrm>
          <a:off x="3746500" y="96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136377</xdr:rowOff>
    </xdr:from>
    <xdr:ext cx="599010" cy="259045"/>
    <xdr:sp macro="" textlink="">
      <xdr:nvSpPr>
        <xdr:cNvPr id="142" name="テキスト ボックス 141"/>
        <xdr:cNvSpPr txBox="1"/>
      </xdr:nvSpPr>
      <xdr:spPr>
        <a:xfrm>
          <a:off x="3497794" y="973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69414</xdr:rowOff>
    </xdr:from>
    <xdr:to>
      <xdr:col>4</xdr:col>
      <xdr:colOff>206375</xdr:colOff>
      <xdr:row>56</xdr:row>
      <xdr:rowOff>171014</xdr:rowOff>
    </xdr:to>
    <xdr:sp macro="" textlink="">
      <xdr:nvSpPr>
        <xdr:cNvPr id="143" name="円/楕円 142"/>
        <xdr:cNvSpPr/>
      </xdr:nvSpPr>
      <xdr:spPr>
        <a:xfrm>
          <a:off x="2857500" y="967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16091</xdr:rowOff>
    </xdr:from>
    <xdr:ext cx="599010" cy="259045"/>
    <xdr:sp macro="" textlink="">
      <xdr:nvSpPr>
        <xdr:cNvPr id="144" name="テキスト ボックス 143"/>
        <xdr:cNvSpPr txBox="1"/>
      </xdr:nvSpPr>
      <xdr:spPr>
        <a:xfrm>
          <a:off x="2608794" y="944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92156</xdr:rowOff>
    </xdr:from>
    <xdr:to>
      <xdr:col>3</xdr:col>
      <xdr:colOff>3175</xdr:colOff>
      <xdr:row>57</xdr:row>
      <xdr:rowOff>22306</xdr:rowOff>
    </xdr:to>
    <xdr:sp macro="" textlink="">
      <xdr:nvSpPr>
        <xdr:cNvPr id="145" name="円/楕円 144"/>
        <xdr:cNvSpPr/>
      </xdr:nvSpPr>
      <xdr:spPr>
        <a:xfrm>
          <a:off x="1968500" y="96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38833</xdr:rowOff>
    </xdr:from>
    <xdr:ext cx="599010" cy="259045"/>
    <xdr:sp macro="" textlink="">
      <xdr:nvSpPr>
        <xdr:cNvPr id="146" name="テキスト ボックス 145"/>
        <xdr:cNvSpPr txBox="1"/>
      </xdr:nvSpPr>
      <xdr:spPr>
        <a:xfrm>
          <a:off x="1719794" y="946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140919</xdr:rowOff>
    </xdr:from>
    <xdr:to>
      <xdr:col>1</xdr:col>
      <xdr:colOff>485775</xdr:colOff>
      <xdr:row>57</xdr:row>
      <xdr:rowOff>71069</xdr:rowOff>
    </xdr:to>
    <xdr:sp macro="" textlink="">
      <xdr:nvSpPr>
        <xdr:cNvPr id="147" name="円/楕円 146"/>
        <xdr:cNvSpPr/>
      </xdr:nvSpPr>
      <xdr:spPr>
        <a:xfrm>
          <a:off x="1079500" y="9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87596</xdr:rowOff>
    </xdr:from>
    <xdr:ext cx="599010" cy="259045"/>
    <xdr:sp macro="" textlink="">
      <xdr:nvSpPr>
        <xdr:cNvPr id="148" name="テキスト ボックス 147"/>
        <xdr:cNvSpPr txBox="1"/>
      </xdr:nvSpPr>
      <xdr:spPr>
        <a:xfrm>
          <a:off x="830794" y="95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36775</xdr:rowOff>
    </xdr:from>
    <xdr:to>
      <xdr:col>6</xdr:col>
      <xdr:colOff>511175</xdr:colOff>
      <xdr:row>75</xdr:row>
      <xdr:rowOff>67655</xdr:rowOff>
    </xdr:to>
    <xdr:cxnSp macro="">
      <xdr:nvCxnSpPr>
        <xdr:cNvPr id="176" name="直線コネクタ 175"/>
        <xdr:cNvCxnSpPr/>
      </xdr:nvCxnSpPr>
      <xdr:spPr>
        <a:xfrm>
          <a:off x="3797300" y="12895525"/>
          <a:ext cx="8382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36775</xdr:rowOff>
    </xdr:from>
    <xdr:to>
      <xdr:col>5</xdr:col>
      <xdr:colOff>358775</xdr:colOff>
      <xdr:row>75</xdr:row>
      <xdr:rowOff>71577</xdr:rowOff>
    </xdr:to>
    <xdr:cxnSp macro="">
      <xdr:nvCxnSpPr>
        <xdr:cNvPr id="179" name="直線コネクタ 178"/>
        <xdr:cNvCxnSpPr/>
      </xdr:nvCxnSpPr>
      <xdr:spPr>
        <a:xfrm flipV="1">
          <a:off x="2908300" y="12895525"/>
          <a:ext cx="889000" cy="3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71577</xdr:rowOff>
    </xdr:from>
    <xdr:to>
      <xdr:col>4</xdr:col>
      <xdr:colOff>155575</xdr:colOff>
      <xdr:row>75</xdr:row>
      <xdr:rowOff>132476</xdr:rowOff>
    </xdr:to>
    <xdr:cxnSp macro="">
      <xdr:nvCxnSpPr>
        <xdr:cNvPr id="182" name="直線コネクタ 181"/>
        <xdr:cNvCxnSpPr/>
      </xdr:nvCxnSpPr>
      <xdr:spPr>
        <a:xfrm flipV="1">
          <a:off x="2019300" y="12930327"/>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41713</xdr:rowOff>
    </xdr:from>
    <xdr:to>
      <xdr:col>2</xdr:col>
      <xdr:colOff>638175</xdr:colOff>
      <xdr:row>75</xdr:row>
      <xdr:rowOff>132476</xdr:rowOff>
    </xdr:to>
    <xdr:cxnSp macro="">
      <xdr:nvCxnSpPr>
        <xdr:cNvPr id="185" name="直線コネクタ 184"/>
        <xdr:cNvCxnSpPr/>
      </xdr:nvCxnSpPr>
      <xdr:spPr>
        <a:xfrm>
          <a:off x="1130300" y="12900463"/>
          <a:ext cx="889000" cy="9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16855</xdr:rowOff>
    </xdr:from>
    <xdr:to>
      <xdr:col>6</xdr:col>
      <xdr:colOff>561975</xdr:colOff>
      <xdr:row>75</xdr:row>
      <xdr:rowOff>118455</xdr:rowOff>
    </xdr:to>
    <xdr:sp macro="" textlink="">
      <xdr:nvSpPr>
        <xdr:cNvPr id="195" name="円/楕円 194"/>
        <xdr:cNvSpPr/>
      </xdr:nvSpPr>
      <xdr:spPr>
        <a:xfrm>
          <a:off x="4584700" y="128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39732</xdr:rowOff>
    </xdr:from>
    <xdr:ext cx="599010" cy="259045"/>
    <xdr:sp macro="" textlink="">
      <xdr:nvSpPr>
        <xdr:cNvPr id="196" name="民生費該当値テキスト"/>
        <xdr:cNvSpPr txBox="1"/>
      </xdr:nvSpPr>
      <xdr:spPr>
        <a:xfrm>
          <a:off x="4686300" y="1272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164,129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157425</xdr:rowOff>
    </xdr:from>
    <xdr:to>
      <xdr:col>5</xdr:col>
      <xdr:colOff>409575</xdr:colOff>
      <xdr:row>75</xdr:row>
      <xdr:rowOff>87575</xdr:rowOff>
    </xdr:to>
    <xdr:sp macro="" textlink="">
      <xdr:nvSpPr>
        <xdr:cNvPr id="197" name="円/楕円 196"/>
        <xdr:cNvSpPr/>
      </xdr:nvSpPr>
      <xdr:spPr>
        <a:xfrm>
          <a:off x="3746500" y="12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104102</xdr:rowOff>
    </xdr:from>
    <xdr:ext cx="599010" cy="259045"/>
    <xdr:sp macro="" textlink="">
      <xdr:nvSpPr>
        <xdr:cNvPr id="198" name="テキスト ボックス 197"/>
        <xdr:cNvSpPr txBox="1"/>
      </xdr:nvSpPr>
      <xdr:spPr>
        <a:xfrm>
          <a:off x="3497794" y="1261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167,506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20777</xdr:rowOff>
    </xdr:from>
    <xdr:to>
      <xdr:col>4</xdr:col>
      <xdr:colOff>206375</xdr:colOff>
      <xdr:row>75</xdr:row>
      <xdr:rowOff>122377</xdr:rowOff>
    </xdr:to>
    <xdr:sp macro="" textlink="">
      <xdr:nvSpPr>
        <xdr:cNvPr id="199" name="円/楕円 198"/>
        <xdr:cNvSpPr/>
      </xdr:nvSpPr>
      <xdr:spPr>
        <a:xfrm>
          <a:off x="28575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138904</xdr:rowOff>
    </xdr:from>
    <xdr:ext cx="599010" cy="259045"/>
    <xdr:sp macro="" textlink="">
      <xdr:nvSpPr>
        <xdr:cNvPr id="200" name="テキスト ボックス 199"/>
        <xdr:cNvSpPr txBox="1"/>
      </xdr:nvSpPr>
      <xdr:spPr>
        <a:xfrm>
          <a:off x="2608794" y="1265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163,700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81676</xdr:rowOff>
    </xdr:from>
    <xdr:to>
      <xdr:col>3</xdr:col>
      <xdr:colOff>3175</xdr:colOff>
      <xdr:row>76</xdr:row>
      <xdr:rowOff>11826</xdr:rowOff>
    </xdr:to>
    <xdr:sp macro="" textlink="">
      <xdr:nvSpPr>
        <xdr:cNvPr id="201" name="円/楕円 200"/>
        <xdr:cNvSpPr/>
      </xdr:nvSpPr>
      <xdr:spPr>
        <a:xfrm>
          <a:off x="1968500" y="129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28353</xdr:rowOff>
    </xdr:from>
    <xdr:ext cx="599010" cy="259045"/>
    <xdr:sp macro="" textlink="">
      <xdr:nvSpPr>
        <xdr:cNvPr id="202" name="テキスト ボックス 201"/>
        <xdr:cNvSpPr txBox="1"/>
      </xdr:nvSpPr>
      <xdr:spPr>
        <a:xfrm>
          <a:off x="1719794" y="127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157,040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162363</xdr:rowOff>
    </xdr:from>
    <xdr:to>
      <xdr:col>1</xdr:col>
      <xdr:colOff>485775</xdr:colOff>
      <xdr:row>75</xdr:row>
      <xdr:rowOff>92513</xdr:rowOff>
    </xdr:to>
    <xdr:sp macro="" textlink="">
      <xdr:nvSpPr>
        <xdr:cNvPr id="203" name="円/楕円 202"/>
        <xdr:cNvSpPr/>
      </xdr:nvSpPr>
      <xdr:spPr>
        <a:xfrm>
          <a:off x="1079500" y="128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109040</xdr:rowOff>
    </xdr:from>
    <xdr:ext cx="599010" cy="259045"/>
    <xdr:sp macro="" textlink="">
      <xdr:nvSpPr>
        <xdr:cNvPr id="204" name="テキスト ボックス 203"/>
        <xdr:cNvSpPr txBox="1"/>
      </xdr:nvSpPr>
      <xdr:spPr>
        <a:xfrm>
          <a:off x="830794" y="1262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39920</xdr:rowOff>
    </xdr:from>
    <xdr:to>
      <xdr:col>6</xdr:col>
      <xdr:colOff>511175</xdr:colOff>
      <xdr:row>96</xdr:row>
      <xdr:rowOff>131176</xdr:rowOff>
    </xdr:to>
    <xdr:cxnSp macro="">
      <xdr:nvCxnSpPr>
        <xdr:cNvPr id="235" name="直線コネクタ 234"/>
        <xdr:cNvCxnSpPr/>
      </xdr:nvCxnSpPr>
      <xdr:spPr>
        <a:xfrm flipV="1">
          <a:off x="3797300" y="16499120"/>
          <a:ext cx="838200" cy="9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121909</xdr:rowOff>
    </xdr:from>
    <xdr:to>
      <xdr:col>5</xdr:col>
      <xdr:colOff>358775</xdr:colOff>
      <xdr:row>96</xdr:row>
      <xdr:rowOff>131176</xdr:rowOff>
    </xdr:to>
    <xdr:cxnSp macro="">
      <xdr:nvCxnSpPr>
        <xdr:cNvPr id="238" name="直線コネクタ 237"/>
        <xdr:cNvCxnSpPr/>
      </xdr:nvCxnSpPr>
      <xdr:spPr>
        <a:xfrm>
          <a:off x="2908300" y="16581109"/>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133659</xdr:rowOff>
    </xdr:from>
    <xdr:to>
      <xdr:col>4</xdr:col>
      <xdr:colOff>155575</xdr:colOff>
      <xdr:row>96</xdr:row>
      <xdr:rowOff>121909</xdr:rowOff>
    </xdr:to>
    <xdr:cxnSp macro="">
      <xdr:nvCxnSpPr>
        <xdr:cNvPr id="241" name="直線コネクタ 240"/>
        <xdr:cNvCxnSpPr/>
      </xdr:nvCxnSpPr>
      <xdr:spPr>
        <a:xfrm>
          <a:off x="2019300" y="16421409"/>
          <a:ext cx="889000" cy="1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133659</xdr:rowOff>
    </xdr:from>
    <xdr:to>
      <xdr:col>2</xdr:col>
      <xdr:colOff>638175</xdr:colOff>
      <xdr:row>96</xdr:row>
      <xdr:rowOff>74216</xdr:rowOff>
    </xdr:to>
    <xdr:cxnSp macro="">
      <xdr:nvCxnSpPr>
        <xdr:cNvPr id="244" name="直線コネクタ 243"/>
        <xdr:cNvCxnSpPr/>
      </xdr:nvCxnSpPr>
      <xdr:spPr>
        <a:xfrm flipV="1">
          <a:off x="1130300" y="16421409"/>
          <a:ext cx="889000" cy="1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160570</xdr:rowOff>
    </xdr:from>
    <xdr:to>
      <xdr:col>6</xdr:col>
      <xdr:colOff>561975</xdr:colOff>
      <xdr:row>96</xdr:row>
      <xdr:rowOff>90720</xdr:rowOff>
    </xdr:to>
    <xdr:sp macro="" textlink="">
      <xdr:nvSpPr>
        <xdr:cNvPr id="254" name="円/楕円 253"/>
        <xdr:cNvSpPr/>
      </xdr:nvSpPr>
      <xdr:spPr>
        <a:xfrm>
          <a:off x="4584700" y="164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11997</xdr:rowOff>
    </xdr:from>
    <xdr:ext cx="534377" cy="259045"/>
    <xdr:sp macro="" textlink="">
      <xdr:nvSpPr>
        <xdr:cNvPr id="255" name="衛生費該当値テキスト"/>
        <xdr:cNvSpPr txBox="1"/>
      </xdr:nvSpPr>
      <xdr:spPr>
        <a:xfrm>
          <a:off x="4686300" y="162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80376</xdr:rowOff>
    </xdr:from>
    <xdr:to>
      <xdr:col>5</xdr:col>
      <xdr:colOff>409575</xdr:colOff>
      <xdr:row>97</xdr:row>
      <xdr:rowOff>10526</xdr:rowOff>
    </xdr:to>
    <xdr:sp macro="" textlink="">
      <xdr:nvSpPr>
        <xdr:cNvPr id="256" name="円/楕円 255"/>
        <xdr:cNvSpPr/>
      </xdr:nvSpPr>
      <xdr:spPr>
        <a:xfrm>
          <a:off x="3746500" y="165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27053</xdr:rowOff>
    </xdr:from>
    <xdr:ext cx="534377" cy="259045"/>
    <xdr:sp macro="" textlink="">
      <xdr:nvSpPr>
        <xdr:cNvPr id="257" name="テキスト ボックス 256"/>
        <xdr:cNvSpPr txBox="1"/>
      </xdr:nvSpPr>
      <xdr:spPr>
        <a:xfrm>
          <a:off x="3530111" y="163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71109</xdr:rowOff>
    </xdr:from>
    <xdr:to>
      <xdr:col>4</xdr:col>
      <xdr:colOff>206375</xdr:colOff>
      <xdr:row>97</xdr:row>
      <xdr:rowOff>1259</xdr:rowOff>
    </xdr:to>
    <xdr:sp macro="" textlink="">
      <xdr:nvSpPr>
        <xdr:cNvPr id="258" name="円/楕円 257"/>
        <xdr:cNvSpPr/>
      </xdr:nvSpPr>
      <xdr:spPr>
        <a:xfrm>
          <a:off x="2857500" y="165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17786</xdr:rowOff>
    </xdr:from>
    <xdr:ext cx="534377" cy="259045"/>
    <xdr:sp macro="" textlink="">
      <xdr:nvSpPr>
        <xdr:cNvPr id="259" name="テキスト ボックス 258"/>
        <xdr:cNvSpPr txBox="1"/>
      </xdr:nvSpPr>
      <xdr:spPr>
        <a:xfrm>
          <a:off x="2641111" y="16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82859</xdr:rowOff>
    </xdr:from>
    <xdr:to>
      <xdr:col>3</xdr:col>
      <xdr:colOff>3175</xdr:colOff>
      <xdr:row>96</xdr:row>
      <xdr:rowOff>13009</xdr:rowOff>
    </xdr:to>
    <xdr:sp macro="" textlink="">
      <xdr:nvSpPr>
        <xdr:cNvPr id="260" name="円/楕円 259"/>
        <xdr:cNvSpPr/>
      </xdr:nvSpPr>
      <xdr:spPr>
        <a:xfrm>
          <a:off x="1968500" y="163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29536</xdr:rowOff>
    </xdr:from>
    <xdr:ext cx="534377" cy="259045"/>
    <xdr:sp macro="" textlink="">
      <xdr:nvSpPr>
        <xdr:cNvPr id="261" name="テキスト ボックス 260"/>
        <xdr:cNvSpPr txBox="1"/>
      </xdr:nvSpPr>
      <xdr:spPr>
        <a:xfrm>
          <a:off x="1752111" y="1614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23416</xdr:rowOff>
    </xdr:from>
    <xdr:to>
      <xdr:col>1</xdr:col>
      <xdr:colOff>485775</xdr:colOff>
      <xdr:row>96</xdr:row>
      <xdr:rowOff>125016</xdr:rowOff>
    </xdr:to>
    <xdr:sp macro="" textlink="">
      <xdr:nvSpPr>
        <xdr:cNvPr id="262" name="円/楕円 261"/>
        <xdr:cNvSpPr/>
      </xdr:nvSpPr>
      <xdr:spPr>
        <a:xfrm>
          <a:off x="1079500" y="164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141543</xdr:rowOff>
    </xdr:from>
    <xdr:ext cx="534377" cy="259045"/>
    <xdr:sp macro="" textlink="">
      <xdr:nvSpPr>
        <xdr:cNvPr id="263" name="テキスト ボックス 262"/>
        <xdr:cNvSpPr txBox="1"/>
      </xdr:nvSpPr>
      <xdr:spPr>
        <a:xfrm>
          <a:off x="863111" y="162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21361</xdr:rowOff>
    </xdr:from>
    <xdr:to>
      <xdr:col>14</xdr:col>
      <xdr:colOff>28575</xdr:colOff>
      <xdr:row>39</xdr:row>
      <xdr:rowOff>44450</xdr:rowOff>
    </xdr:to>
    <xdr:cxnSp macro="">
      <xdr:nvCxnSpPr>
        <xdr:cNvPr id="295" name="直線コネクタ 294"/>
        <xdr:cNvCxnSpPr/>
      </xdr:nvCxnSpPr>
      <xdr:spPr>
        <a:xfrm>
          <a:off x="8750300" y="6365011"/>
          <a:ext cx="889000" cy="3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21361</xdr:rowOff>
    </xdr:from>
    <xdr:to>
      <xdr:col>12</xdr:col>
      <xdr:colOff>511175</xdr:colOff>
      <xdr:row>37</xdr:row>
      <xdr:rowOff>142215</xdr:rowOff>
    </xdr:to>
    <xdr:cxnSp macro="">
      <xdr:nvCxnSpPr>
        <xdr:cNvPr id="298" name="直線コネクタ 297"/>
        <xdr:cNvCxnSpPr/>
      </xdr:nvCxnSpPr>
      <xdr:spPr>
        <a:xfrm flipV="1">
          <a:off x="7861300" y="6365011"/>
          <a:ext cx="889000" cy="1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63957</xdr:rowOff>
    </xdr:from>
    <xdr:to>
      <xdr:col>11</xdr:col>
      <xdr:colOff>307975</xdr:colOff>
      <xdr:row>37</xdr:row>
      <xdr:rowOff>142215</xdr:rowOff>
    </xdr:to>
    <xdr:cxnSp macro="">
      <xdr:nvCxnSpPr>
        <xdr:cNvPr id="301" name="直線コネクタ 300"/>
        <xdr:cNvCxnSpPr/>
      </xdr:nvCxnSpPr>
      <xdr:spPr>
        <a:xfrm>
          <a:off x="6972300" y="6236157"/>
          <a:ext cx="889000" cy="2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142011</xdr:rowOff>
    </xdr:from>
    <xdr:to>
      <xdr:col>12</xdr:col>
      <xdr:colOff>561975</xdr:colOff>
      <xdr:row>37</xdr:row>
      <xdr:rowOff>72161</xdr:rowOff>
    </xdr:to>
    <xdr:sp macro="" textlink="">
      <xdr:nvSpPr>
        <xdr:cNvPr id="315" name="円/楕円 314"/>
        <xdr:cNvSpPr/>
      </xdr:nvSpPr>
      <xdr:spPr>
        <a:xfrm>
          <a:off x="8699500" y="63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88688</xdr:rowOff>
    </xdr:from>
    <xdr:ext cx="469744" cy="259045"/>
    <xdr:sp macro="" textlink="">
      <xdr:nvSpPr>
        <xdr:cNvPr id="316" name="テキスト ボックス 315"/>
        <xdr:cNvSpPr txBox="1"/>
      </xdr:nvSpPr>
      <xdr:spPr>
        <a:xfrm>
          <a:off x="8515427" y="60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91415</xdr:rowOff>
    </xdr:from>
    <xdr:to>
      <xdr:col>11</xdr:col>
      <xdr:colOff>358775</xdr:colOff>
      <xdr:row>38</xdr:row>
      <xdr:rowOff>21565</xdr:rowOff>
    </xdr:to>
    <xdr:sp macro="" textlink="">
      <xdr:nvSpPr>
        <xdr:cNvPr id="317" name="円/楕円 316"/>
        <xdr:cNvSpPr/>
      </xdr:nvSpPr>
      <xdr:spPr>
        <a:xfrm>
          <a:off x="7810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38092</xdr:rowOff>
    </xdr:from>
    <xdr:ext cx="469744" cy="259045"/>
    <xdr:sp macro="" textlink="">
      <xdr:nvSpPr>
        <xdr:cNvPr id="318" name="テキスト ボックス 317"/>
        <xdr:cNvSpPr txBox="1"/>
      </xdr:nvSpPr>
      <xdr:spPr>
        <a:xfrm>
          <a:off x="7626427" y="621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13157</xdr:rowOff>
    </xdr:from>
    <xdr:to>
      <xdr:col>10</xdr:col>
      <xdr:colOff>155575</xdr:colOff>
      <xdr:row>36</xdr:row>
      <xdr:rowOff>114757</xdr:rowOff>
    </xdr:to>
    <xdr:sp macro="" textlink="">
      <xdr:nvSpPr>
        <xdr:cNvPr id="319" name="円/楕円 318"/>
        <xdr:cNvSpPr/>
      </xdr:nvSpPr>
      <xdr:spPr>
        <a:xfrm>
          <a:off x="6921500" y="61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131284</xdr:rowOff>
    </xdr:from>
    <xdr:ext cx="469744" cy="259045"/>
    <xdr:sp macro="" textlink="">
      <xdr:nvSpPr>
        <xdr:cNvPr id="320" name="テキスト ボックス 319"/>
        <xdr:cNvSpPr txBox="1"/>
      </xdr:nvSpPr>
      <xdr:spPr>
        <a:xfrm>
          <a:off x="6737427" y="596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145433</xdr:rowOff>
    </xdr:from>
    <xdr:to>
      <xdr:col>15</xdr:col>
      <xdr:colOff>180975</xdr:colOff>
      <xdr:row>54</xdr:row>
      <xdr:rowOff>51689</xdr:rowOff>
    </xdr:to>
    <xdr:cxnSp macro="">
      <xdr:nvCxnSpPr>
        <xdr:cNvPr id="347" name="直線コネクタ 346"/>
        <xdr:cNvCxnSpPr/>
      </xdr:nvCxnSpPr>
      <xdr:spPr>
        <a:xfrm flipV="1">
          <a:off x="9639300" y="9232283"/>
          <a:ext cx="838200" cy="7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51689</xdr:rowOff>
    </xdr:from>
    <xdr:to>
      <xdr:col>14</xdr:col>
      <xdr:colOff>28575</xdr:colOff>
      <xdr:row>54</xdr:row>
      <xdr:rowOff>52576</xdr:rowOff>
    </xdr:to>
    <xdr:cxnSp macro="">
      <xdr:nvCxnSpPr>
        <xdr:cNvPr id="350" name="直線コネクタ 349"/>
        <xdr:cNvCxnSpPr/>
      </xdr:nvCxnSpPr>
      <xdr:spPr>
        <a:xfrm flipV="1">
          <a:off x="8750300" y="9309989"/>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52576</xdr:rowOff>
    </xdr:from>
    <xdr:to>
      <xdr:col>12</xdr:col>
      <xdr:colOff>511175</xdr:colOff>
      <xdr:row>55</xdr:row>
      <xdr:rowOff>7341</xdr:rowOff>
    </xdr:to>
    <xdr:cxnSp macro="">
      <xdr:nvCxnSpPr>
        <xdr:cNvPr id="353" name="直線コネクタ 352"/>
        <xdr:cNvCxnSpPr/>
      </xdr:nvCxnSpPr>
      <xdr:spPr>
        <a:xfrm flipV="1">
          <a:off x="7861300" y="9310876"/>
          <a:ext cx="889000" cy="12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7341</xdr:rowOff>
    </xdr:from>
    <xdr:to>
      <xdr:col>11</xdr:col>
      <xdr:colOff>307975</xdr:colOff>
      <xdr:row>55</xdr:row>
      <xdr:rowOff>32048</xdr:rowOff>
    </xdr:to>
    <xdr:cxnSp macro="">
      <xdr:nvCxnSpPr>
        <xdr:cNvPr id="356" name="直線コネクタ 355"/>
        <xdr:cNvCxnSpPr/>
      </xdr:nvCxnSpPr>
      <xdr:spPr>
        <a:xfrm flipV="1">
          <a:off x="6972300" y="9437091"/>
          <a:ext cx="8890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94633</xdr:rowOff>
    </xdr:from>
    <xdr:to>
      <xdr:col>15</xdr:col>
      <xdr:colOff>231775</xdr:colOff>
      <xdr:row>54</xdr:row>
      <xdr:rowOff>24783</xdr:rowOff>
    </xdr:to>
    <xdr:sp macro="" textlink="">
      <xdr:nvSpPr>
        <xdr:cNvPr id="366" name="円/楕円 365"/>
        <xdr:cNvSpPr/>
      </xdr:nvSpPr>
      <xdr:spPr>
        <a:xfrm>
          <a:off x="10426700" y="91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117510</xdr:rowOff>
    </xdr:from>
    <xdr:ext cx="534377" cy="259045"/>
    <xdr:sp macro="" textlink="">
      <xdr:nvSpPr>
        <xdr:cNvPr id="367" name="農林水産業費該当値テキスト"/>
        <xdr:cNvSpPr txBox="1"/>
      </xdr:nvSpPr>
      <xdr:spPr>
        <a:xfrm>
          <a:off x="10528300" y="90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93,123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889</xdr:rowOff>
    </xdr:from>
    <xdr:to>
      <xdr:col>14</xdr:col>
      <xdr:colOff>79375</xdr:colOff>
      <xdr:row>54</xdr:row>
      <xdr:rowOff>102489</xdr:rowOff>
    </xdr:to>
    <xdr:sp macro="" textlink="">
      <xdr:nvSpPr>
        <xdr:cNvPr id="368" name="円/楕円 367"/>
        <xdr:cNvSpPr/>
      </xdr:nvSpPr>
      <xdr:spPr>
        <a:xfrm>
          <a:off x="9588500" y="92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119016</xdr:rowOff>
    </xdr:from>
    <xdr:ext cx="534377" cy="259045"/>
    <xdr:sp macro="" textlink="">
      <xdr:nvSpPr>
        <xdr:cNvPr id="369" name="テキスト ボックス 368"/>
        <xdr:cNvSpPr txBox="1"/>
      </xdr:nvSpPr>
      <xdr:spPr>
        <a:xfrm>
          <a:off x="9372111" y="903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1776</xdr:rowOff>
    </xdr:from>
    <xdr:to>
      <xdr:col>12</xdr:col>
      <xdr:colOff>561975</xdr:colOff>
      <xdr:row>54</xdr:row>
      <xdr:rowOff>103376</xdr:rowOff>
    </xdr:to>
    <xdr:sp macro="" textlink="">
      <xdr:nvSpPr>
        <xdr:cNvPr id="370" name="円/楕円 369"/>
        <xdr:cNvSpPr/>
      </xdr:nvSpPr>
      <xdr:spPr>
        <a:xfrm>
          <a:off x="8699500" y="92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119903</xdr:rowOff>
    </xdr:from>
    <xdr:ext cx="534377" cy="259045"/>
    <xdr:sp macro="" textlink="">
      <xdr:nvSpPr>
        <xdr:cNvPr id="371" name="テキスト ボックス 370"/>
        <xdr:cNvSpPr txBox="1"/>
      </xdr:nvSpPr>
      <xdr:spPr>
        <a:xfrm>
          <a:off x="8483111" y="90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127991</xdr:rowOff>
    </xdr:from>
    <xdr:to>
      <xdr:col>11</xdr:col>
      <xdr:colOff>358775</xdr:colOff>
      <xdr:row>55</xdr:row>
      <xdr:rowOff>58141</xdr:rowOff>
    </xdr:to>
    <xdr:sp macro="" textlink="">
      <xdr:nvSpPr>
        <xdr:cNvPr id="372" name="円/楕円 371"/>
        <xdr:cNvSpPr/>
      </xdr:nvSpPr>
      <xdr:spPr>
        <a:xfrm>
          <a:off x="7810500" y="93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74668</xdr:rowOff>
    </xdr:from>
    <xdr:ext cx="534377" cy="259045"/>
    <xdr:sp macro="" textlink="">
      <xdr:nvSpPr>
        <xdr:cNvPr id="373" name="テキスト ボックス 372"/>
        <xdr:cNvSpPr txBox="1"/>
      </xdr:nvSpPr>
      <xdr:spPr>
        <a:xfrm>
          <a:off x="7594111" y="91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152698</xdr:rowOff>
    </xdr:from>
    <xdr:to>
      <xdr:col>10</xdr:col>
      <xdr:colOff>155575</xdr:colOff>
      <xdr:row>55</xdr:row>
      <xdr:rowOff>82848</xdr:rowOff>
    </xdr:to>
    <xdr:sp macro="" textlink="">
      <xdr:nvSpPr>
        <xdr:cNvPr id="374" name="円/楕円 373"/>
        <xdr:cNvSpPr/>
      </xdr:nvSpPr>
      <xdr:spPr>
        <a:xfrm>
          <a:off x="6921500" y="94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99375</xdr:rowOff>
    </xdr:from>
    <xdr:ext cx="534377" cy="259045"/>
    <xdr:sp macro="" textlink="">
      <xdr:nvSpPr>
        <xdr:cNvPr id="375" name="テキスト ボックス 374"/>
        <xdr:cNvSpPr txBox="1"/>
      </xdr:nvSpPr>
      <xdr:spPr>
        <a:xfrm>
          <a:off x="6705111" y="91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92979</xdr:rowOff>
    </xdr:from>
    <xdr:to>
      <xdr:col>15</xdr:col>
      <xdr:colOff>180975</xdr:colOff>
      <xdr:row>78</xdr:row>
      <xdr:rowOff>83410</xdr:rowOff>
    </xdr:to>
    <xdr:cxnSp macro="">
      <xdr:nvCxnSpPr>
        <xdr:cNvPr id="406" name="直線コネクタ 405"/>
        <xdr:cNvCxnSpPr/>
      </xdr:nvCxnSpPr>
      <xdr:spPr>
        <a:xfrm>
          <a:off x="9639300" y="13294629"/>
          <a:ext cx="838200" cy="1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92979</xdr:rowOff>
    </xdr:from>
    <xdr:to>
      <xdr:col>14</xdr:col>
      <xdr:colOff>28575</xdr:colOff>
      <xdr:row>77</xdr:row>
      <xdr:rowOff>113945</xdr:rowOff>
    </xdr:to>
    <xdr:cxnSp macro="">
      <xdr:nvCxnSpPr>
        <xdr:cNvPr id="409" name="直線コネクタ 408"/>
        <xdr:cNvCxnSpPr/>
      </xdr:nvCxnSpPr>
      <xdr:spPr>
        <a:xfrm flipV="1">
          <a:off x="8750300" y="13294629"/>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113945</xdr:rowOff>
    </xdr:from>
    <xdr:to>
      <xdr:col>12</xdr:col>
      <xdr:colOff>511175</xdr:colOff>
      <xdr:row>78</xdr:row>
      <xdr:rowOff>123186</xdr:rowOff>
    </xdr:to>
    <xdr:cxnSp macro="">
      <xdr:nvCxnSpPr>
        <xdr:cNvPr id="412" name="直線コネクタ 411"/>
        <xdr:cNvCxnSpPr/>
      </xdr:nvCxnSpPr>
      <xdr:spPr>
        <a:xfrm flipV="1">
          <a:off x="7861300" y="13315595"/>
          <a:ext cx="889000" cy="18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123186</xdr:rowOff>
    </xdr:from>
    <xdr:to>
      <xdr:col>11</xdr:col>
      <xdr:colOff>307975</xdr:colOff>
      <xdr:row>78</xdr:row>
      <xdr:rowOff>141627</xdr:rowOff>
    </xdr:to>
    <xdr:cxnSp macro="">
      <xdr:nvCxnSpPr>
        <xdr:cNvPr id="415" name="直線コネクタ 414"/>
        <xdr:cNvCxnSpPr/>
      </xdr:nvCxnSpPr>
      <xdr:spPr>
        <a:xfrm flipV="1">
          <a:off x="6972300" y="13496286"/>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32610</xdr:rowOff>
    </xdr:from>
    <xdr:to>
      <xdr:col>15</xdr:col>
      <xdr:colOff>231775</xdr:colOff>
      <xdr:row>78</xdr:row>
      <xdr:rowOff>134210</xdr:rowOff>
    </xdr:to>
    <xdr:sp macro="" textlink="">
      <xdr:nvSpPr>
        <xdr:cNvPr id="425" name="円/楕円 424"/>
        <xdr:cNvSpPr/>
      </xdr:nvSpPr>
      <xdr:spPr>
        <a:xfrm>
          <a:off x="10426700" y="134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11037</xdr:rowOff>
    </xdr:from>
    <xdr:ext cx="534377" cy="259045"/>
    <xdr:sp macro="" textlink="">
      <xdr:nvSpPr>
        <xdr:cNvPr id="426" name="商工費該当値テキスト"/>
        <xdr:cNvSpPr txBox="1"/>
      </xdr:nvSpPr>
      <xdr:spPr>
        <a:xfrm>
          <a:off x="10528300" y="13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42179</xdr:rowOff>
    </xdr:from>
    <xdr:to>
      <xdr:col>14</xdr:col>
      <xdr:colOff>79375</xdr:colOff>
      <xdr:row>77</xdr:row>
      <xdr:rowOff>143779</xdr:rowOff>
    </xdr:to>
    <xdr:sp macro="" textlink="">
      <xdr:nvSpPr>
        <xdr:cNvPr id="427" name="円/楕円 426"/>
        <xdr:cNvSpPr/>
      </xdr:nvSpPr>
      <xdr:spPr>
        <a:xfrm>
          <a:off x="9588500" y="132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160306</xdr:rowOff>
    </xdr:from>
    <xdr:ext cx="534377" cy="259045"/>
    <xdr:sp macro="" textlink="">
      <xdr:nvSpPr>
        <xdr:cNvPr id="428" name="テキスト ボックス 427"/>
        <xdr:cNvSpPr txBox="1"/>
      </xdr:nvSpPr>
      <xdr:spPr>
        <a:xfrm>
          <a:off x="9372111" y="130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63145</xdr:rowOff>
    </xdr:from>
    <xdr:to>
      <xdr:col>12</xdr:col>
      <xdr:colOff>561975</xdr:colOff>
      <xdr:row>77</xdr:row>
      <xdr:rowOff>164745</xdr:rowOff>
    </xdr:to>
    <xdr:sp macro="" textlink="">
      <xdr:nvSpPr>
        <xdr:cNvPr id="429" name="円/楕円 428"/>
        <xdr:cNvSpPr/>
      </xdr:nvSpPr>
      <xdr:spPr>
        <a:xfrm>
          <a:off x="8699500" y="132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9822</xdr:rowOff>
    </xdr:from>
    <xdr:ext cx="534377" cy="259045"/>
    <xdr:sp macro="" textlink="">
      <xdr:nvSpPr>
        <xdr:cNvPr id="430" name="テキスト ボックス 429"/>
        <xdr:cNvSpPr txBox="1"/>
      </xdr:nvSpPr>
      <xdr:spPr>
        <a:xfrm>
          <a:off x="8483111" y="130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72386</xdr:rowOff>
    </xdr:from>
    <xdr:to>
      <xdr:col>11</xdr:col>
      <xdr:colOff>358775</xdr:colOff>
      <xdr:row>79</xdr:row>
      <xdr:rowOff>2536</xdr:rowOff>
    </xdr:to>
    <xdr:sp macro="" textlink="">
      <xdr:nvSpPr>
        <xdr:cNvPr id="431" name="円/楕円 430"/>
        <xdr:cNvSpPr/>
      </xdr:nvSpPr>
      <xdr:spPr>
        <a:xfrm>
          <a:off x="7810500" y="134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165113</xdr:rowOff>
    </xdr:from>
    <xdr:ext cx="534377" cy="259045"/>
    <xdr:sp macro="" textlink="">
      <xdr:nvSpPr>
        <xdr:cNvPr id="432" name="テキスト ボックス 431"/>
        <xdr:cNvSpPr txBox="1"/>
      </xdr:nvSpPr>
      <xdr:spPr>
        <a:xfrm>
          <a:off x="7594111" y="135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90827</xdr:rowOff>
    </xdr:from>
    <xdr:to>
      <xdr:col>10</xdr:col>
      <xdr:colOff>155575</xdr:colOff>
      <xdr:row>79</xdr:row>
      <xdr:rowOff>20977</xdr:rowOff>
    </xdr:to>
    <xdr:sp macro="" textlink="">
      <xdr:nvSpPr>
        <xdr:cNvPr id="433" name="円/楕円 432"/>
        <xdr:cNvSpPr/>
      </xdr:nvSpPr>
      <xdr:spPr>
        <a:xfrm>
          <a:off x="6921500" y="134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12104</xdr:rowOff>
    </xdr:from>
    <xdr:ext cx="534377" cy="259045"/>
    <xdr:sp macro="" textlink="">
      <xdr:nvSpPr>
        <xdr:cNvPr id="434" name="テキスト ボックス 433"/>
        <xdr:cNvSpPr txBox="1"/>
      </xdr:nvSpPr>
      <xdr:spPr>
        <a:xfrm>
          <a:off x="6705111" y="135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139836</xdr:rowOff>
    </xdr:from>
    <xdr:to>
      <xdr:col>15</xdr:col>
      <xdr:colOff>180975</xdr:colOff>
      <xdr:row>96</xdr:row>
      <xdr:rowOff>18926</xdr:rowOff>
    </xdr:to>
    <xdr:cxnSp macro="">
      <xdr:nvCxnSpPr>
        <xdr:cNvPr id="461" name="直線コネクタ 460"/>
        <xdr:cNvCxnSpPr/>
      </xdr:nvCxnSpPr>
      <xdr:spPr>
        <a:xfrm>
          <a:off x="9639300" y="16427586"/>
          <a:ext cx="838200" cy="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139836</xdr:rowOff>
    </xdr:from>
    <xdr:to>
      <xdr:col>14</xdr:col>
      <xdr:colOff>28575</xdr:colOff>
      <xdr:row>96</xdr:row>
      <xdr:rowOff>37140</xdr:rowOff>
    </xdr:to>
    <xdr:cxnSp macro="">
      <xdr:nvCxnSpPr>
        <xdr:cNvPr id="464" name="直線コネクタ 463"/>
        <xdr:cNvCxnSpPr/>
      </xdr:nvCxnSpPr>
      <xdr:spPr>
        <a:xfrm flipV="1">
          <a:off x="8750300" y="16427586"/>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37140</xdr:rowOff>
    </xdr:from>
    <xdr:to>
      <xdr:col>12</xdr:col>
      <xdr:colOff>511175</xdr:colOff>
      <xdr:row>96</xdr:row>
      <xdr:rowOff>93528</xdr:rowOff>
    </xdr:to>
    <xdr:cxnSp macro="">
      <xdr:nvCxnSpPr>
        <xdr:cNvPr id="467" name="直線コネクタ 466"/>
        <xdr:cNvCxnSpPr/>
      </xdr:nvCxnSpPr>
      <xdr:spPr>
        <a:xfrm flipV="1">
          <a:off x="7861300" y="16496340"/>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73456</xdr:rowOff>
    </xdr:from>
    <xdr:to>
      <xdr:col>11</xdr:col>
      <xdr:colOff>307975</xdr:colOff>
      <xdr:row>96</xdr:row>
      <xdr:rowOff>93528</xdr:rowOff>
    </xdr:to>
    <xdr:cxnSp macro="">
      <xdr:nvCxnSpPr>
        <xdr:cNvPr id="470" name="直線コネクタ 469"/>
        <xdr:cNvCxnSpPr/>
      </xdr:nvCxnSpPr>
      <xdr:spPr>
        <a:xfrm>
          <a:off x="6972300" y="16532656"/>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139576</xdr:rowOff>
    </xdr:from>
    <xdr:to>
      <xdr:col>15</xdr:col>
      <xdr:colOff>231775</xdr:colOff>
      <xdr:row>96</xdr:row>
      <xdr:rowOff>69726</xdr:rowOff>
    </xdr:to>
    <xdr:sp macro="" textlink="">
      <xdr:nvSpPr>
        <xdr:cNvPr id="480" name="円/楕円 479"/>
        <xdr:cNvSpPr/>
      </xdr:nvSpPr>
      <xdr:spPr>
        <a:xfrm>
          <a:off x="10426700" y="164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162453</xdr:rowOff>
    </xdr:from>
    <xdr:ext cx="599010" cy="259045"/>
    <xdr:sp macro="" textlink="">
      <xdr:nvSpPr>
        <xdr:cNvPr id="481" name="土木費該当値テキスト"/>
        <xdr:cNvSpPr txBox="1"/>
      </xdr:nvSpPr>
      <xdr:spPr>
        <a:xfrm>
          <a:off x="10528300" y="1627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101,416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89036</xdr:rowOff>
    </xdr:from>
    <xdr:to>
      <xdr:col>14</xdr:col>
      <xdr:colOff>79375</xdr:colOff>
      <xdr:row>96</xdr:row>
      <xdr:rowOff>19186</xdr:rowOff>
    </xdr:to>
    <xdr:sp macro="" textlink="">
      <xdr:nvSpPr>
        <xdr:cNvPr id="482" name="円/楕円 481"/>
        <xdr:cNvSpPr/>
      </xdr:nvSpPr>
      <xdr:spPr>
        <a:xfrm>
          <a:off x="9588500" y="163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35713</xdr:rowOff>
    </xdr:from>
    <xdr:ext cx="599010" cy="259045"/>
    <xdr:sp macro="" textlink="">
      <xdr:nvSpPr>
        <xdr:cNvPr id="483" name="テキスト ボックス 482"/>
        <xdr:cNvSpPr txBox="1"/>
      </xdr:nvSpPr>
      <xdr:spPr>
        <a:xfrm>
          <a:off x="9339794" y="1615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157790</xdr:rowOff>
    </xdr:from>
    <xdr:to>
      <xdr:col>12</xdr:col>
      <xdr:colOff>561975</xdr:colOff>
      <xdr:row>96</xdr:row>
      <xdr:rowOff>87940</xdr:rowOff>
    </xdr:to>
    <xdr:sp macro="" textlink="">
      <xdr:nvSpPr>
        <xdr:cNvPr id="484" name="円/楕円 483"/>
        <xdr:cNvSpPr/>
      </xdr:nvSpPr>
      <xdr:spPr>
        <a:xfrm>
          <a:off x="8699500" y="164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104467</xdr:rowOff>
    </xdr:from>
    <xdr:ext cx="534377" cy="259045"/>
    <xdr:sp macro="" textlink="">
      <xdr:nvSpPr>
        <xdr:cNvPr id="485" name="テキスト ボックス 484"/>
        <xdr:cNvSpPr txBox="1"/>
      </xdr:nvSpPr>
      <xdr:spPr>
        <a:xfrm>
          <a:off x="8483111" y="162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97,432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42728</xdr:rowOff>
    </xdr:from>
    <xdr:to>
      <xdr:col>11</xdr:col>
      <xdr:colOff>358775</xdr:colOff>
      <xdr:row>96</xdr:row>
      <xdr:rowOff>144328</xdr:rowOff>
    </xdr:to>
    <xdr:sp macro="" textlink="">
      <xdr:nvSpPr>
        <xdr:cNvPr id="486" name="円/楕円 485"/>
        <xdr:cNvSpPr/>
      </xdr:nvSpPr>
      <xdr:spPr>
        <a:xfrm>
          <a:off x="7810500" y="165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160855</xdr:rowOff>
    </xdr:from>
    <xdr:ext cx="534377" cy="259045"/>
    <xdr:sp macro="" textlink="">
      <xdr:nvSpPr>
        <xdr:cNvPr id="487" name="テキスト ボックス 486"/>
        <xdr:cNvSpPr txBox="1"/>
      </xdr:nvSpPr>
      <xdr:spPr>
        <a:xfrm>
          <a:off x="7594111" y="162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22656</xdr:rowOff>
    </xdr:from>
    <xdr:to>
      <xdr:col>10</xdr:col>
      <xdr:colOff>155575</xdr:colOff>
      <xdr:row>96</xdr:row>
      <xdr:rowOff>124256</xdr:rowOff>
    </xdr:to>
    <xdr:sp macro="" textlink="">
      <xdr:nvSpPr>
        <xdr:cNvPr id="488" name="円/楕円 487"/>
        <xdr:cNvSpPr/>
      </xdr:nvSpPr>
      <xdr:spPr>
        <a:xfrm>
          <a:off x="6921500" y="164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140783</xdr:rowOff>
    </xdr:from>
    <xdr:ext cx="534377" cy="259045"/>
    <xdr:sp macro="" textlink="">
      <xdr:nvSpPr>
        <xdr:cNvPr id="489" name="テキスト ボックス 488"/>
        <xdr:cNvSpPr txBox="1"/>
      </xdr:nvSpPr>
      <xdr:spPr>
        <a:xfrm>
          <a:off x="6705111" y="162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43383</xdr:rowOff>
    </xdr:from>
    <xdr:to>
      <xdr:col>23</xdr:col>
      <xdr:colOff>517525</xdr:colOff>
      <xdr:row>37</xdr:row>
      <xdr:rowOff>59633</xdr:rowOff>
    </xdr:to>
    <xdr:cxnSp macro="">
      <xdr:nvCxnSpPr>
        <xdr:cNvPr id="519" name="直線コネクタ 518"/>
        <xdr:cNvCxnSpPr/>
      </xdr:nvCxnSpPr>
      <xdr:spPr>
        <a:xfrm>
          <a:off x="15481300" y="6387033"/>
          <a:ext cx="8382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43383</xdr:rowOff>
    </xdr:from>
    <xdr:to>
      <xdr:col>22</xdr:col>
      <xdr:colOff>365125</xdr:colOff>
      <xdr:row>37</xdr:row>
      <xdr:rowOff>95218</xdr:rowOff>
    </xdr:to>
    <xdr:cxnSp macro="">
      <xdr:nvCxnSpPr>
        <xdr:cNvPr id="522" name="直線コネクタ 521"/>
        <xdr:cNvCxnSpPr/>
      </xdr:nvCxnSpPr>
      <xdr:spPr>
        <a:xfrm flipV="1">
          <a:off x="14592300" y="6387033"/>
          <a:ext cx="889000" cy="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95218</xdr:rowOff>
    </xdr:from>
    <xdr:to>
      <xdr:col>21</xdr:col>
      <xdr:colOff>161925</xdr:colOff>
      <xdr:row>38</xdr:row>
      <xdr:rowOff>6426</xdr:rowOff>
    </xdr:to>
    <xdr:cxnSp macro="">
      <xdr:nvCxnSpPr>
        <xdr:cNvPr id="525" name="直線コネクタ 524"/>
        <xdr:cNvCxnSpPr/>
      </xdr:nvCxnSpPr>
      <xdr:spPr>
        <a:xfrm flipV="1">
          <a:off x="13703300" y="6438868"/>
          <a:ext cx="889000" cy="8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161455</xdr:rowOff>
    </xdr:from>
    <xdr:to>
      <xdr:col>19</xdr:col>
      <xdr:colOff>644525</xdr:colOff>
      <xdr:row>38</xdr:row>
      <xdr:rowOff>6426</xdr:rowOff>
    </xdr:to>
    <xdr:cxnSp macro="">
      <xdr:nvCxnSpPr>
        <xdr:cNvPr id="528" name="直線コネクタ 527"/>
        <xdr:cNvCxnSpPr/>
      </xdr:nvCxnSpPr>
      <xdr:spPr>
        <a:xfrm>
          <a:off x="12814300" y="6162205"/>
          <a:ext cx="889000" cy="3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8833</xdr:rowOff>
    </xdr:from>
    <xdr:to>
      <xdr:col>23</xdr:col>
      <xdr:colOff>568325</xdr:colOff>
      <xdr:row>37</xdr:row>
      <xdr:rowOff>110433</xdr:rowOff>
    </xdr:to>
    <xdr:sp macro="" textlink="">
      <xdr:nvSpPr>
        <xdr:cNvPr id="538" name="円/楕円 537"/>
        <xdr:cNvSpPr/>
      </xdr:nvSpPr>
      <xdr:spPr>
        <a:xfrm>
          <a:off x="16268700" y="63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158710</xdr:rowOff>
    </xdr:from>
    <xdr:ext cx="534377" cy="259045"/>
    <xdr:sp macro="" textlink="">
      <xdr:nvSpPr>
        <xdr:cNvPr id="539" name="消防費該当値テキスト"/>
        <xdr:cNvSpPr txBox="1"/>
      </xdr:nvSpPr>
      <xdr:spPr>
        <a:xfrm>
          <a:off x="16370300" y="63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164033</xdr:rowOff>
    </xdr:from>
    <xdr:to>
      <xdr:col>22</xdr:col>
      <xdr:colOff>415925</xdr:colOff>
      <xdr:row>37</xdr:row>
      <xdr:rowOff>94183</xdr:rowOff>
    </xdr:to>
    <xdr:sp macro="" textlink="">
      <xdr:nvSpPr>
        <xdr:cNvPr id="540" name="円/楕円 539"/>
        <xdr:cNvSpPr/>
      </xdr:nvSpPr>
      <xdr:spPr>
        <a:xfrm>
          <a:off x="15430500" y="63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110710</xdr:rowOff>
    </xdr:from>
    <xdr:ext cx="534377" cy="259045"/>
    <xdr:sp macro="" textlink="">
      <xdr:nvSpPr>
        <xdr:cNvPr id="541" name="テキスト ボックス 540"/>
        <xdr:cNvSpPr txBox="1"/>
      </xdr:nvSpPr>
      <xdr:spPr>
        <a:xfrm>
          <a:off x="15214111" y="61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44418</xdr:rowOff>
    </xdr:from>
    <xdr:to>
      <xdr:col>21</xdr:col>
      <xdr:colOff>212725</xdr:colOff>
      <xdr:row>37</xdr:row>
      <xdr:rowOff>146018</xdr:rowOff>
    </xdr:to>
    <xdr:sp macro="" textlink="">
      <xdr:nvSpPr>
        <xdr:cNvPr id="542" name="円/楕円 541"/>
        <xdr:cNvSpPr/>
      </xdr:nvSpPr>
      <xdr:spPr>
        <a:xfrm>
          <a:off x="14541500" y="63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162545</xdr:rowOff>
    </xdr:from>
    <xdr:ext cx="534377" cy="259045"/>
    <xdr:sp macro="" textlink="">
      <xdr:nvSpPr>
        <xdr:cNvPr id="543" name="テキスト ボックス 542"/>
        <xdr:cNvSpPr txBox="1"/>
      </xdr:nvSpPr>
      <xdr:spPr>
        <a:xfrm>
          <a:off x="14325111" y="61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127076</xdr:rowOff>
    </xdr:from>
    <xdr:to>
      <xdr:col>20</xdr:col>
      <xdr:colOff>9525</xdr:colOff>
      <xdr:row>38</xdr:row>
      <xdr:rowOff>57226</xdr:rowOff>
    </xdr:to>
    <xdr:sp macro="" textlink="">
      <xdr:nvSpPr>
        <xdr:cNvPr id="544" name="円/楕円 543"/>
        <xdr:cNvSpPr/>
      </xdr:nvSpPr>
      <xdr:spPr>
        <a:xfrm>
          <a:off x="13652500" y="64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73753</xdr:rowOff>
    </xdr:from>
    <xdr:ext cx="534377" cy="259045"/>
    <xdr:sp macro="" textlink="">
      <xdr:nvSpPr>
        <xdr:cNvPr id="545" name="テキスト ボックス 544"/>
        <xdr:cNvSpPr txBox="1"/>
      </xdr:nvSpPr>
      <xdr:spPr>
        <a:xfrm>
          <a:off x="13436111" y="62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110655</xdr:rowOff>
    </xdr:from>
    <xdr:to>
      <xdr:col>18</xdr:col>
      <xdr:colOff>492125</xdr:colOff>
      <xdr:row>36</xdr:row>
      <xdr:rowOff>40805</xdr:rowOff>
    </xdr:to>
    <xdr:sp macro="" textlink="">
      <xdr:nvSpPr>
        <xdr:cNvPr id="546" name="円/楕円 545"/>
        <xdr:cNvSpPr/>
      </xdr:nvSpPr>
      <xdr:spPr>
        <a:xfrm>
          <a:off x="12763500" y="61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57332</xdr:rowOff>
    </xdr:from>
    <xdr:ext cx="534377" cy="259045"/>
    <xdr:sp macro="" textlink="">
      <xdr:nvSpPr>
        <xdr:cNvPr id="547" name="テキスト ボックス 546"/>
        <xdr:cNvSpPr txBox="1"/>
      </xdr:nvSpPr>
      <xdr:spPr>
        <a:xfrm>
          <a:off x="12547111" y="58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38860</xdr:rowOff>
    </xdr:from>
    <xdr:to>
      <xdr:col>23</xdr:col>
      <xdr:colOff>517525</xdr:colOff>
      <xdr:row>57</xdr:row>
      <xdr:rowOff>89061</xdr:rowOff>
    </xdr:to>
    <xdr:cxnSp macro="">
      <xdr:nvCxnSpPr>
        <xdr:cNvPr id="576" name="直線コネクタ 575"/>
        <xdr:cNvCxnSpPr/>
      </xdr:nvCxnSpPr>
      <xdr:spPr>
        <a:xfrm>
          <a:off x="15481300" y="9811510"/>
          <a:ext cx="8382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38860</xdr:rowOff>
    </xdr:from>
    <xdr:to>
      <xdr:col>22</xdr:col>
      <xdr:colOff>365125</xdr:colOff>
      <xdr:row>57</xdr:row>
      <xdr:rowOff>84653</xdr:rowOff>
    </xdr:to>
    <xdr:cxnSp macro="">
      <xdr:nvCxnSpPr>
        <xdr:cNvPr id="579" name="直線コネクタ 578"/>
        <xdr:cNvCxnSpPr/>
      </xdr:nvCxnSpPr>
      <xdr:spPr>
        <a:xfrm flipV="1">
          <a:off x="14592300" y="9811510"/>
          <a:ext cx="889000" cy="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84653</xdr:rowOff>
    </xdr:from>
    <xdr:to>
      <xdr:col>21</xdr:col>
      <xdr:colOff>161925</xdr:colOff>
      <xdr:row>57</xdr:row>
      <xdr:rowOff>122803</xdr:rowOff>
    </xdr:to>
    <xdr:cxnSp macro="">
      <xdr:nvCxnSpPr>
        <xdr:cNvPr id="582" name="直線コネクタ 581"/>
        <xdr:cNvCxnSpPr/>
      </xdr:nvCxnSpPr>
      <xdr:spPr>
        <a:xfrm flipV="1">
          <a:off x="13703300" y="9857303"/>
          <a:ext cx="889000" cy="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122803</xdr:rowOff>
    </xdr:from>
    <xdr:to>
      <xdr:col>19</xdr:col>
      <xdr:colOff>644525</xdr:colOff>
      <xdr:row>57</xdr:row>
      <xdr:rowOff>138469</xdr:rowOff>
    </xdr:to>
    <xdr:cxnSp macro="">
      <xdr:nvCxnSpPr>
        <xdr:cNvPr id="585" name="直線コネクタ 584"/>
        <xdr:cNvCxnSpPr/>
      </xdr:nvCxnSpPr>
      <xdr:spPr>
        <a:xfrm flipV="1">
          <a:off x="12814300" y="9895453"/>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95" name="円/楕円 594"/>
        <xdr:cNvSpPr/>
      </xdr:nvSpPr>
      <xdr:spPr>
        <a:xfrm>
          <a:off x="16268700" y="98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61138</xdr:rowOff>
    </xdr:from>
    <xdr:ext cx="534377" cy="259045"/>
    <xdr:sp macro="" textlink="">
      <xdr:nvSpPr>
        <xdr:cNvPr id="596" name="教育費該当値テキスト"/>
        <xdr:cNvSpPr txBox="1"/>
      </xdr:nvSpPr>
      <xdr:spPr>
        <a:xfrm>
          <a:off x="16370300" y="96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159510</xdr:rowOff>
    </xdr:from>
    <xdr:to>
      <xdr:col>22</xdr:col>
      <xdr:colOff>415925</xdr:colOff>
      <xdr:row>57</xdr:row>
      <xdr:rowOff>89660</xdr:rowOff>
    </xdr:to>
    <xdr:sp macro="" textlink="">
      <xdr:nvSpPr>
        <xdr:cNvPr id="597" name="円/楕円 596"/>
        <xdr:cNvSpPr/>
      </xdr:nvSpPr>
      <xdr:spPr>
        <a:xfrm>
          <a:off x="15430500" y="9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106187</xdr:rowOff>
    </xdr:from>
    <xdr:ext cx="534377" cy="259045"/>
    <xdr:sp macro="" textlink="">
      <xdr:nvSpPr>
        <xdr:cNvPr id="598" name="テキスト ボックス 597"/>
        <xdr:cNvSpPr txBox="1"/>
      </xdr:nvSpPr>
      <xdr:spPr>
        <a:xfrm>
          <a:off x="15214111" y="953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33853</xdr:rowOff>
    </xdr:from>
    <xdr:to>
      <xdr:col>21</xdr:col>
      <xdr:colOff>212725</xdr:colOff>
      <xdr:row>57</xdr:row>
      <xdr:rowOff>135453</xdr:rowOff>
    </xdr:to>
    <xdr:sp macro="" textlink="">
      <xdr:nvSpPr>
        <xdr:cNvPr id="599" name="円/楕円 598"/>
        <xdr:cNvSpPr/>
      </xdr:nvSpPr>
      <xdr:spPr>
        <a:xfrm>
          <a:off x="14541500" y="98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151980</xdr:rowOff>
    </xdr:from>
    <xdr:ext cx="534377" cy="259045"/>
    <xdr:sp macro="" textlink="">
      <xdr:nvSpPr>
        <xdr:cNvPr id="600" name="テキスト ボックス 599"/>
        <xdr:cNvSpPr txBox="1"/>
      </xdr:nvSpPr>
      <xdr:spPr>
        <a:xfrm>
          <a:off x="14325111" y="95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72003</xdr:rowOff>
    </xdr:from>
    <xdr:to>
      <xdr:col>20</xdr:col>
      <xdr:colOff>9525</xdr:colOff>
      <xdr:row>58</xdr:row>
      <xdr:rowOff>2153</xdr:rowOff>
    </xdr:to>
    <xdr:sp macro="" textlink="">
      <xdr:nvSpPr>
        <xdr:cNvPr id="601" name="円/楕円 600"/>
        <xdr:cNvSpPr/>
      </xdr:nvSpPr>
      <xdr:spPr>
        <a:xfrm>
          <a:off x="13652500" y="98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18680</xdr:rowOff>
    </xdr:from>
    <xdr:ext cx="534377" cy="259045"/>
    <xdr:sp macro="" textlink="">
      <xdr:nvSpPr>
        <xdr:cNvPr id="602" name="テキスト ボックス 601"/>
        <xdr:cNvSpPr txBox="1"/>
      </xdr:nvSpPr>
      <xdr:spPr>
        <a:xfrm>
          <a:off x="13436111" y="96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87669</xdr:rowOff>
    </xdr:from>
    <xdr:to>
      <xdr:col>18</xdr:col>
      <xdr:colOff>492125</xdr:colOff>
      <xdr:row>58</xdr:row>
      <xdr:rowOff>17819</xdr:rowOff>
    </xdr:to>
    <xdr:sp macro="" textlink="">
      <xdr:nvSpPr>
        <xdr:cNvPr id="603" name="円/楕円 602"/>
        <xdr:cNvSpPr/>
      </xdr:nvSpPr>
      <xdr:spPr>
        <a:xfrm>
          <a:off x="12763500" y="98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8946</xdr:rowOff>
    </xdr:from>
    <xdr:ext cx="534377" cy="259045"/>
    <xdr:sp macro="" textlink="">
      <xdr:nvSpPr>
        <xdr:cNvPr id="604" name="テキスト ボックス 603"/>
        <xdr:cNvSpPr txBox="1"/>
      </xdr:nvSpPr>
      <xdr:spPr>
        <a:xfrm>
          <a:off x="12547111" y="99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142398</xdr:rowOff>
    </xdr:from>
    <xdr:to>
      <xdr:col>23</xdr:col>
      <xdr:colOff>517525</xdr:colOff>
      <xdr:row>77</xdr:row>
      <xdr:rowOff>160617</xdr:rowOff>
    </xdr:to>
    <xdr:cxnSp macro="">
      <xdr:nvCxnSpPr>
        <xdr:cNvPr id="633" name="直線コネクタ 632"/>
        <xdr:cNvCxnSpPr/>
      </xdr:nvCxnSpPr>
      <xdr:spPr>
        <a:xfrm>
          <a:off x="15481300" y="13344048"/>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4"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2167</xdr:rowOff>
    </xdr:from>
    <xdr:to>
      <xdr:col>22</xdr:col>
      <xdr:colOff>365125</xdr:colOff>
      <xdr:row>77</xdr:row>
      <xdr:rowOff>142398</xdr:rowOff>
    </xdr:to>
    <xdr:cxnSp macro="">
      <xdr:nvCxnSpPr>
        <xdr:cNvPr id="636" name="直線コネクタ 635"/>
        <xdr:cNvCxnSpPr/>
      </xdr:nvCxnSpPr>
      <xdr:spPr>
        <a:xfrm>
          <a:off x="14592300" y="12346567"/>
          <a:ext cx="889000" cy="9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164116</xdr:rowOff>
    </xdr:from>
    <xdr:ext cx="534377" cy="259045"/>
    <xdr:sp macro="" textlink="">
      <xdr:nvSpPr>
        <xdr:cNvPr id="638" name="テキスト ボックス 637"/>
        <xdr:cNvSpPr txBox="1"/>
      </xdr:nvSpPr>
      <xdr:spPr>
        <a:xfrm>
          <a:off x="15214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131006</xdr:rowOff>
    </xdr:from>
    <xdr:to>
      <xdr:col>21</xdr:col>
      <xdr:colOff>161925</xdr:colOff>
      <xdr:row>72</xdr:row>
      <xdr:rowOff>2167</xdr:rowOff>
    </xdr:to>
    <xdr:cxnSp macro="">
      <xdr:nvCxnSpPr>
        <xdr:cNvPr id="639" name="直線コネクタ 638"/>
        <xdr:cNvCxnSpPr/>
      </xdr:nvCxnSpPr>
      <xdr:spPr>
        <a:xfrm>
          <a:off x="13703300" y="12303956"/>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41" name="テキスト ボックス 640"/>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131006</xdr:rowOff>
    </xdr:from>
    <xdr:to>
      <xdr:col>19</xdr:col>
      <xdr:colOff>644525</xdr:colOff>
      <xdr:row>76</xdr:row>
      <xdr:rowOff>26977</xdr:rowOff>
    </xdr:to>
    <xdr:cxnSp macro="">
      <xdr:nvCxnSpPr>
        <xdr:cNvPr id="642" name="直線コネクタ 641"/>
        <xdr:cNvCxnSpPr/>
      </xdr:nvCxnSpPr>
      <xdr:spPr>
        <a:xfrm flipV="1">
          <a:off x="12814300" y="12303956"/>
          <a:ext cx="889000" cy="75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15167</xdr:rowOff>
    </xdr:from>
    <xdr:ext cx="469744" cy="259045"/>
    <xdr:sp macro="" textlink="">
      <xdr:nvSpPr>
        <xdr:cNvPr id="644" name="テキスト ボックス 643"/>
        <xdr:cNvSpPr txBox="1"/>
      </xdr:nvSpPr>
      <xdr:spPr>
        <a:xfrm>
          <a:off x="13468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109817</xdr:rowOff>
    </xdr:from>
    <xdr:to>
      <xdr:col>23</xdr:col>
      <xdr:colOff>568325</xdr:colOff>
      <xdr:row>78</xdr:row>
      <xdr:rowOff>39967</xdr:rowOff>
    </xdr:to>
    <xdr:sp macro="" textlink="">
      <xdr:nvSpPr>
        <xdr:cNvPr id="652" name="円/楕円 651"/>
        <xdr:cNvSpPr/>
      </xdr:nvSpPr>
      <xdr:spPr>
        <a:xfrm>
          <a:off x="162687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132694</xdr:rowOff>
    </xdr:from>
    <xdr:ext cx="534377" cy="259045"/>
    <xdr:sp macro="" textlink="">
      <xdr:nvSpPr>
        <xdr:cNvPr id="653" name="災害復旧費該当値テキスト"/>
        <xdr:cNvSpPr txBox="1"/>
      </xdr:nvSpPr>
      <xdr:spPr>
        <a:xfrm>
          <a:off x="16370300" y="1316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91598</xdr:rowOff>
    </xdr:from>
    <xdr:to>
      <xdr:col>22</xdr:col>
      <xdr:colOff>415925</xdr:colOff>
      <xdr:row>78</xdr:row>
      <xdr:rowOff>21748</xdr:rowOff>
    </xdr:to>
    <xdr:sp macro="" textlink="">
      <xdr:nvSpPr>
        <xdr:cNvPr id="654" name="円/楕円 653"/>
        <xdr:cNvSpPr/>
      </xdr:nvSpPr>
      <xdr:spPr>
        <a:xfrm>
          <a:off x="15430500" y="132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38275</xdr:rowOff>
    </xdr:from>
    <xdr:ext cx="534377" cy="259045"/>
    <xdr:sp macro="" textlink="">
      <xdr:nvSpPr>
        <xdr:cNvPr id="655" name="テキスト ボックス 654"/>
        <xdr:cNvSpPr txBox="1"/>
      </xdr:nvSpPr>
      <xdr:spPr>
        <a:xfrm>
          <a:off x="15214111" y="130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32,146</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122817</xdr:rowOff>
    </xdr:from>
    <xdr:to>
      <xdr:col>21</xdr:col>
      <xdr:colOff>212725</xdr:colOff>
      <xdr:row>72</xdr:row>
      <xdr:rowOff>52967</xdr:rowOff>
    </xdr:to>
    <xdr:sp macro="" textlink="">
      <xdr:nvSpPr>
        <xdr:cNvPr id="656" name="円/楕円 655"/>
        <xdr:cNvSpPr/>
      </xdr:nvSpPr>
      <xdr:spPr>
        <a:xfrm>
          <a:off x="14541500" y="122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69494</xdr:rowOff>
    </xdr:from>
    <xdr:ext cx="599010" cy="259045"/>
    <xdr:sp macro="" textlink="">
      <xdr:nvSpPr>
        <xdr:cNvPr id="657" name="テキスト ボックス 656"/>
        <xdr:cNvSpPr txBox="1"/>
      </xdr:nvSpPr>
      <xdr:spPr>
        <a:xfrm>
          <a:off x="14292794" y="1207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163,049</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80206</xdr:rowOff>
    </xdr:from>
    <xdr:to>
      <xdr:col>20</xdr:col>
      <xdr:colOff>9525</xdr:colOff>
      <xdr:row>72</xdr:row>
      <xdr:rowOff>10356</xdr:rowOff>
    </xdr:to>
    <xdr:sp macro="" textlink="">
      <xdr:nvSpPr>
        <xdr:cNvPr id="658" name="円/楕円 657"/>
        <xdr:cNvSpPr/>
      </xdr:nvSpPr>
      <xdr:spPr>
        <a:xfrm>
          <a:off x="13652500" y="122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26883</xdr:rowOff>
    </xdr:from>
    <xdr:ext cx="599010" cy="259045"/>
    <xdr:sp macro="" textlink="">
      <xdr:nvSpPr>
        <xdr:cNvPr id="659" name="テキスト ボックス 658"/>
        <xdr:cNvSpPr txBox="1"/>
      </xdr:nvSpPr>
      <xdr:spPr>
        <a:xfrm>
          <a:off x="13403794" y="1202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168,641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147627</xdr:rowOff>
    </xdr:from>
    <xdr:to>
      <xdr:col>18</xdr:col>
      <xdr:colOff>492125</xdr:colOff>
      <xdr:row>76</xdr:row>
      <xdr:rowOff>77777</xdr:rowOff>
    </xdr:to>
    <xdr:sp macro="" textlink="">
      <xdr:nvSpPr>
        <xdr:cNvPr id="660" name="円/楕円 659"/>
        <xdr:cNvSpPr/>
      </xdr:nvSpPr>
      <xdr:spPr>
        <a:xfrm>
          <a:off x="12763500" y="130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94304</xdr:rowOff>
    </xdr:from>
    <xdr:ext cx="534377" cy="259045"/>
    <xdr:sp macro="" textlink="">
      <xdr:nvSpPr>
        <xdr:cNvPr id="661" name="テキスト ボックス 660"/>
        <xdr:cNvSpPr txBox="1"/>
      </xdr:nvSpPr>
      <xdr:spPr>
        <a:xfrm>
          <a:off x="12547111" y="127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54226</xdr:rowOff>
    </xdr:from>
    <xdr:to>
      <xdr:col>23</xdr:col>
      <xdr:colOff>517525</xdr:colOff>
      <xdr:row>93</xdr:row>
      <xdr:rowOff>63644</xdr:rowOff>
    </xdr:to>
    <xdr:cxnSp macro="">
      <xdr:nvCxnSpPr>
        <xdr:cNvPr id="686" name="直線コネクタ 685"/>
        <xdr:cNvCxnSpPr/>
      </xdr:nvCxnSpPr>
      <xdr:spPr>
        <a:xfrm flipV="1">
          <a:off x="15481300" y="15999076"/>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49786</xdr:rowOff>
    </xdr:from>
    <xdr:to>
      <xdr:col>22</xdr:col>
      <xdr:colOff>365125</xdr:colOff>
      <xdr:row>93</xdr:row>
      <xdr:rowOff>63644</xdr:rowOff>
    </xdr:to>
    <xdr:cxnSp macro="">
      <xdr:nvCxnSpPr>
        <xdr:cNvPr id="689" name="直線コネクタ 688"/>
        <xdr:cNvCxnSpPr/>
      </xdr:nvCxnSpPr>
      <xdr:spPr>
        <a:xfrm>
          <a:off x="14592300" y="15994636"/>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4969</xdr:rowOff>
    </xdr:from>
    <xdr:to>
      <xdr:col>21</xdr:col>
      <xdr:colOff>161925</xdr:colOff>
      <xdr:row>93</xdr:row>
      <xdr:rowOff>49786</xdr:rowOff>
    </xdr:to>
    <xdr:cxnSp macro="">
      <xdr:nvCxnSpPr>
        <xdr:cNvPr id="692" name="直線コネクタ 691"/>
        <xdr:cNvCxnSpPr/>
      </xdr:nvCxnSpPr>
      <xdr:spPr>
        <a:xfrm>
          <a:off x="13703300" y="15949819"/>
          <a:ext cx="889000" cy="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140174</xdr:rowOff>
    </xdr:from>
    <xdr:to>
      <xdr:col>19</xdr:col>
      <xdr:colOff>644525</xdr:colOff>
      <xdr:row>93</xdr:row>
      <xdr:rowOff>4969</xdr:rowOff>
    </xdr:to>
    <xdr:cxnSp macro="">
      <xdr:nvCxnSpPr>
        <xdr:cNvPr id="695" name="直線コネクタ 694"/>
        <xdr:cNvCxnSpPr/>
      </xdr:nvCxnSpPr>
      <xdr:spPr>
        <a:xfrm>
          <a:off x="12814300" y="15913574"/>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3426</xdr:rowOff>
    </xdr:from>
    <xdr:to>
      <xdr:col>23</xdr:col>
      <xdr:colOff>568325</xdr:colOff>
      <xdr:row>93</xdr:row>
      <xdr:rowOff>105026</xdr:rowOff>
    </xdr:to>
    <xdr:sp macro="" textlink="">
      <xdr:nvSpPr>
        <xdr:cNvPr id="705" name="円/楕円 704"/>
        <xdr:cNvSpPr/>
      </xdr:nvSpPr>
      <xdr:spPr>
        <a:xfrm>
          <a:off x="16268700" y="159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26303</xdr:rowOff>
    </xdr:from>
    <xdr:ext cx="599010" cy="259045"/>
    <xdr:sp macro="" textlink="">
      <xdr:nvSpPr>
        <xdr:cNvPr id="706" name="公債費該当値テキスト"/>
        <xdr:cNvSpPr txBox="1"/>
      </xdr:nvSpPr>
      <xdr:spPr>
        <a:xfrm>
          <a:off x="16370300" y="1579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144,956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12844</xdr:rowOff>
    </xdr:from>
    <xdr:to>
      <xdr:col>22</xdr:col>
      <xdr:colOff>415925</xdr:colOff>
      <xdr:row>93</xdr:row>
      <xdr:rowOff>114444</xdr:rowOff>
    </xdr:to>
    <xdr:sp macro="" textlink="">
      <xdr:nvSpPr>
        <xdr:cNvPr id="707" name="円/楕円 706"/>
        <xdr:cNvSpPr/>
      </xdr:nvSpPr>
      <xdr:spPr>
        <a:xfrm>
          <a:off x="15430500" y="159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130971</xdr:rowOff>
    </xdr:from>
    <xdr:ext cx="599010" cy="259045"/>
    <xdr:sp macro="" textlink="">
      <xdr:nvSpPr>
        <xdr:cNvPr id="708" name="テキスト ボックス 707"/>
        <xdr:cNvSpPr txBox="1"/>
      </xdr:nvSpPr>
      <xdr:spPr>
        <a:xfrm>
          <a:off x="15181794" y="1573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170436</xdr:rowOff>
    </xdr:from>
    <xdr:to>
      <xdr:col>21</xdr:col>
      <xdr:colOff>212725</xdr:colOff>
      <xdr:row>93</xdr:row>
      <xdr:rowOff>100586</xdr:rowOff>
    </xdr:to>
    <xdr:sp macro="" textlink="">
      <xdr:nvSpPr>
        <xdr:cNvPr id="709" name="円/楕円 708"/>
        <xdr:cNvSpPr/>
      </xdr:nvSpPr>
      <xdr:spPr>
        <a:xfrm>
          <a:off x="14541500" y="159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117113</xdr:rowOff>
    </xdr:from>
    <xdr:ext cx="599010" cy="259045"/>
    <xdr:sp macro="" textlink="">
      <xdr:nvSpPr>
        <xdr:cNvPr id="710" name="テキスト ボックス 709"/>
        <xdr:cNvSpPr txBox="1"/>
      </xdr:nvSpPr>
      <xdr:spPr>
        <a:xfrm>
          <a:off x="14292794" y="1571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125619</xdr:rowOff>
    </xdr:from>
    <xdr:to>
      <xdr:col>20</xdr:col>
      <xdr:colOff>9525</xdr:colOff>
      <xdr:row>93</xdr:row>
      <xdr:rowOff>55769</xdr:rowOff>
    </xdr:to>
    <xdr:sp macro="" textlink="">
      <xdr:nvSpPr>
        <xdr:cNvPr id="711" name="円/楕円 710"/>
        <xdr:cNvSpPr/>
      </xdr:nvSpPr>
      <xdr:spPr>
        <a:xfrm>
          <a:off x="13652500" y="158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72296</xdr:rowOff>
    </xdr:from>
    <xdr:ext cx="599010" cy="259045"/>
    <xdr:sp macro="" textlink="">
      <xdr:nvSpPr>
        <xdr:cNvPr id="712" name="テキスト ボックス 711"/>
        <xdr:cNvSpPr txBox="1"/>
      </xdr:nvSpPr>
      <xdr:spPr>
        <a:xfrm>
          <a:off x="13403794" y="1567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89374</xdr:rowOff>
    </xdr:from>
    <xdr:to>
      <xdr:col>18</xdr:col>
      <xdr:colOff>492125</xdr:colOff>
      <xdr:row>93</xdr:row>
      <xdr:rowOff>19524</xdr:rowOff>
    </xdr:to>
    <xdr:sp macro="" textlink="">
      <xdr:nvSpPr>
        <xdr:cNvPr id="713" name="円/楕円 712"/>
        <xdr:cNvSpPr/>
      </xdr:nvSpPr>
      <xdr:spPr>
        <a:xfrm>
          <a:off x="12763500" y="158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36051</xdr:rowOff>
    </xdr:from>
    <xdr:ext cx="599010" cy="259045"/>
    <xdr:sp macro="" textlink="">
      <xdr:nvSpPr>
        <xdr:cNvPr id="714" name="テキスト ボックス 713"/>
        <xdr:cNvSpPr txBox="1"/>
      </xdr:nvSpPr>
      <xdr:spPr>
        <a:xfrm>
          <a:off x="12514794" y="1563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51552</xdr:rowOff>
    </xdr:from>
    <xdr:to>
      <xdr:col>32</xdr:col>
      <xdr:colOff>187325</xdr:colOff>
      <xdr:row>38</xdr:row>
      <xdr:rowOff>139700</xdr:rowOff>
    </xdr:to>
    <xdr:cxnSp macro="">
      <xdr:nvCxnSpPr>
        <xdr:cNvPr id="741" name="直線コネクタ 740"/>
        <xdr:cNvCxnSpPr/>
      </xdr:nvCxnSpPr>
      <xdr:spPr>
        <a:xfrm>
          <a:off x="21323300" y="6566652"/>
          <a:ext cx="838200" cy="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168001</xdr:rowOff>
    </xdr:from>
    <xdr:to>
      <xdr:col>31</xdr:col>
      <xdr:colOff>34925</xdr:colOff>
      <xdr:row>38</xdr:row>
      <xdr:rowOff>51552</xdr:rowOff>
    </xdr:to>
    <xdr:cxnSp macro="">
      <xdr:nvCxnSpPr>
        <xdr:cNvPr id="744" name="直線コネクタ 743"/>
        <xdr:cNvCxnSpPr/>
      </xdr:nvCxnSpPr>
      <xdr:spPr>
        <a:xfrm>
          <a:off x="20434300" y="6511651"/>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150492</xdr:rowOff>
    </xdr:from>
    <xdr:ext cx="378565" cy="259045"/>
    <xdr:sp macro="" textlink="">
      <xdr:nvSpPr>
        <xdr:cNvPr id="746" name="テキスト ボックス 745"/>
        <xdr:cNvSpPr txBox="1"/>
      </xdr:nvSpPr>
      <xdr:spPr>
        <a:xfrm>
          <a:off x="21134017" y="666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140066</xdr:rowOff>
    </xdr:from>
    <xdr:to>
      <xdr:col>29</xdr:col>
      <xdr:colOff>517525</xdr:colOff>
      <xdr:row>37</xdr:row>
      <xdr:rowOff>168001</xdr:rowOff>
    </xdr:to>
    <xdr:cxnSp macro="">
      <xdr:nvCxnSpPr>
        <xdr:cNvPr id="747" name="直線コネクタ 746"/>
        <xdr:cNvCxnSpPr/>
      </xdr:nvCxnSpPr>
      <xdr:spPr>
        <a:xfrm>
          <a:off x="19545300" y="6312266"/>
          <a:ext cx="889000" cy="19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113138</xdr:rowOff>
    </xdr:from>
    <xdr:ext cx="469744" cy="259045"/>
    <xdr:sp macro="" textlink="">
      <xdr:nvSpPr>
        <xdr:cNvPr id="749" name="テキスト ボックス 748"/>
        <xdr:cNvSpPr txBox="1"/>
      </xdr:nvSpPr>
      <xdr:spPr>
        <a:xfrm>
          <a:off x="20199427" y="662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140066</xdr:rowOff>
    </xdr:from>
    <xdr:to>
      <xdr:col>28</xdr:col>
      <xdr:colOff>314325</xdr:colOff>
      <xdr:row>37</xdr:row>
      <xdr:rowOff>88585</xdr:rowOff>
    </xdr:to>
    <xdr:cxnSp macro="">
      <xdr:nvCxnSpPr>
        <xdr:cNvPr id="750" name="直線コネクタ 749"/>
        <xdr:cNvCxnSpPr/>
      </xdr:nvCxnSpPr>
      <xdr:spPr>
        <a:xfrm flipV="1">
          <a:off x="18656300" y="6312266"/>
          <a:ext cx="8890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129781</xdr:rowOff>
    </xdr:from>
    <xdr:ext cx="469744" cy="259045"/>
    <xdr:sp macro="" textlink="">
      <xdr:nvSpPr>
        <xdr:cNvPr id="752" name="テキスト ボックス 751"/>
        <xdr:cNvSpPr txBox="1"/>
      </xdr:nvSpPr>
      <xdr:spPr>
        <a:xfrm>
          <a:off x="19310427" y="664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147794</xdr:rowOff>
    </xdr:from>
    <xdr:ext cx="378565" cy="259045"/>
    <xdr:sp macro="" textlink="">
      <xdr:nvSpPr>
        <xdr:cNvPr id="754" name="テキスト ボックス 753"/>
        <xdr:cNvSpPr txBox="1"/>
      </xdr:nvSpPr>
      <xdr:spPr>
        <a:xfrm>
          <a:off x="18467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752</xdr:rowOff>
    </xdr:from>
    <xdr:to>
      <xdr:col>31</xdr:col>
      <xdr:colOff>85725</xdr:colOff>
      <xdr:row>38</xdr:row>
      <xdr:rowOff>102352</xdr:rowOff>
    </xdr:to>
    <xdr:sp macro="" textlink="">
      <xdr:nvSpPr>
        <xdr:cNvPr id="762" name="円/楕円 761"/>
        <xdr:cNvSpPr/>
      </xdr:nvSpPr>
      <xdr:spPr>
        <a:xfrm>
          <a:off x="21272500" y="65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118879</xdr:rowOff>
    </xdr:from>
    <xdr:ext cx="469744" cy="259045"/>
    <xdr:sp macro="" textlink="">
      <xdr:nvSpPr>
        <xdr:cNvPr id="763" name="テキスト ボックス 762"/>
        <xdr:cNvSpPr txBox="1"/>
      </xdr:nvSpPr>
      <xdr:spPr>
        <a:xfrm>
          <a:off x="21088427" y="629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117201</xdr:rowOff>
    </xdr:from>
    <xdr:to>
      <xdr:col>29</xdr:col>
      <xdr:colOff>568325</xdr:colOff>
      <xdr:row>38</xdr:row>
      <xdr:rowOff>47351</xdr:rowOff>
    </xdr:to>
    <xdr:sp macro="" textlink="">
      <xdr:nvSpPr>
        <xdr:cNvPr id="764" name="円/楕円 763"/>
        <xdr:cNvSpPr/>
      </xdr:nvSpPr>
      <xdr:spPr>
        <a:xfrm>
          <a:off x="20383500" y="64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63878</xdr:rowOff>
    </xdr:from>
    <xdr:ext cx="469744" cy="259045"/>
    <xdr:sp macro="" textlink="">
      <xdr:nvSpPr>
        <xdr:cNvPr id="765" name="テキスト ボックス 764"/>
        <xdr:cNvSpPr txBox="1"/>
      </xdr:nvSpPr>
      <xdr:spPr>
        <a:xfrm>
          <a:off x="20199427" y="623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89266</xdr:rowOff>
    </xdr:from>
    <xdr:to>
      <xdr:col>28</xdr:col>
      <xdr:colOff>365125</xdr:colOff>
      <xdr:row>37</xdr:row>
      <xdr:rowOff>19416</xdr:rowOff>
    </xdr:to>
    <xdr:sp macro="" textlink="">
      <xdr:nvSpPr>
        <xdr:cNvPr id="766" name="円/楕円 765"/>
        <xdr:cNvSpPr/>
      </xdr:nvSpPr>
      <xdr:spPr>
        <a:xfrm>
          <a:off x="19494500" y="62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35943</xdr:rowOff>
    </xdr:from>
    <xdr:ext cx="469744" cy="259045"/>
    <xdr:sp macro="" textlink="">
      <xdr:nvSpPr>
        <xdr:cNvPr id="767" name="テキスト ボックス 766"/>
        <xdr:cNvSpPr txBox="1"/>
      </xdr:nvSpPr>
      <xdr:spPr>
        <a:xfrm>
          <a:off x="19310427" y="603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37785</xdr:rowOff>
    </xdr:from>
    <xdr:to>
      <xdr:col>27</xdr:col>
      <xdr:colOff>161925</xdr:colOff>
      <xdr:row>37</xdr:row>
      <xdr:rowOff>139385</xdr:rowOff>
    </xdr:to>
    <xdr:sp macro="" textlink="">
      <xdr:nvSpPr>
        <xdr:cNvPr id="768" name="円/楕円 767"/>
        <xdr:cNvSpPr/>
      </xdr:nvSpPr>
      <xdr:spPr>
        <a:xfrm>
          <a:off x="18605500" y="6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155912</xdr:rowOff>
    </xdr:from>
    <xdr:ext cx="469744" cy="259045"/>
    <xdr:sp macro="" textlink="">
      <xdr:nvSpPr>
        <xdr:cNvPr id="769" name="テキスト ボックス 768"/>
        <xdr:cNvSpPr txBox="1"/>
      </xdr:nvSpPr>
      <xdr:spPr>
        <a:xfrm>
          <a:off x="18421427" y="615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上回っている民生費及び衛生費では、歳出の大部分が他会計への操出金となっているが、この繰出金は赤字補填分が多額となっているため、今後は各会計で経営健全化を推進し操出金の縮減に努める。</a:t>
          </a:r>
          <a:endParaRPr kumimoji="1" lang="en-US" altLang="ja-JP" sz="1300">
            <a:latin typeface="ＭＳ Ｐゴシック"/>
          </a:endParaRPr>
        </a:p>
        <a:p>
          <a:r>
            <a:rPr kumimoji="1" lang="ja-JP" altLang="en-US" sz="1300">
              <a:latin typeface="ＭＳ Ｐゴシック"/>
            </a:rPr>
            <a:t>また、土木費についても恒常的に類似団体数値を上回っているが、継続して道路の改良、橋梁補修、港湾の改修工事等が行われているためである。社会資本整備のため今後も継続して事業の計画がされているが、一定の期間で急激な増加にならないように平準化に努める。</a:t>
          </a:r>
          <a:endParaRPr kumimoji="1" lang="en-US" altLang="ja-JP" sz="1300">
            <a:latin typeface="ＭＳ Ｐゴシック"/>
          </a:endParaRPr>
        </a:p>
        <a:p>
          <a:r>
            <a:rPr kumimoji="1" lang="ja-JP" altLang="en-US" sz="1300">
              <a:latin typeface="ＭＳ Ｐゴシック"/>
            </a:rPr>
            <a:t>農林水産業費が、住民１人当たり</a:t>
          </a:r>
          <a:r>
            <a:rPr kumimoji="1" lang="en-US" altLang="ja-JP" sz="1300">
              <a:latin typeface="ＭＳ Ｐゴシック"/>
            </a:rPr>
            <a:t>93,123</a:t>
          </a:r>
          <a:r>
            <a:rPr kumimoji="1" lang="ja-JP" altLang="en-US" sz="1300">
              <a:latin typeface="ＭＳ Ｐゴシック"/>
            </a:rPr>
            <a:t>円と類似団体平均に比べて高くなっているのは、基盤整備、林道整備および畜産振興施設に係る費用が高額であるためと考えられるが、平成２７年度にさらに増額となったのは、ミカンコミバエによる果樹被害対策への支出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財政調整基金残高は、適切な財源の確保と歳出の精査により、取崩しを回避したため増加しており、財政状況的には持ち直しつつある。</a:t>
          </a:r>
        </a:p>
        <a:p>
          <a:r>
            <a:rPr kumimoji="1" lang="ja-JP" altLang="en-US" sz="1300">
              <a:latin typeface="ＭＳ ゴシック" pitchFamily="49" charset="-128"/>
              <a:ea typeface="ＭＳ ゴシック" pitchFamily="49" charset="-128"/>
            </a:rPr>
            <a:t>しかし、本町の地方債残高や財政規模、今後の大型公共事業実施等を勘案すると、まだまだ安心できる状況ではない。</a:t>
          </a:r>
        </a:p>
        <a:p>
          <a:r>
            <a:rPr kumimoji="1" lang="ja-JP" altLang="en-US" sz="1300">
              <a:latin typeface="ＭＳ ゴシック" pitchFamily="49" charset="-128"/>
              <a:ea typeface="ＭＳ ゴシック" pitchFamily="49" charset="-128"/>
            </a:rPr>
            <a:t>今後は、財政健全化指標の改善や、予算運営の弾力化を図るためにも、財政調整基金の更なる積立を行い、財務基盤の強化に努める。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水道会計以外の会計において、黒字額は前年度と同額または減少しているが、前年度に引き続き赤字会計は無い。</a:t>
          </a:r>
        </a:p>
        <a:p>
          <a:r>
            <a:rPr kumimoji="1" lang="ja-JP" altLang="en-US" sz="1400">
              <a:latin typeface="ＭＳ ゴシック" pitchFamily="49" charset="-128"/>
              <a:ea typeface="ＭＳ ゴシック" pitchFamily="49" charset="-128"/>
            </a:rPr>
            <a:t>しかし特別会計の経営状況は厳しく、慢性的に一般会計からの赤字補てん繰入に頼らざるをえない会計が存在する。</a:t>
          </a:r>
        </a:p>
        <a:p>
          <a:r>
            <a:rPr kumimoji="1" lang="ja-JP" altLang="en-US" sz="1400">
              <a:latin typeface="ＭＳ ゴシック" pitchFamily="49" charset="-128"/>
              <a:ea typeface="ＭＳ ゴシック" pitchFamily="49" charset="-128"/>
            </a:rPr>
            <a:t>今後は、人口の減少等により地方交付税の伸びが期待されない中での赤字補てんのための財源確保は、より困難になると思われるので、各会計における更なる自助努力により、独立採算の原則に則った各公営事業の自立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9311288</v>
      </c>
      <c r="BO4" s="409"/>
      <c r="BP4" s="409"/>
      <c r="BQ4" s="409"/>
      <c r="BR4" s="409"/>
      <c r="BS4" s="409"/>
      <c r="BT4" s="409"/>
      <c r="BU4" s="410"/>
      <c r="BV4" s="408">
        <v>9516995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9.6999999999999993</v>
      </c>
      <c r="CU4" s="586"/>
      <c r="CV4" s="586"/>
      <c r="CW4" s="586"/>
      <c r="CX4" s="586"/>
      <c r="CY4" s="586"/>
      <c r="CZ4" s="586"/>
      <c r="DA4" s="587"/>
      <c r="DB4" s="585">
        <v>11.1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8536290</v>
      </c>
      <c r="BO5" s="414"/>
      <c r="BP5" s="414"/>
      <c r="BQ5" s="414"/>
      <c r="BR5" s="414"/>
      <c r="BS5" s="414"/>
      <c r="BT5" s="414"/>
      <c r="BU5" s="415"/>
      <c r="BV5" s="413">
        <v>8899008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86.7</v>
      </c>
      <c r="CU5" s="384"/>
      <c r="CV5" s="384"/>
      <c r="CW5" s="384"/>
      <c r="CX5" s="384"/>
      <c r="CY5" s="384"/>
      <c r="CZ5" s="384"/>
      <c r="DA5" s="385"/>
      <c r="DB5" s="383">
        <v>88.7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774998</v>
      </c>
      <c r="BO6" s="414"/>
      <c r="BP6" s="414"/>
      <c r="BQ6" s="414"/>
      <c r="BR6" s="414"/>
      <c r="BS6" s="414"/>
      <c r="BT6" s="414"/>
      <c r="BU6" s="415"/>
      <c r="BV6" s="413">
        <v>617987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86.7</v>
      </c>
      <c r="CU6" s="560"/>
      <c r="CV6" s="560"/>
      <c r="CW6" s="560"/>
      <c r="CX6" s="560"/>
      <c r="CY6" s="560"/>
      <c r="CZ6" s="560"/>
      <c r="DA6" s="561"/>
      <c r="DB6" s="559">
        <v>93.4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268979</v>
      </c>
      <c r="BO7" s="414"/>
      <c r="BP7" s="414"/>
      <c r="BQ7" s="414"/>
      <c r="BR7" s="414"/>
      <c r="BS7" s="414"/>
      <c r="BT7" s="414"/>
      <c r="BU7" s="415"/>
      <c r="BV7" s="413">
        <v>63837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5205474</v>
      </c>
      <c r="CU7" s="414"/>
      <c r="CV7" s="414"/>
      <c r="CW7" s="414"/>
      <c r="CX7" s="414"/>
      <c r="CY7" s="414"/>
      <c r="CZ7" s="414"/>
      <c r="DA7" s="415"/>
      <c r="DB7" s="413">
        <v>5003644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506019</v>
      </c>
      <c r="BO8" s="414"/>
      <c r="BP8" s="414"/>
      <c r="BQ8" s="414"/>
      <c r="BR8" s="414"/>
      <c r="BS8" s="414"/>
      <c r="BT8" s="414"/>
      <c r="BU8" s="415"/>
      <c r="BV8" s="413">
        <v>554150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9042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-48131</v>
      </c>
      <c r="BO9" s="414"/>
      <c r="BP9" s="414"/>
      <c r="BQ9" s="414"/>
      <c r="BR9" s="414"/>
      <c r="BS9" s="414"/>
      <c r="BT9" s="414"/>
      <c r="BU9" s="415"/>
      <c r="BV9" s="413">
        <v>-102009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20.8</v>
      </c>
      <c r="CU9" s="384"/>
      <c r="CV9" s="384"/>
      <c r="CW9" s="384"/>
      <c r="CX9" s="384"/>
      <c r="CY9" s="384"/>
      <c r="CZ9" s="384"/>
      <c r="DA9" s="385"/>
      <c r="DB9" s="383">
        <v>20.399999999999999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9874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270114</v>
      </c>
      <c r="BO10" s="414"/>
      <c r="BP10" s="414"/>
      <c r="BQ10" s="414"/>
      <c r="BR10" s="414"/>
      <c r="BS10" s="414"/>
      <c r="BT10" s="414"/>
      <c r="BU10" s="415"/>
      <c r="BV10" s="413">
        <v>334423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9297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191723</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9286</v>
      </c>
      <c r="S13" s="515"/>
      <c r="T13" s="515"/>
      <c r="U13" s="515"/>
      <c r="V13" s="516"/>
      <c r="W13" s="502" t="s">
        <v>121</v>
      </c>
      <c r="X13" s="426"/>
      <c r="Y13" s="426"/>
      <c r="Z13" s="426"/>
      <c r="AA13" s="426"/>
      <c r="AB13" s="427"/>
      <c r="AC13" s="389">
        <v>375</v>
      </c>
      <c r="AD13" s="390"/>
      <c r="AE13" s="390"/>
      <c r="AF13" s="390"/>
      <c r="AG13" s="391"/>
      <c r="AH13" s="389">
        <v>417</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221983</v>
      </c>
      <c r="BO13" s="414"/>
      <c r="BP13" s="414"/>
      <c r="BQ13" s="414"/>
      <c r="BR13" s="414"/>
      <c r="BS13" s="414"/>
      <c r="BT13" s="414"/>
      <c r="BU13" s="415"/>
      <c r="BV13" s="413">
        <v>40691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10.5</v>
      </c>
      <c r="CU13" s="384"/>
      <c r="CV13" s="384"/>
      <c r="CW13" s="384"/>
      <c r="CX13" s="384"/>
      <c r="CY13" s="384"/>
      <c r="CZ13" s="384"/>
      <c r="DA13" s="385"/>
      <c r="DB13" s="383">
        <v>11.1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9411</v>
      </c>
      <c r="S14" s="515"/>
      <c r="T14" s="515"/>
      <c r="U14" s="515"/>
      <c r="V14" s="516"/>
      <c r="W14" s="517"/>
      <c r="X14" s="429"/>
      <c r="Y14" s="429"/>
      <c r="Z14" s="429"/>
      <c r="AA14" s="429"/>
      <c r="AB14" s="430"/>
      <c r="AC14" s="507">
        <v>9.6999999999999993</v>
      </c>
      <c r="AD14" s="508"/>
      <c r="AE14" s="508"/>
      <c r="AF14" s="508"/>
      <c r="AG14" s="509"/>
      <c r="AH14" s="507">
        <v>10.199999999999999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58.9</v>
      </c>
      <c r="CU14" s="486"/>
      <c r="CV14" s="486"/>
      <c r="CW14" s="486"/>
      <c r="CX14" s="486"/>
      <c r="CY14" s="486"/>
      <c r="CZ14" s="486"/>
      <c r="DA14" s="487"/>
      <c r="DB14" s="518">
        <v>80.3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9400</v>
      </c>
      <c r="S15" s="515"/>
      <c r="T15" s="515"/>
      <c r="U15" s="515"/>
      <c r="V15" s="516"/>
      <c r="W15" s="502" t="s">
        <v>127</v>
      </c>
      <c r="X15" s="426"/>
      <c r="Y15" s="426"/>
      <c r="Z15" s="426"/>
      <c r="AA15" s="426"/>
      <c r="AB15" s="427"/>
      <c r="AC15" s="389">
        <v>526</v>
      </c>
      <c r="AD15" s="390"/>
      <c r="AE15" s="390"/>
      <c r="AF15" s="390"/>
      <c r="AG15" s="391"/>
      <c r="AH15" s="389">
        <v>736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744873</v>
      </c>
      <c r="BO15" s="409"/>
      <c r="BP15" s="409"/>
      <c r="BQ15" s="409"/>
      <c r="BR15" s="409"/>
      <c r="BS15" s="409"/>
      <c r="BT15" s="409"/>
      <c r="BU15" s="410"/>
      <c r="BV15" s="408">
        <v>722683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13.6</v>
      </c>
      <c r="AD16" s="508"/>
      <c r="AE16" s="508"/>
      <c r="AF16" s="508"/>
      <c r="AG16" s="509"/>
      <c r="AH16" s="507">
        <v>18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4749472</v>
      </c>
      <c r="BO16" s="414"/>
      <c r="BP16" s="414"/>
      <c r="BQ16" s="414"/>
      <c r="BR16" s="414"/>
      <c r="BS16" s="414"/>
      <c r="BT16" s="414"/>
      <c r="BU16" s="415"/>
      <c r="BV16" s="413">
        <v>4557605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2980</v>
      </c>
      <c r="AD17" s="390"/>
      <c r="AE17" s="390"/>
      <c r="AF17" s="390"/>
      <c r="AG17" s="391"/>
      <c r="AH17" s="389">
        <v>2919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930216</v>
      </c>
      <c r="BO17" s="414"/>
      <c r="BP17" s="414"/>
      <c r="BQ17" s="414"/>
      <c r="BR17" s="414"/>
      <c r="BS17" s="414"/>
      <c r="BT17" s="414"/>
      <c r="BU17" s="415"/>
      <c r="BV17" s="413">
        <v>918077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239.65</v>
      </c>
      <c r="M18" s="478"/>
      <c r="N18" s="478"/>
      <c r="O18" s="478"/>
      <c r="P18" s="478"/>
      <c r="Q18" s="478"/>
      <c r="R18" s="479"/>
      <c r="S18" s="479"/>
      <c r="T18" s="479"/>
      <c r="U18" s="479"/>
      <c r="V18" s="480"/>
      <c r="W18" s="494"/>
      <c r="X18" s="495"/>
      <c r="Y18" s="495"/>
      <c r="Z18" s="495"/>
      <c r="AA18" s="495"/>
      <c r="AB18" s="503"/>
      <c r="AC18" s="377">
        <v>76.8</v>
      </c>
      <c r="AD18" s="378"/>
      <c r="AE18" s="378"/>
      <c r="AF18" s="378"/>
      <c r="AG18" s="481"/>
      <c r="AH18" s="377">
        <v>71.5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4348344</v>
      </c>
      <c r="BO18" s="414"/>
      <c r="BP18" s="414"/>
      <c r="BQ18" s="414"/>
      <c r="BR18" s="414"/>
      <c r="BS18" s="414"/>
      <c r="BT18" s="414"/>
      <c r="BU18" s="415"/>
      <c r="BV18" s="413">
        <v>4433045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6279193</v>
      </c>
      <c r="BO19" s="414"/>
      <c r="BP19" s="414"/>
      <c r="BQ19" s="414"/>
      <c r="BR19" s="414"/>
      <c r="BS19" s="414"/>
      <c r="BT19" s="414"/>
      <c r="BU19" s="415"/>
      <c r="BV19" s="413">
        <v>6457591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4413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10863965</v>
      </c>
      <c r="BO23" s="414"/>
      <c r="BP23" s="414"/>
      <c r="BQ23" s="414"/>
      <c r="BR23" s="414"/>
      <c r="BS23" s="414"/>
      <c r="BT23" s="414"/>
      <c r="BU23" s="415"/>
      <c r="BV23" s="413">
        <v>11193322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6460</v>
      </c>
      <c r="R24" s="390"/>
      <c r="S24" s="390"/>
      <c r="T24" s="390"/>
      <c r="U24" s="390"/>
      <c r="V24" s="391"/>
      <c r="W24" s="455"/>
      <c r="X24" s="446"/>
      <c r="Y24" s="447"/>
      <c r="Z24" s="386" t="s">
        <v>150</v>
      </c>
      <c r="AA24" s="387"/>
      <c r="AB24" s="387"/>
      <c r="AC24" s="387"/>
      <c r="AD24" s="387"/>
      <c r="AE24" s="387"/>
      <c r="AF24" s="387"/>
      <c r="AG24" s="388"/>
      <c r="AH24" s="389">
        <v>177</v>
      </c>
      <c r="AI24" s="390"/>
      <c r="AJ24" s="390"/>
      <c r="AK24" s="390"/>
      <c r="AL24" s="391"/>
      <c r="AM24" s="389">
        <v>554541</v>
      </c>
      <c r="AN24" s="390"/>
      <c r="AO24" s="390"/>
      <c r="AP24" s="390"/>
      <c r="AQ24" s="390"/>
      <c r="AR24" s="391"/>
      <c r="AS24" s="389">
        <v>3133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10521199</v>
      </c>
      <c r="BO24" s="414"/>
      <c r="BP24" s="414"/>
      <c r="BQ24" s="414"/>
      <c r="BR24" s="414"/>
      <c r="BS24" s="414"/>
      <c r="BT24" s="414"/>
      <c r="BU24" s="415"/>
      <c r="BV24" s="413">
        <v>10868031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5260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112829</v>
      </c>
      <c r="BO25" s="409"/>
      <c r="BP25" s="409"/>
      <c r="BQ25" s="409"/>
      <c r="BR25" s="409"/>
      <c r="BS25" s="409"/>
      <c r="BT25" s="409"/>
      <c r="BU25" s="410"/>
      <c r="BV25" s="408">
        <v>117409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5010</v>
      </c>
      <c r="R26" s="390"/>
      <c r="S26" s="390"/>
      <c r="T26" s="390"/>
      <c r="U26" s="390"/>
      <c r="V26" s="391"/>
      <c r="W26" s="455"/>
      <c r="X26" s="446"/>
      <c r="Y26" s="447"/>
      <c r="Z26" s="386" t="s">
        <v>156</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3120</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13312</v>
      </c>
      <c r="AN27" s="390"/>
      <c r="AO27" s="390"/>
      <c r="AP27" s="390"/>
      <c r="AQ27" s="390"/>
      <c r="AR27" s="391"/>
      <c r="AS27" s="389">
        <v>3328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27591</v>
      </c>
      <c r="BO27" s="417"/>
      <c r="BP27" s="417"/>
      <c r="BQ27" s="417"/>
      <c r="BR27" s="417"/>
      <c r="BS27" s="417"/>
      <c r="BT27" s="417"/>
      <c r="BU27" s="418"/>
      <c r="BV27" s="416">
        <v>27591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2680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1116336</v>
      </c>
      <c r="BO28" s="409"/>
      <c r="BP28" s="409"/>
      <c r="BQ28" s="409"/>
      <c r="BR28" s="409"/>
      <c r="BS28" s="409"/>
      <c r="BT28" s="409"/>
      <c r="BU28" s="410"/>
      <c r="BV28" s="408">
        <v>846222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8</v>
      </c>
      <c r="M29" s="390"/>
      <c r="N29" s="390"/>
      <c r="O29" s="390"/>
      <c r="P29" s="391"/>
      <c r="Q29" s="389">
        <v>2460</v>
      </c>
      <c r="R29" s="390"/>
      <c r="S29" s="390"/>
      <c r="T29" s="390"/>
      <c r="U29" s="390"/>
      <c r="V29" s="391"/>
      <c r="W29" s="456"/>
      <c r="X29" s="457"/>
      <c r="Y29" s="458"/>
      <c r="Z29" s="386" t="s">
        <v>166</v>
      </c>
      <c r="AA29" s="387"/>
      <c r="AB29" s="387"/>
      <c r="AC29" s="387"/>
      <c r="AD29" s="387"/>
      <c r="AE29" s="387"/>
      <c r="AF29" s="387"/>
      <c r="AG29" s="388"/>
      <c r="AH29" s="389">
        <v>181</v>
      </c>
      <c r="AI29" s="390"/>
      <c r="AJ29" s="390"/>
      <c r="AK29" s="390"/>
      <c r="AL29" s="391"/>
      <c r="AM29" s="389">
        <v>567853</v>
      </c>
      <c r="AN29" s="390"/>
      <c r="AO29" s="390"/>
      <c r="AP29" s="390"/>
      <c r="AQ29" s="390"/>
      <c r="AR29" s="391"/>
      <c r="AS29" s="389">
        <v>3137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330000</v>
      </c>
      <c r="BO29" s="414"/>
      <c r="BP29" s="414"/>
      <c r="BQ29" s="414"/>
      <c r="BR29" s="414"/>
      <c r="BS29" s="414"/>
      <c r="BT29" s="414"/>
      <c r="BU29" s="415"/>
      <c r="BV29" s="413">
        <v>330000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91.2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200865</v>
      </c>
      <c r="BO30" s="417"/>
      <c r="BP30" s="417"/>
      <c r="BQ30" s="417"/>
      <c r="BR30" s="417"/>
      <c r="BS30" s="417"/>
      <c r="BT30" s="417"/>
      <c r="BU30" s="418"/>
      <c r="BV30" s="416">
        <v>224939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瀬戸内町国民健康保険（事業勘定）特別会計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瀬戸内町水道事業会計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瀬戸内町簡易水道事業特別会計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奄美海運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瀬戸内町巡回診療施設特別会計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瀬戸内町国民健康保険（直営診療勘定）特別会計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瀬戸内町船舶交通事業特別会計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大島地区衛生組合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加計呂麻バス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瀬戸内町介護保険特別会計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瀬戸内町古仁屋港上屋事業特別会計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大島地区消防組合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瀬戸内タクシー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瀬戸内町後期高齢者医療事業特別会計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IF('各会計、関係団体の財政状況及び健全化判断比率'!B36="","",'各会計、関係団体の財政状況及び健全化判断比率'!B36)</f>
        <v>瀬戸内町屠畜場事業特別会計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奄美群島広域事務組合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12</v>
      </c>
      <c r="BF38" s="373"/>
      <c r="BG38" s="372" t="str">
        <f>IF('各会計、関係団体の財政状況及び健全化判断比率'!B37="","",'各会計、関係団体の財政状況及び健全化判断比率'!B37)</f>
        <v>瀬戸内町農業集落排水事業特別会計</v>
      </c>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大島農業共済事務組合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奄美大島地区介護保険一部事務組合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鹿児島県後期高齢者医療広域連合(一般会計)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鹿児島県後期高齢者医療広域連合(特別会計)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536</v>
      </c>
      <c r="D34" s="1181"/>
      <c r="E34" s="1182"/>
      <c r="F34" s="32">
        <v>10.199999999999999</v>
      </c>
      <c r="G34" s="33">
        <v>7.3</v>
      </c>
      <c r="H34" s="33">
        <v>12.46</v>
      </c>
      <c r="I34" s="33">
        <v>10.79</v>
      </c>
      <c r="J34" s="34">
        <v>9.68</v>
      </c>
      <c r="K34" s="22"/>
      <c r="L34" s="22"/>
      <c r="M34" s="22"/>
      <c r="N34" s="22"/>
      <c r="O34" s="22"/>
      <c r="P34" s="22"/>
    </row>
    <row r="35" spans="1:16" ht="39" customHeight="1">
      <c r="A35" s="22"/>
      <c r="B35" s="35"/>
      <c r="C35" s="1175" t="s">
        <v>537</v>
      </c>
      <c r="D35" s="1176"/>
      <c r="E35" s="1177"/>
      <c r="F35" s="36">
        <v>2.25</v>
      </c>
      <c r="G35" s="37">
        <v>2.72</v>
      </c>
      <c r="H35" s="37">
        <v>3.18</v>
      </c>
      <c r="I35" s="37">
        <v>3.63</v>
      </c>
      <c r="J35" s="38">
        <v>4.2</v>
      </c>
      <c r="K35" s="22"/>
      <c r="L35" s="22"/>
      <c r="M35" s="22"/>
      <c r="N35" s="22"/>
      <c r="O35" s="22"/>
      <c r="P35" s="22"/>
    </row>
    <row r="36" spans="1:16" ht="39" customHeight="1">
      <c r="A36" s="22"/>
      <c r="B36" s="35"/>
      <c r="C36" s="1175" t="s">
        <v>538</v>
      </c>
      <c r="D36" s="1176"/>
      <c r="E36" s="1177"/>
      <c r="F36" s="36">
        <v>0.59</v>
      </c>
      <c r="G36" s="37">
        <v>0.84</v>
      </c>
      <c r="H36" s="37">
        <v>0.78</v>
      </c>
      <c r="I36" s="37">
        <v>0.92</v>
      </c>
      <c r="J36" s="38">
        <v>0.74</v>
      </c>
      <c r="K36" s="22"/>
      <c r="L36" s="22"/>
      <c r="M36" s="22"/>
      <c r="N36" s="22"/>
      <c r="O36" s="22"/>
      <c r="P36" s="22"/>
    </row>
    <row r="37" spans="1:16" ht="39" customHeight="1">
      <c r="A37" s="22"/>
      <c r="B37" s="35"/>
      <c r="C37" s="1175" t="s">
        <v>539</v>
      </c>
      <c r="D37" s="1176"/>
      <c r="E37" s="1177"/>
      <c r="F37" s="36">
        <v>0</v>
      </c>
      <c r="G37" s="37">
        <v>0.2</v>
      </c>
      <c r="H37" s="37">
        <v>0.23</v>
      </c>
      <c r="I37" s="37">
        <v>0.4</v>
      </c>
      <c r="J37" s="38">
        <v>0.35</v>
      </c>
      <c r="K37" s="22"/>
      <c r="L37" s="22"/>
      <c r="M37" s="22"/>
      <c r="N37" s="22"/>
      <c r="O37" s="22"/>
      <c r="P37" s="22"/>
    </row>
    <row r="38" spans="1:16" ht="39" customHeight="1">
      <c r="A38" s="22"/>
      <c r="B38" s="35"/>
      <c r="C38" s="1175" t="s">
        <v>540</v>
      </c>
      <c r="D38" s="1176"/>
      <c r="E38" s="1177"/>
      <c r="F38" s="36" t="s">
        <v>541</v>
      </c>
      <c r="G38" s="37" t="s">
        <v>542</v>
      </c>
      <c r="H38" s="37">
        <v>0.2</v>
      </c>
      <c r="I38" s="37">
        <v>0.4</v>
      </c>
      <c r="J38" s="38">
        <v>0.17</v>
      </c>
      <c r="K38" s="22"/>
      <c r="L38" s="22"/>
      <c r="M38" s="22"/>
      <c r="N38" s="22"/>
      <c r="O38" s="22"/>
      <c r="P38" s="22"/>
    </row>
    <row r="39" spans="1:16" ht="39" customHeight="1">
      <c r="A39" s="22"/>
      <c r="B39" s="35"/>
      <c r="C39" s="1175" t="s">
        <v>543</v>
      </c>
      <c r="D39" s="1176"/>
      <c r="E39" s="1177"/>
      <c r="F39" s="36">
        <v>0.11</v>
      </c>
      <c r="G39" s="37">
        <v>0.13</v>
      </c>
      <c r="H39" s="37">
        <v>0.26</v>
      </c>
      <c r="I39" s="37">
        <v>0.28999999999999998</v>
      </c>
      <c r="J39" s="38">
        <v>0.05</v>
      </c>
      <c r="K39" s="22"/>
      <c r="L39" s="22"/>
      <c r="M39" s="22"/>
      <c r="N39" s="22"/>
      <c r="O39" s="22"/>
      <c r="P39" s="22"/>
    </row>
    <row r="40" spans="1:16" ht="39" customHeight="1">
      <c r="A40" s="22"/>
      <c r="B40" s="35"/>
      <c r="C40" s="1175" t="s">
        <v>544</v>
      </c>
      <c r="D40" s="1176"/>
      <c r="E40" s="1177"/>
      <c r="F40" s="36">
        <v>0.02</v>
      </c>
      <c r="G40" s="37">
        <v>0.05</v>
      </c>
      <c r="H40" s="37">
        <v>0.03</v>
      </c>
      <c r="I40" s="37">
        <v>0.04</v>
      </c>
      <c r="J40" s="38">
        <v>0.04</v>
      </c>
      <c r="K40" s="22"/>
      <c r="L40" s="22"/>
      <c r="M40" s="22"/>
      <c r="N40" s="22"/>
      <c r="O40" s="22"/>
      <c r="P40" s="22"/>
    </row>
    <row r="41" spans="1:16" ht="39" customHeight="1">
      <c r="A41" s="22"/>
      <c r="B41" s="35"/>
      <c r="C41" s="1175" t="s">
        <v>545</v>
      </c>
      <c r="D41" s="1176"/>
      <c r="E41" s="1177"/>
      <c r="F41" s="36">
        <v>0.02</v>
      </c>
      <c r="G41" s="37">
        <v>0.03</v>
      </c>
      <c r="H41" s="37">
        <v>0.03</v>
      </c>
      <c r="I41" s="37">
        <v>0.04</v>
      </c>
      <c r="J41" s="38">
        <v>0.03</v>
      </c>
      <c r="K41" s="22"/>
      <c r="L41" s="22"/>
      <c r="M41" s="22"/>
      <c r="N41" s="22"/>
      <c r="O41" s="22"/>
      <c r="P41" s="22"/>
    </row>
    <row r="42" spans="1:16" ht="39" customHeight="1">
      <c r="A42" s="22"/>
      <c r="B42" s="39"/>
      <c r="C42" s="1175" t="s">
        <v>546</v>
      </c>
      <c r="D42" s="1176"/>
      <c r="E42" s="1177"/>
      <c r="F42" s="36" t="s">
        <v>547</v>
      </c>
      <c r="G42" s="37" t="s">
        <v>490</v>
      </c>
      <c r="H42" s="37" t="s">
        <v>490</v>
      </c>
      <c r="I42" s="37" t="s">
        <v>490</v>
      </c>
      <c r="J42" s="38" t="s">
        <v>490</v>
      </c>
      <c r="K42" s="22"/>
      <c r="L42" s="22"/>
      <c r="M42" s="22"/>
      <c r="N42" s="22"/>
      <c r="O42" s="22"/>
      <c r="P42" s="22"/>
    </row>
    <row r="43" spans="1:16" ht="39" customHeight="1" thickBot="1">
      <c r="A43" s="22"/>
      <c r="B43" s="40"/>
      <c r="C43" s="1178" t="s">
        <v>548</v>
      </c>
      <c r="D43" s="1179"/>
      <c r="E43" s="1180"/>
      <c r="F43" s="41">
        <v>0.14000000000000001</v>
      </c>
      <c r="G43" s="42">
        <v>0.18</v>
      </c>
      <c r="H43" s="42">
        <v>0.46</v>
      </c>
      <c r="I43" s="42">
        <v>0.38</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1577</v>
      </c>
      <c r="L45" s="60">
        <v>1488</v>
      </c>
      <c r="M45" s="60">
        <v>1402</v>
      </c>
      <c r="N45" s="60">
        <v>1348</v>
      </c>
      <c r="O45" s="61">
        <v>1348</v>
      </c>
      <c r="P45" s="48"/>
      <c r="Q45" s="48"/>
      <c r="R45" s="48"/>
      <c r="S45" s="48"/>
      <c r="T45" s="48"/>
      <c r="U45" s="48"/>
    </row>
    <row r="46" spans="1:21" ht="30.75" customHeight="1">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15</v>
      </c>
      <c r="F48" s="1185"/>
      <c r="G48" s="1185"/>
      <c r="H48" s="1185"/>
      <c r="I48" s="1185"/>
      <c r="J48" s="1186"/>
      <c r="K48" s="63">
        <v>75</v>
      </c>
      <c r="L48" s="64">
        <v>62</v>
      </c>
      <c r="M48" s="64">
        <v>53</v>
      </c>
      <c r="N48" s="64">
        <v>53</v>
      </c>
      <c r="O48" s="65">
        <v>53</v>
      </c>
      <c r="P48" s="48"/>
      <c r="Q48" s="48"/>
      <c r="R48" s="48"/>
      <c r="S48" s="48"/>
      <c r="T48" s="48"/>
      <c r="U48" s="48"/>
    </row>
    <row r="49" spans="1:21" ht="30.75" customHeight="1">
      <c r="A49" s="48"/>
      <c r="B49" s="1193"/>
      <c r="C49" s="1194"/>
      <c r="D49" s="62"/>
      <c r="E49" s="1185" t="s">
        <v>16</v>
      </c>
      <c r="F49" s="1185"/>
      <c r="G49" s="1185"/>
      <c r="H49" s="1185"/>
      <c r="I49" s="1185"/>
      <c r="J49" s="1186"/>
      <c r="K49" s="63">
        <v>7</v>
      </c>
      <c r="L49" s="64">
        <v>7</v>
      </c>
      <c r="M49" s="64">
        <v>8</v>
      </c>
      <c r="N49" s="64">
        <v>7</v>
      </c>
      <c r="O49" s="65">
        <v>1</v>
      </c>
      <c r="P49" s="48"/>
      <c r="Q49" s="48"/>
      <c r="R49" s="48"/>
      <c r="S49" s="48"/>
      <c r="T49" s="48"/>
      <c r="U49" s="48"/>
    </row>
    <row r="50" spans="1:21" ht="30.75" customHeight="1">
      <c r="A50" s="48"/>
      <c r="B50" s="1193"/>
      <c r="C50" s="1194"/>
      <c r="D50" s="62"/>
      <c r="E50" s="1185" t="s">
        <v>17</v>
      </c>
      <c r="F50" s="1185"/>
      <c r="G50" s="1185"/>
      <c r="H50" s="1185"/>
      <c r="I50" s="1185"/>
      <c r="J50" s="1186"/>
      <c r="K50" s="63">
        <v>5</v>
      </c>
      <c r="L50" s="64">
        <v>5</v>
      </c>
      <c r="M50" s="64">
        <v>5</v>
      </c>
      <c r="N50" s="64">
        <v>45</v>
      </c>
      <c r="O50" s="65">
        <v>0</v>
      </c>
      <c r="P50" s="48"/>
      <c r="Q50" s="48"/>
      <c r="R50" s="48"/>
      <c r="S50" s="48"/>
      <c r="T50" s="48"/>
      <c r="U50" s="48"/>
    </row>
    <row r="51" spans="1:21" ht="30.75" customHeight="1">
      <c r="A51" s="48"/>
      <c r="B51" s="1195"/>
      <c r="C51" s="1196"/>
      <c r="D51" s="66"/>
      <c r="E51" s="1185" t="s">
        <v>18</v>
      </c>
      <c r="F51" s="1185"/>
      <c r="G51" s="1185"/>
      <c r="H51" s="1185"/>
      <c r="I51" s="1185"/>
      <c r="J51" s="1186"/>
      <c r="K51" s="63">
        <v>1</v>
      </c>
      <c r="L51" s="64">
        <v>1</v>
      </c>
      <c r="M51" s="64">
        <v>1</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1079</v>
      </c>
      <c r="L52" s="64">
        <v>1080</v>
      </c>
      <c r="M52" s="64">
        <v>1027</v>
      </c>
      <c r="N52" s="64">
        <v>1007</v>
      </c>
      <c r="O52" s="65">
        <v>987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586</v>
      </c>
      <c r="L53" s="69">
        <v>483</v>
      </c>
      <c r="M53" s="69">
        <v>442</v>
      </c>
      <c r="N53" s="69">
        <v>446</v>
      </c>
      <c r="O53" s="70">
        <v>415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1" t="s">
        <v>24</v>
      </c>
      <c r="C41" s="1212"/>
      <c r="D41" s="81"/>
      <c r="E41" s="1213" t="s">
        <v>25</v>
      </c>
      <c r="F41" s="1213"/>
      <c r="G41" s="1213"/>
      <c r="H41" s="1214"/>
      <c r="I41" s="82">
        <v>11044</v>
      </c>
      <c r="J41" s="83">
        <v>11164</v>
      </c>
      <c r="K41" s="83">
        <v>11326</v>
      </c>
      <c r="L41" s="83">
        <v>11193</v>
      </c>
      <c r="M41" s="84">
        <v>10864</v>
      </c>
    </row>
    <row r="42" spans="2:13" ht="27.75" customHeight="1">
      <c r="B42" s="1201"/>
      <c r="C42" s="1202"/>
      <c r="D42" s="85"/>
      <c r="E42" s="1205" t="s">
        <v>26</v>
      </c>
      <c r="F42" s="1205"/>
      <c r="G42" s="1205"/>
      <c r="H42" s="1206"/>
      <c r="I42" s="86">
        <v>55</v>
      </c>
      <c r="J42" s="87">
        <v>50</v>
      </c>
      <c r="K42" s="87">
        <v>45</v>
      </c>
      <c r="L42" s="87" t="s">
        <v>490</v>
      </c>
      <c r="M42" s="88">
        <v>0</v>
      </c>
    </row>
    <row r="43" spans="2:13" ht="27.75" customHeight="1">
      <c r="B43" s="1201"/>
      <c r="C43" s="1202"/>
      <c r="D43" s="85"/>
      <c r="E43" s="1205" t="s">
        <v>27</v>
      </c>
      <c r="F43" s="1205"/>
      <c r="G43" s="1205"/>
      <c r="H43" s="1206"/>
      <c r="I43" s="86">
        <v>912</v>
      </c>
      <c r="J43" s="87">
        <v>901</v>
      </c>
      <c r="K43" s="87">
        <v>893</v>
      </c>
      <c r="L43" s="87">
        <v>829</v>
      </c>
      <c r="M43" s="88">
        <v>844</v>
      </c>
    </row>
    <row r="44" spans="2:13" ht="27.75" customHeight="1">
      <c r="B44" s="1201"/>
      <c r="C44" s="1202"/>
      <c r="D44" s="85"/>
      <c r="E44" s="1205" t="s">
        <v>28</v>
      </c>
      <c r="F44" s="1205"/>
      <c r="G44" s="1205"/>
      <c r="H44" s="1206"/>
      <c r="I44" s="86">
        <v>27</v>
      </c>
      <c r="J44" s="87">
        <v>20</v>
      </c>
      <c r="K44" s="87">
        <v>10</v>
      </c>
      <c r="L44" s="87">
        <v>1</v>
      </c>
      <c r="M44" s="88" t="s">
        <v>490</v>
      </c>
    </row>
    <row r="45" spans="2:13" ht="27.75" customHeight="1">
      <c r="B45" s="1201"/>
      <c r="C45" s="1202"/>
      <c r="D45" s="85"/>
      <c r="E45" s="1205" t="s">
        <v>29</v>
      </c>
      <c r="F45" s="1205"/>
      <c r="G45" s="1205"/>
      <c r="H45" s="1206"/>
      <c r="I45" s="86">
        <v>1817</v>
      </c>
      <c r="J45" s="87">
        <v>1776</v>
      </c>
      <c r="K45" s="87">
        <v>1619</v>
      </c>
      <c r="L45" s="87">
        <v>1328</v>
      </c>
      <c r="M45" s="88">
        <v>1319</v>
      </c>
    </row>
    <row r="46" spans="2:13" ht="27.75" customHeight="1">
      <c r="B46" s="1201"/>
      <c r="C46" s="1202"/>
      <c r="D46" s="85"/>
      <c r="E46" s="1205" t="s">
        <v>30</v>
      </c>
      <c r="F46" s="1205"/>
      <c r="G46" s="1205"/>
      <c r="H46" s="1206"/>
      <c r="I46" s="86">
        <v>173</v>
      </c>
      <c r="J46" s="87">
        <v>163</v>
      </c>
      <c r="K46" s="87">
        <v>195</v>
      </c>
      <c r="L46" s="87">
        <v>222</v>
      </c>
      <c r="M46" s="88">
        <v>165</v>
      </c>
    </row>
    <row r="47" spans="2:13" ht="27.75" customHeight="1">
      <c r="B47" s="1201"/>
      <c r="C47" s="1202"/>
      <c r="D47" s="85"/>
      <c r="E47" s="1205" t="s">
        <v>31</v>
      </c>
      <c r="F47" s="1205"/>
      <c r="G47" s="1205"/>
      <c r="H47" s="1206"/>
      <c r="I47" s="86" t="s">
        <v>490</v>
      </c>
      <c r="J47" s="87" t="s">
        <v>490</v>
      </c>
      <c r="K47" s="87" t="s">
        <v>490</v>
      </c>
      <c r="L47" s="87" t="s">
        <v>490</v>
      </c>
      <c r="M47" s="88" t="s">
        <v>490</v>
      </c>
    </row>
    <row r="48" spans="2:13" ht="27.75" customHeight="1">
      <c r="B48" s="1203"/>
      <c r="C48" s="1204"/>
      <c r="D48" s="85"/>
      <c r="E48" s="1205" t="s">
        <v>32</v>
      </c>
      <c r="F48" s="1205"/>
      <c r="G48" s="1205"/>
      <c r="H48" s="1206"/>
      <c r="I48" s="86" t="s">
        <v>490</v>
      </c>
      <c r="J48" s="87">
        <v>0</v>
      </c>
      <c r="K48" s="87" t="s">
        <v>490</v>
      </c>
      <c r="L48" s="87">
        <v>0</v>
      </c>
      <c r="M48" s="88" t="s">
        <v>490</v>
      </c>
    </row>
    <row r="49" spans="2:13" ht="27.75" customHeight="1">
      <c r="B49" s="1199" t="s">
        <v>33</v>
      </c>
      <c r="C49" s="1200"/>
      <c r="D49" s="89"/>
      <c r="E49" s="1205" t="s">
        <v>34</v>
      </c>
      <c r="F49" s="1205"/>
      <c r="G49" s="1205"/>
      <c r="H49" s="1206"/>
      <c r="I49" s="86">
        <v>647</v>
      </c>
      <c r="J49" s="87">
        <v>729</v>
      </c>
      <c r="K49" s="87">
        <v>1146</v>
      </c>
      <c r="L49" s="87">
        <v>1503</v>
      </c>
      <c r="M49" s="88">
        <v>1751</v>
      </c>
    </row>
    <row r="50" spans="2:13" ht="27.75" customHeight="1">
      <c r="B50" s="1201"/>
      <c r="C50" s="1202"/>
      <c r="D50" s="85"/>
      <c r="E50" s="1205" t="s">
        <v>35</v>
      </c>
      <c r="F50" s="1205"/>
      <c r="G50" s="1205"/>
      <c r="H50" s="1206"/>
      <c r="I50" s="86">
        <v>479</v>
      </c>
      <c r="J50" s="87">
        <v>502</v>
      </c>
      <c r="K50" s="87">
        <v>526</v>
      </c>
      <c r="L50" s="87">
        <v>519</v>
      </c>
      <c r="M50" s="88">
        <v>533</v>
      </c>
    </row>
    <row r="51" spans="2:13" ht="27.75" customHeight="1">
      <c r="B51" s="1203"/>
      <c r="C51" s="1204"/>
      <c r="D51" s="85"/>
      <c r="E51" s="1205" t="s">
        <v>36</v>
      </c>
      <c r="F51" s="1205"/>
      <c r="G51" s="1205"/>
      <c r="H51" s="1206"/>
      <c r="I51" s="86">
        <v>8085</v>
      </c>
      <c r="J51" s="87">
        <v>8122</v>
      </c>
      <c r="K51" s="87">
        <v>8358</v>
      </c>
      <c r="L51" s="87">
        <v>8316</v>
      </c>
      <c r="M51" s="88">
        <v>8399</v>
      </c>
    </row>
    <row r="52" spans="2:13" ht="27.75" customHeight="1" thickBot="1">
      <c r="B52" s="1207" t="s">
        <v>37</v>
      </c>
      <c r="C52" s="1208"/>
      <c r="D52" s="90"/>
      <c r="E52" s="1209" t="s">
        <v>38</v>
      </c>
      <c r="F52" s="1209"/>
      <c r="G52" s="1209"/>
      <c r="H52" s="1210"/>
      <c r="I52" s="91">
        <v>4819</v>
      </c>
      <c r="J52" s="92">
        <v>4721</v>
      </c>
      <c r="K52" s="92">
        <v>4057</v>
      </c>
      <c r="L52" s="92">
        <v>3237</v>
      </c>
      <c r="M52" s="93">
        <v>2509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146801</v>
      </c>
      <c r="E3" s="116"/>
      <c r="F3" s="117">
        <v>92021</v>
      </c>
      <c r="G3" s="118"/>
      <c r="H3" s="119"/>
    </row>
    <row r="4" spans="1:8">
      <c r="A4" s="120"/>
      <c r="B4" s="121"/>
      <c r="C4" s="122"/>
      <c r="D4" s="123">
        <v>100802</v>
      </c>
      <c r="E4" s="124"/>
      <c r="F4" s="125">
        <v>52579</v>
      </c>
      <c r="G4" s="126"/>
      <c r="H4" s="127"/>
    </row>
    <row r="5" spans="1:8">
      <c r="A5" s="108" t="s">
        <v>524</v>
      </c>
      <c r="B5" s="113"/>
      <c r="C5" s="114"/>
      <c r="D5" s="115">
        <v>133852</v>
      </c>
      <c r="E5" s="116"/>
      <c r="F5" s="117">
        <v>94828</v>
      </c>
      <c r="G5" s="118"/>
      <c r="H5" s="119"/>
    </row>
    <row r="6" spans="1:8">
      <c r="A6" s="120"/>
      <c r="B6" s="121"/>
      <c r="C6" s="122"/>
      <c r="D6" s="123">
        <v>87491</v>
      </c>
      <c r="E6" s="124"/>
      <c r="F6" s="125">
        <v>55133</v>
      </c>
      <c r="G6" s="126"/>
      <c r="H6" s="127"/>
    </row>
    <row r="7" spans="1:8">
      <c r="A7" s="108" t="s">
        <v>525</v>
      </c>
      <c r="B7" s="113"/>
      <c r="C7" s="114"/>
      <c r="D7" s="115">
        <v>178314</v>
      </c>
      <c r="E7" s="116"/>
      <c r="F7" s="117">
        <v>119674</v>
      </c>
      <c r="G7" s="118"/>
      <c r="H7" s="119"/>
    </row>
    <row r="8" spans="1:8">
      <c r="A8" s="120"/>
      <c r="B8" s="121"/>
      <c r="C8" s="122"/>
      <c r="D8" s="123">
        <v>87127</v>
      </c>
      <c r="E8" s="124"/>
      <c r="F8" s="125">
        <v>57803</v>
      </c>
      <c r="G8" s="126"/>
      <c r="H8" s="127"/>
    </row>
    <row r="9" spans="1:8">
      <c r="A9" s="108" t="s">
        <v>526</v>
      </c>
      <c r="B9" s="113"/>
      <c r="C9" s="114"/>
      <c r="D9" s="115">
        <v>194829</v>
      </c>
      <c r="E9" s="116"/>
      <c r="F9" s="117">
        <v>119685</v>
      </c>
      <c r="G9" s="118"/>
      <c r="H9" s="119"/>
    </row>
    <row r="10" spans="1:8">
      <c r="A10" s="120"/>
      <c r="B10" s="121"/>
      <c r="C10" s="122"/>
      <c r="D10" s="123">
        <v>93341</v>
      </c>
      <c r="E10" s="124"/>
      <c r="F10" s="125">
        <v>68464</v>
      </c>
      <c r="G10" s="126"/>
      <c r="H10" s="127"/>
    </row>
    <row r="11" spans="1:8">
      <c r="A11" s="108" t="s">
        <v>527</v>
      </c>
      <c r="B11" s="113"/>
      <c r="C11" s="114"/>
      <c r="D11" s="115">
        <v>164652</v>
      </c>
      <c r="E11" s="116"/>
      <c r="F11" s="117">
        <v>109920</v>
      </c>
      <c r="G11" s="118"/>
      <c r="H11" s="119"/>
    </row>
    <row r="12" spans="1:8">
      <c r="A12" s="120"/>
      <c r="B12" s="121"/>
      <c r="C12" s="128"/>
      <c r="D12" s="123">
        <v>97649</v>
      </c>
      <c r="E12" s="124"/>
      <c r="F12" s="125">
        <v>62739</v>
      </c>
      <c r="G12" s="126"/>
      <c r="H12" s="127"/>
    </row>
    <row r="13" spans="1:8">
      <c r="A13" s="108"/>
      <c r="B13" s="113"/>
      <c r="C13" s="129"/>
      <c r="D13" s="130">
        <v>163690</v>
      </c>
      <c r="E13" s="131"/>
      <c r="F13" s="132">
        <v>107226</v>
      </c>
      <c r="G13" s="133"/>
      <c r="H13" s="119"/>
    </row>
    <row r="14" spans="1:8">
      <c r="A14" s="120"/>
      <c r="B14" s="121"/>
      <c r="C14" s="122"/>
      <c r="D14" s="123">
        <v>93282</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9.74</v>
      </c>
      <c r="C19" s="134">
        <f>ROUND(VALUE(SUBSTITUTE(実質収支比率等に係る経年分析!G$48,"▲","-")),2)</f>
        <v>7.39</v>
      </c>
      <c r="D19" s="134">
        <f>ROUND(VALUE(SUBSTITUTE(実質収支比率等に係る経年分析!H$48,"▲","-")),2)</f>
        <v>12.83</v>
      </c>
      <c r="E19" s="134">
        <f>ROUND(VALUE(SUBSTITUTE(実質収支比率等に係る経年分析!I$48,"▲","-")),2)</f>
        <v>11.07</v>
      </c>
      <c r="F19" s="134">
        <f>ROUND(VALUE(SUBSTITUTE(実質収支比率等に係る経年分析!J$48,"▲","-")),2)</f>
        <v>9.7200000000000006</v>
      </c>
    </row>
    <row r="20" spans="1:11">
      <c r="A20" s="134" t="s">
        <v>43</v>
      </c>
      <c r="B20" s="134">
        <f>ROUND(VALUE(SUBSTITUTE(実質収支比率等に係る経年分析!F$47,"▲","-")),2)</f>
        <v>6.81</v>
      </c>
      <c r="C20" s="134">
        <f>ROUND(VALUE(SUBSTITUTE(実質収支比率等に係る経年分析!G$47,"▲","-")),2)</f>
        <v>8.5299999999999994</v>
      </c>
      <c r="D20" s="134">
        <f>ROUND(VALUE(SUBSTITUTE(実質収支比率等に係る経年分析!H$47,"▲","-")),2)</f>
        <v>13.75</v>
      </c>
      <c r="E20" s="134">
        <f>ROUND(VALUE(SUBSTITUTE(実質収支比率等に係る経年分析!I$47,"▲","-")),2)</f>
        <v>16.91</v>
      </c>
      <c r="F20" s="134">
        <f>ROUND(VALUE(SUBSTITUTE(実質収支比率等に係る経年分析!J$47,"▲","-")),2)</f>
        <v>21.45</v>
      </c>
    </row>
    <row r="21" spans="1:11">
      <c r="A21" s="134" t="s">
        <v>44</v>
      </c>
      <c r="B21" s="134">
        <f>IF(ISNUMBER(VALUE(SUBSTITUTE(実質収支比率等に係る経年分析!F$49,"▲","-"))),ROUND(VALUE(SUBSTITUTE(実質収支比率等に係る経年分析!F$49,"▲","-")),2),NA())</f>
        <v>2.46</v>
      </c>
      <c r="C21" s="134">
        <f>IF(ISNUMBER(VALUE(SUBSTITUTE(実質収支比率等に係る経年分析!G$49,"▲","-"))),ROUND(VALUE(SUBSTITUTE(実質収支比率等に係る経年分析!G$49,"▲","-")),2),NA())</f>
        <v>-0.86</v>
      </c>
      <c r="D21" s="134">
        <f>IF(ISNUMBER(VALUE(SUBSTITUTE(実質収支比率等に係る経年分析!H$49,"▲","-"))),ROUND(VALUE(SUBSTITUTE(実質収支比率等に係る経年分析!H$49,"▲","-")),2),NA())</f>
        <v>10.37</v>
      </c>
      <c r="E21" s="134">
        <f>IF(ISNUMBER(VALUE(SUBSTITUTE(実質収支比率等に係る経年分析!I$49,"▲","-"))),ROUND(VALUE(SUBSTITUTE(実質収支比率等に係る経年分析!I$49,"▲","-")),2),NA())</f>
        <v>0.81</v>
      </c>
      <c r="F21" s="134">
        <f>IF(ISNUMBER(VALUE(SUBSTITUTE(実質収支比率等に係る経年分析!J$49,"▲","-"))),ROUND(VALUE(SUBSTITUTE(実質収支比率等に係る経年分析!J$49,"▲","-")),2),NA())</f>
        <v>4.26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0.45</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瀬戸内町後期高齢者医療事業特別会計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瀬戸内町農業集落排水事業特別会計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瀬戸内町簡易水道事業特別会計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瀬戸内町国民健康保険（事業勘定）特別会計</v>
      </c>
      <c r="B32" s="135">
        <f>IF(ROUND(VALUE(SUBSTITUTE(連結実質赤字比率に係る赤字・黒字の構成分析!F$38,"▲", "-")), 2) &lt; 0, ABS(ROUND(VALUE(SUBSTITUTE(連結実質赤字比率に係る赤字・黒字の構成分析!F$38,"▲", "-")), 2)), NA())</f>
        <v>5.17</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2.02</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瀬戸内町船舶交通事業特別会計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瀬戸内町介護保険特別会計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瀬戸内町水道事業会計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10.199999999999999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1079</v>
      </c>
      <c r="E42" s="136"/>
      <c r="F42" s="136"/>
      <c r="G42" s="136">
        <f>'実質公債費比率（分子）の構造'!L$52</f>
        <v>1080</v>
      </c>
      <c r="H42" s="136"/>
      <c r="I42" s="136"/>
      <c r="J42" s="136">
        <f>'実質公債費比率（分子）の構造'!M$52</f>
        <v>1027</v>
      </c>
      <c r="K42" s="136"/>
      <c r="L42" s="136"/>
      <c r="M42" s="136">
        <f>'実質公債費比率（分子）の構造'!N$52</f>
        <v>1007</v>
      </c>
      <c r="N42" s="136"/>
      <c r="O42" s="136"/>
      <c r="P42" s="136">
        <f>'実質公債費比率（分子）の構造'!O$52</f>
        <v>987</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45</v>
      </c>
      <c r="L44" s="136"/>
      <c r="M44" s="136"/>
      <c r="N44" s="136">
        <f>'実質公債費比率（分子）の構造'!O$50</f>
        <v>0</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8</v>
      </c>
      <c r="I45" s="136"/>
      <c r="J45" s="136"/>
      <c r="K45" s="136">
        <f>'実質公債費比率（分子）の構造'!N$49</f>
        <v>7</v>
      </c>
      <c r="L45" s="136"/>
      <c r="M45" s="136"/>
      <c r="N45" s="136">
        <f>'実質公債費比率（分子）の構造'!O$49</f>
        <v>1</v>
      </c>
      <c r="O45" s="136"/>
      <c r="P45" s="136"/>
    </row>
    <row r="46" spans="1:16">
      <c r="A46" s="136" t="s">
        <v>55</v>
      </c>
      <c r="B46" s="136">
        <f>'実質公債費比率（分子）の構造'!K$48</f>
        <v>75</v>
      </c>
      <c r="C46" s="136"/>
      <c r="D46" s="136"/>
      <c r="E46" s="136">
        <f>'実質公債費比率（分子）の構造'!L$48</f>
        <v>62</v>
      </c>
      <c r="F46" s="136"/>
      <c r="G46" s="136"/>
      <c r="H46" s="136">
        <f>'実質公債費比率（分子）の構造'!M$48</f>
        <v>53</v>
      </c>
      <c r="I46" s="136"/>
      <c r="J46" s="136"/>
      <c r="K46" s="136">
        <f>'実質公債費比率（分子）の構造'!N$48</f>
        <v>53</v>
      </c>
      <c r="L46" s="136"/>
      <c r="M46" s="136"/>
      <c r="N46" s="136">
        <f>'実質公債費比率（分子）の構造'!O$48</f>
        <v>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1577</v>
      </c>
      <c r="C49" s="136"/>
      <c r="D49" s="136"/>
      <c r="E49" s="136">
        <f>'実質公債費比率（分子）の構造'!L$45</f>
        <v>1488</v>
      </c>
      <c r="F49" s="136"/>
      <c r="G49" s="136"/>
      <c r="H49" s="136">
        <f>'実質公債費比率（分子）の構造'!M$45</f>
        <v>1402</v>
      </c>
      <c r="I49" s="136"/>
      <c r="J49" s="136"/>
      <c r="K49" s="136">
        <f>'実質公債費比率（分子）の構造'!N$45</f>
        <v>1348</v>
      </c>
      <c r="L49" s="136"/>
      <c r="M49" s="136"/>
      <c r="N49" s="136">
        <f>'実質公債費比率（分子）の構造'!O$45</f>
        <v>1348</v>
      </c>
      <c r="O49" s="136"/>
      <c r="P49" s="136"/>
    </row>
    <row r="50" spans="1:16">
      <c r="A50" s="136" t="s">
        <v>59</v>
      </c>
      <c r="B50" s="136" t="e">
        <f>NA()</f>
        <v>#N/A</v>
      </c>
      <c r="C50" s="136">
        <f>IF(ISNUMBER('実質公債費比率（分子）の構造'!K$53),'実質公債費比率（分子）の構造'!K$53,NA())</f>
        <v>586</v>
      </c>
      <c r="D50" s="136" t="e">
        <f>NA()</f>
        <v>#N/A</v>
      </c>
      <c r="E50" s="136" t="e">
        <f>NA()</f>
        <v>#N/A</v>
      </c>
      <c r="F50" s="136">
        <f>IF(ISNUMBER('実質公債費比率（分子）の構造'!L$53),'実質公債費比率（分子）の構造'!L$53,NA())</f>
        <v>483</v>
      </c>
      <c r="G50" s="136" t="e">
        <f>NA()</f>
        <v>#N/A</v>
      </c>
      <c r="H50" s="136" t="e">
        <f>NA()</f>
        <v>#N/A</v>
      </c>
      <c r="I50" s="136">
        <f>IF(ISNUMBER('実質公債費比率（分子）の構造'!M$53),'実質公債費比率（分子）の構造'!M$53,NA())</f>
        <v>442</v>
      </c>
      <c r="J50" s="136" t="e">
        <f>NA()</f>
        <v>#N/A</v>
      </c>
      <c r="K50" s="136" t="e">
        <f>NA()</f>
        <v>#N/A</v>
      </c>
      <c r="L50" s="136">
        <f>IF(ISNUMBER('実質公債費比率（分子）の構造'!N$53),'実質公債費比率（分子）の構造'!N$53,NA())</f>
        <v>446</v>
      </c>
      <c r="M50" s="136" t="e">
        <f>NA()</f>
        <v>#N/A</v>
      </c>
      <c r="N50" s="136" t="e">
        <f>NA()</f>
        <v>#N/A</v>
      </c>
      <c r="O50" s="136">
        <f>IF(ISNUMBER('実質公債費比率（分子）の構造'!O$53),'実質公債費比率（分子）の構造'!O$53,NA())</f>
        <v>415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8085</v>
      </c>
      <c r="E56" s="135"/>
      <c r="F56" s="135"/>
      <c r="G56" s="135">
        <f>'将来負担比率（分子）の構造'!J$51</f>
        <v>8122</v>
      </c>
      <c r="H56" s="135"/>
      <c r="I56" s="135"/>
      <c r="J56" s="135">
        <f>'将来負担比率（分子）の構造'!K$51</f>
        <v>8358</v>
      </c>
      <c r="K56" s="135"/>
      <c r="L56" s="135"/>
      <c r="M56" s="135">
        <f>'将来負担比率（分子）の構造'!L$51</f>
        <v>8316</v>
      </c>
      <c r="N56" s="135"/>
      <c r="O56" s="135"/>
      <c r="P56" s="135">
        <f>'将来負担比率（分子）の構造'!M$51</f>
        <v>8399</v>
      </c>
    </row>
    <row r="57" spans="1:16">
      <c r="A57" s="135" t="s">
        <v>35</v>
      </c>
      <c r="B57" s="135"/>
      <c r="C57" s="135"/>
      <c r="D57" s="135">
        <f>'将来負担比率（分子）の構造'!I$50</f>
        <v>479</v>
      </c>
      <c r="E57" s="135"/>
      <c r="F57" s="135"/>
      <c r="G57" s="135">
        <f>'将来負担比率（分子）の構造'!J$50</f>
        <v>502</v>
      </c>
      <c r="H57" s="135"/>
      <c r="I57" s="135"/>
      <c r="J57" s="135">
        <f>'将来負担比率（分子）の構造'!K$50</f>
        <v>526</v>
      </c>
      <c r="K57" s="135"/>
      <c r="L57" s="135"/>
      <c r="M57" s="135">
        <f>'将来負担比率（分子）の構造'!L$50</f>
        <v>519</v>
      </c>
      <c r="N57" s="135"/>
      <c r="O57" s="135"/>
      <c r="P57" s="135">
        <f>'将来負担比率（分子）の構造'!M$50</f>
        <v>533</v>
      </c>
    </row>
    <row r="58" spans="1:16">
      <c r="A58" s="135" t="s">
        <v>34</v>
      </c>
      <c r="B58" s="135"/>
      <c r="C58" s="135"/>
      <c r="D58" s="135">
        <f>'将来負担比率（分子）の構造'!I$49</f>
        <v>647</v>
      </c>
      <c r="E58" s="135"/>
      <c r="F58" s="135"/>
      <c r="G58" s="135">
        <f>'将来負担比率（分子）の構造'!J$49</f>
        <v>729</v>
      </c>
      <c r="H58" s="135"/>
      <c r="I58" s="135"/>
      <c r="J58" s="135">
        <f>'将来負担比率（分子）の構造'!K$49</f>
        <v>1146</v>
      </c>
      <c r="K58" s="135"/>
      <c r="L58" s="135"/>
      <c r="M58" s="135">
        <f>'将来負担比率（分子）の構造'!L$49</f>
        <v>1503</v>
      </c>
      <c r="N58" s="135"/>
      <c r="O58" s="135"/>
      <c r="P58" s="135">
        <f>'将来負担比率（分子）の構造'!M$49</f>
        <v>1751</v>
      </c>
    </row>
    <row r="59" spans="1:16">
      <c r="A59" s="135" t="s">
        <v>32</v>
      </c>
      <c r="B59" s="135" t="str">
        <f>'将来負担比率（分子）の構造'!I$48</f>
        <v>-</v>
      </c>
      <c r="C59" s="135"/>
      <c r="D59" s="135"/>
      <c r="E59" s="135">
        <f>'将来負担比率（分子）の構造'!J$48</f>
        <v>0</v>
      </c>
      <c r="F59" s="135"/>
      <c r="G59" s="135"/>
      <c r="H59" s="135" t="str">
        <f>'将来負担比率（分子）の構造'!K$48</f>
        <v>-</v>
      </c>
      <c r="I59" s="135"/>
      <c r="J59" s="135"/>
      <c r="K59" s="135">
        <f>'将来負担比率（分子）の構造'!L$48</f>
        <v>0</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173</v>
      </c>
      <c r="C61" s="135"/>
      <c r="D61" s="135"/>
      <c r="E61" s="135">
        <f>'将来負担比率（分子）の構造'!J$46</f>
        <v>163</v>
      </c>
      <c r="F61" s="135"/>
      <c r="G61" s="135"/>
      <c r="H61" s="135">
        <f>'将来負担比率（分子）の構造'!K$46</f>
        <v>195</v>
      </c>
      <c r="I61" s="135"/>
      <c r="J61" s="135"/>
      <c r="K61" s="135">
        <f>'将来負担比率（分子）の構造'!L$46</f>
        <v>222</v>
      </c>
      <c r="L61" s="135"/>
      <c r="M61" s="135"/>
      <c r="N61" s="135">
        <f>'将来負担比率（分子）の構造'!M$46</f>
        <v>165</v>
      </c>
      <c r="O61" s="135"/>
      <c r="P61" s="135"/>
    </row>
    <row r="62" spans="1:16">
      <c r="A62" s="135" t="s">
        <v>29</v>
      </c>
      <c r="B62" s="135">
        <f>'将来負担比率（分子）の構造'!I$45</f>
        <v>1817</v>
      </c>
      <c r="C62" s="135"/>
      <c r="D62" s="135"/>
      <c r="E62" s="135">
        <f>'将来負担比率（分子）の構造'!J$45</f>
        <v>1776</v>
      </c>
      <c r="F62" s="135"/>
      <c r="G62" s="135"/>
      <c r="H62" s="135">
        <f>'将来負担比率（分子）の構造'!K$45</f>
        <v>1619</v>
      </c>
      <c r="I62" s="135"/>
      <c r="J62" s="135"/>
      <c r="K62" s="135">
        <f>'将来負担比率（分子）の構造'!L$45</f>
        <v>1328</v>
      </c>
      <c r="L62" s="135"/>
      <c r="M62" s="135"/>
      <c r="N62" s="135">
        <f>'将来負担比率（分子）の構造'!M$45</f>
        <v>1319</v>
      </c>
      <c r="O62" s="135"/>
      <c r="P62" s="135"/>
    </row>
    <row r="63" spans="1:16">
      <c r="A63" s="135" t="s">
        <v>28</v>
      </c>
      <c r="B63" s="135">
        <f>'将来負担比率（分子）の構造'!I$44</f>
        <v>27</v>
      </c>
      <c r="C63" s="135"/>
      <c r="D63" s="135"/>
      <c r="E63" s="135">
        <f>'将来負担比率（分子）の構造'!J$44</f>
        <v>20</v>
      </c>
      <c r="F63" s="135"/>
      <c r="G63" s="135"/>
      <c r="H63" s="135">
        <f>'将来負担比率（分子）の構造'!K$44</f>
        <v>10</v>
      </c>
      <c r="I63" s="135"/>
      <c r="J63" s="135"/>
      <c r="K63" s="135">
        <f>'将来負担比率（分子）の構造'!L$44</f>
        <v>1</v>
      </c>
      <c r="L63" s="135"/>
      <c r="M63" s="135"/>
      <c r="N63" s="135" t="str">
        <f>'将来負担比率（分子）の構造'!M$44</f>
        <v>-</v>
      </c>
      <c r="O63" s="135"/>
      <c r="P63" s="135"/>
    </row>
    <row r="64" spans="1:16">
      <c r="A64" s="135" t="s">
        <v>27</v>
      </c>
      <c r="B64" s="135">
        <f>'将来負担比率（分子）の構造'!I$43</f>
        <v>912</v>
      </c>
      <c r="C64" s="135"/>
      <c r="D64" s="135"/>
      <c r="E64" s="135">
        <f>'将来負担比率（分子）の構造'!J$43</f>
        <v>901</v>
      </c>
      <c r="F64" s="135"/>
      <c r="G64" s="135"/>
      <c r="H64" s="135">
        <f>'将来負担比率（分子）の構造'!K$43</f>
        <v>893</v>
      </c>
      <c r="I64" s="135"/>
      <c r="J64" s="135"/>
      <c r="K64" s="135">
        <f>'将来負担比率（分子）の構造'!L$43</f>
        <v>829</v>
      </c>
      <c r="L64" s="135"/>
      <c r="M64" s="135"/>
      <c r="N64" s="135">
        <f>'将来負担比率（分子）の構造'!M$43</f>
        <v>844</v>
      </c>
      <c r="O64" s="135"/>
      <c r="P64" s="135"/>
    </row>
    <row r="65" spans="1:16">
      <c r="A65" s="135" t="s">
        <v>26</v>
      </c>
      <c r="B65" s="135">
        <f>'将来負担比率（分子）の構造'!I$42</f>
        <v>55</v>
      </c>
      <c r="C65" s="135"/>
      <c r="D65" s="135"/>
      <c r="E65" s="135">
        <f>'将来負担比率（分子）の構造'!J$42</f>
        <v>50</v>
      </c>
      <c r="F65" s="135"/>
      <c r="G65" s="135"/>
      <c r="H65" s="135">
        <f>'将来負担比率（分子）の構造'!K$42</f>
        <v>45</v>
      </c>
      <c r="I65" s="135"/>
      <c r="J65" s="135"/>
      <c r="K65" s="135" t="str">
        <f>'将来負担比率（分子）の構造'!L$42</f>
        <v>-</v>
      </c>
      <c r="L65" s="135"/>
      <c r="M65" s="135"/>
      <c r="N65" s="135">
        <f>'将来負担比率（分子）の構造'!M$42</f>
        <v>0</v>
      </c>
      <c r="O65" s="135"/>
      <c r="P65" s="135"/>
    </row>
    <row r="66" spans="1:16">
      <c r="A66" s="135" t="s">
        <v>25</v>
      </c>
      <c r="B66" s="135">
        <f>'将来負担比率（分子）の構造'!I$41</f>
        <v>11044</v>
      </c>
      <c r="C66" s="135"/>
      <c r="D66" s="135"/>
      <c r="E66" s="135">
        <f>'将来負担比率（分子）の構造'!J$41</f>
        <v>11164</v>
      </c>
      <c r="F66" s="135"/>
      <c r="G66" s="135"/>
      <c r="H66" s="135">
        <f>'将来負担比率（分子）の構造'!K$41</f>
        <v>11326</v>
      </c>
      <c r="I66" s="135"/>
      <c r="J66" s="135"/>
      <c r="K66" s="135">
        <f>'将来負担比率（分子）の構造'!L$41</f>
        <v>11193</v>
      </c>
      <c r="L66" s="135"/>
      <c r="M66" s="135"/>
      <c r="N66" s="135">
        <f>'将来負担比率（分子）の構造'!M$41</f>
        <v>10864</v>
      </c>
      <c r="O66" s="135"/>
      <c r="P66" s="135"/>
    </row>
    <row r="67" spans="1:16">
      <c r="A67" s="135" t="s">
        <v>63</v>
      </c>
      <c r="B67" s="135" t="e">
        <f>NA()</f>
        <v>#N/A</v>
      </c>
      <c r="C67" s="135">
        <f>IF(ISNUMBER('将来負担比率（分子）の構造'!I$52), IF('将来負担比率（分子）の構造'!I$52 &lt; 0, 0, '将来負担比率（分子）の構造'!I$52), NA())</f>
        <v>4819</v>
      </c>
      <c r="D67" s="135" t="e">
        <f>NA()</f>
        <v>#N/A</v>
      </c>
      <c r="E67" s="135" t="e">
        <f>NA()</f>
        <v>#N/A</v>
      </c>
      <c r="F67" s="135">
        <f>IF(ISNUMBER('将来負担比率（分子）の構造'!J$52), IF('将来負担比率（分子）の構造'!J$52 &lt; 0, 0, '将来負担比率（分子）の構造'!J$52), NA())</f>
        <v>4721</v>
      </c>
      <c r="G67" s="135" t="e">
        <f>NA()</f>
        <v>#N/A</v>
      </c>
      <c r="H67" s="135" t="e">
        <f>NA()</f>
        <v>#N/A</v>
      </c>
      <c r="I67" s="135">
        <f>IF(ISNUMBER('将来負担比率（分子）の構造'!K$52), IF('将来負担比率（分子）の構造'!K$52 &lt; 0, 0, '将来負担比率（分子）の構造'!K$52), NA())</f>
        <v>4057</v>
      </c>
      <c r="J67" s="135" t="e">
        <f>NA()</f>
        <v>#N/A</v>
      </c>
      <c r="K67" s="135" t="e">
        <f>NA()</f>
        <v>#N/A</v>
      </c>
      <c r="L67" s="135">
        <f>IF(ISNUMBER('将来負担比率（分子）の構造'!L$52), IF('将来負担比率（分子）の構造'!L$52 &lt; 0, 0, '将来負担比率（分子）の構造'!L$52), NA())</f>
        <v>3237</v>
      </c>
      <c r="M67" s="135" t="e">
        <f>NA()</f>
        <v>#N/A</v>
      </c>
      <c r="N67" s="135" t="e">
        <f>NA()</f>
        <v>#N/A</v>
      </c>
      <c r="O67" s="135">
        <f>IF(ISNUMBER('将来負担比率（分子）の構造'!M$52), IF('将来負担比率（分子）の構造'!M$52 &lt; 0, 0, '将来負担比率（分子）の構造'!M$52), NA())</f>
        <v>2509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572</v>
      </c>
      <c r="C41" s="246"/>
      <c r="D41" s="246"/>
      <c r="E41" s="246"/>
      <c r="F41" s="246"/>
      <c r="G41" s="246"/>
      <c r="H41" s="246"/>
      <c r="I41" s="246"/>
      <c r="J41" s="246"/>
      <c r="K41" s="246"/>
      <c r="L41" s="246"/>
      <c r="M41" s="246"/>
      <c r="N41" s="246"/>
      <c r="O41" s="246"/>
      <c r="P41" s="247"/>
    </row>
    <row r="42" spans="2:17" ht="13.5">
      <c r="B42" s="248"/>
      <c r="C42" s="244"/>
      <c r="D42" s="244"/>
      <c r="E42" s="244"/>
      <c r="F42" s="244"/>
      <c r="G42" s="353" t="s">
        <v>568</v>
      </c>
      <c r="I42" s="352"/>
      <c r="J42" s="352"/>
      <c r="K42" s="352"/>
      <c r="L42" s="244"/>
      <c r="M42" s="244"/>
      <c r="N42" s="244"/>
      <c r="O42" s="244"/>
    </row>
    <row r="43" spans="2:17" ht="13.5">
      <c r="B43" s="248"/>
      <c r="C43" s="244"/>
      <c r="D43" s="244"/>
      <c r="E43" s="244"/>
      <c r="F43" s="244"/>
      <c r="G43" s="1219" t="s">
        <v>574</v>
      </c>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571</v>
      </c>
    </row>
    <row r="50" spans="1:17" ht="13.5">
      <c r="B50" s="248"/>
      <c r="C50" s="244"/>
      <c r="D50" s="244"/>
      <c r="E50" s="244"/>
      <c r="F50" s="244"/>
      <c r="G50" s="1228"/>
      <c r="H50" s="1229"/>
      <c r="I50" s="1229"/>
      <c r="J50" s="1230"/>
      <c r="K50" s="345" t="s">
        <v>530</v>
      </c>
      <c r="L50" s="345" t="s">
        <v>531</v>
      </c>
      <c r="M50" s="345" t="s">
        <v>532</v>
      </c>
      <c r="N50" s="345" t="s">
        <v>533</v>
      </c>
      <c r="O50" s="345" t="s">
        <v>534</v>
      </c>
    </row>
    <row r="51" spans="1:17" ht="13.5">
      <c r="B51" s="248"/>
      <c r="C51" s="244"/>
      <c r="D51" s="244"/>
      <c r="E51" s="244"/>
      <c r="F51" s="244"/>
      <c r="G51" s="1231" t="s">
        <v>566</v>
      </c>
      <c r="H51" s="1232"/>
      <c r="I51" s="1237" t="s">
        <v>564</v>
      </c>
      <c r="J51" s="1237"/>
      <c r="K51" s="1249"/>
      <c r="L51" s="1249"/>
      <c r="M51" s="1249"/>
      <c r="N51" s="1249"/>
      <c r="O51" s="1215">
        <v>58.9</v>
      </c>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0" t="s">
        <v>570</v>
      </c>
      <c r="J53" s="1240"/>
      <c r="K53" s="1250"/>
      <c r="L53" s="1250"/>
      <c r="M53" s="1250"/>
      <c r="N53" s="1250"/>
      <c r="O53" s="1241">
        <v>55.7</v>
      </c>
    </row>
    <row r="54" spans="1:17" ht="13.5">
      <c r="A54" s="355"/>
      <c r="B54" s="248"/>
      <c r="C54" s="244"/>
      <c r="D54" s="244"/>
      <c r="E54" s="244"/>
      <c r="F54" s="244"/>
      <c r="G54" s="1235"/>
      <c r="H54" s="1236"/>
      <c r="I54" s="1240"/>
      <c r="J54" s="1240"/>
      <c r="K54" s="1242"/>
      <c r="L54" s="1242"/>
      <c r="M54" s="1242"/>
      <c r="N54" s="1242"/>
      <c r="O54" s="1242"/>
    </row>
    <row r="55" spans="1:17" ht="13.5">
      <c r="A55" s="355"/>
      <c r="B55" s="248"/>
      <c r="C55" s="244"/>
      <c r="D55" s="244"/>
      <c r="E55" s="244"/>
      <c r="F55" s="244"/>
      <c r="G55" s="1243" t="s">
        <v>565</v>
      </c>
      <c r="H55" s="1244"/>
      <c r="I55" s="1240" t="s">
        <v>564</v>
      </c>
      <c r="J55" s="1240"/>
      <c r="K55" s="1249"/>
      <c r="L55" s="1249"/>
      <c r="M55" s="1249"/>
      <c r="N55" s="1249"/>
      <c r="O55" s="1215">
        <v>27</v>
      </c>
    </row>
    <row r="56" spans="1:17" ht="13.5">
      <c r="A56" s="355"/>
      <c r="B56" s="248"/>
      <c r="C56" s="244"/>
      <c r="D56" s="244"/>
      <c r="E56" s="244"/>
      <c r="F56" s="244"/>
      <c r="G56" s="1245"/>
      <c r="H56" s="1246"/>
      <c r="I56" s="1240"/>
      <c r="J56" s="1240"/>
      <c r="K56" s="1215"/>
      <c r="L56" s="1215"/>
      <c r="M56" s="1215"/>
      <c r="N56" s="1215"/>
      <c r="O56" s="1215"/>
    </row>
    <row r="57" spans="1:17" s="355" customFormat="1" ht="13.5">
      <c r="B57" s="356"/>
      <c r="C57" s="352"/>
      <c r="D57" s="352"/>
      <c r="E57" s="352"/>
      <c r="F57" s="352"/>
      <c r="G57" s="1245"/>
      <c r="H57" s="1246"/>
      <c r="I57" s="1217" t="s">
        <v>570</v>
      </c>
      <c r="J57" s="1217"/>
      <c r="K57" s="1250"/>
      <c r="L57" s="1250"/>
      <c r="M57" s="1250"/>
      <c r="N57" s="1250"/>
      <c r="O57" s="1241">
        <v>60</v>
      </c>
      <c r="P57" s="361"/>
      <c r="Q57" s="356"/>
    </row>
    <row r="58" spans="1:17" s="355" customFormat="1" ht="13.5">
      <c r="A58" s="243"/>
      <c r="B58" s="356"/>
      <c r="C58" s="352"/>
      <c r="D58" s="352"/>
      <c r="E58" s="352"/>
      <c r="F58" s="352"/>
      <c r="G58" s="1247"/>
      <c r="H58" s="1248"/>
      <c r="I58" s="1217"/>
      <c r="J58" s="1217"/>
      <c r="K58" s="1242"/>
      <c r="L58" s="1242"/>
      <c r="M58" s="1242"/>
      <c r="N58" s="1242"/>
      <c r="O58" s="1242"/>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569</v>
      </c>
      <c r="C63" s="244"/>
      <c r="D63" s="244"/>
      <c r="E63" s="244"/>
      <c r="F63" s="244"/>
      <c r="G63" s="244"/>
      <c r="H63" s="244"/>
      <c r="I63" s="244"/>
      <c r="J63" s="244"/>
      <c r="K63" s="244"/>
      <c r="L63" s="244"/>
      <c r="M63" s="244"/>
      <c r="N63" s="244"/>
      <c r="O63" s="244"/>
    </row>
    <row r="64" spans="1:17" ht="13.5">
      <c r="B64" s="248"/>
      <c r="C64" s="244"/>
      <c r="D64" s="244"/>
      <c r="E64" s="244"/>
      <c r="F64" s="244"/>
      <c r="G64" s="353" t="s">
        <v>568</v>
      </c>
      <c r="I64" s="352"/>
      <c r="J64" s="352"/>
      <c r="K64" s="352"/>
      <c r="L64" s="244"/>
      <c r="M64" s="244"/>
      <c r="N64" s="244"/>
      <c r="O64" s="244"/>
    </row>
    <row r="65" spans="2:30" ht="13.5">
      <c r="B65" s="248"/>
      <c r="C65" s="244"/>
      <c r="D65" s="244"/>
      <c r="E65" s="244"/>
      <c r="F65" s="244"/>
      <c r="G65" s="1219" t="s">
        <v>575</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567</v>
      </c>
      <c r="I71" s="349"/>
      <c r="J71" s="348"/>
      <c r="K71" s="348"/>
      <c r="L71" s="347"/>
      <c r="M71" s="348"/>
      <c r="N71" s="347"/>
      <c r="O71" s="346"/>
    </row>
    <row r="72" spans="2:30" ht="13.5">
      <c r="B72" s="248"/>
      <c r="C72" s="244"/>
      <c r="D72" s="244"/>
      <c r="E72" s="244"/>
      <c r="F72" s="244"/>
      <c r="G72" s="1228"/>
      <c r="H72" s="1229"/>
      <c r="I72" s="1229"/>
      <c r="J72" s="1230"/>
      <c r="K72" s="345" t="s">
        <v>530</v>
      </c>
      <c r="L72" s="345" t="s">
        <v>531</v>
      </c>
      <c r="M72" s="345" t="s">
        <v>532</v>
      </c>
      <c r="N72" s="345" t="s">
        <v>533</v>
      </c>
      <c r="O72" s="345" t="s">
        <v>534</v>
      </c>
    </row>
    <row r="73" spans="2:30" ht="13.5">
      <c r="B73" s="248"/>
      <c r="C73" s="244"/>
      <c r="D73" s="244"/>
      <c r="E73" s="244"/>
      <c r="F73" s="244"/>
      <c r="G73" s="1231" t="s">
        <v>566</v>
      </c>
      <c r="H73" s="1232"/>
      <c r="I73" s="1237" t="s">
        <v>564</v>
      </c>
      <c r="J73" s="1237"/>
      <c r="K73" s="1239">
        <v>114</v>
      </c>
      <c r="L73" s="1239">
        <v>113.5</v>
      </c>
      <c r="M73" s="1215">
        <v>98.4</v>
      </c>
      <c r="N73" s="1215">
        <v>80.3</v>
      </c>
      <c r="O73" s="1215">
        <v>58.9</v>
      </c>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0" t="s">
        <v>563</v>
      </c>
      <c r="J75" s="1240"/>
      <c r="K75" s="1241">
        <v>14.7</v>
      </c>
      <c r="L75" s="1241">
        <v>13.2</v>
      </c>
      <c r="M75" s="1241">
        <v>12</v>
      </c>
      <c r="N75" s="1241">
        <v>11.1</v>
      </c>
      <c r="O75" s="1241">
        <v>10.5</v>
      </c>
      <c r="U75" s="243">
        <v>81.2</v>
      </c>
      <c r="W75" s="243">
        <v>87.2</v>
      </c>
      <c r="Y75" s="243">
        <v>99.8</v>
      </c>
      <c r="AA75" s="243">
        <v>109.5</v>
      </c>
      <c r="AC75" s="243">
        <v>115.2</v>
      </c>
    </row>
    <row r="76" spans="2:30" ht="13.5">
      <c r="B76" s="248"/>
      <c r="C76" s="244"/>
      <c r="D76" s="244"/>
      <c r="E76" s="244"/>
      <c r="F76" s="244"/>
      <c r="G76" s="1235"/>
      <c r="H76" s="1236"/>
      <c r="I76" s="1240"/>
      <c r="J76" s="1240"/>
      <c r="K76" s="1242"/>
      <c r="L76" s="1242"/>
      <c r="M76" s="1242"/>
      <c r="N76" s="1242"/>
      <c r="O76" s="1242"/>
    </row>
    <row r="77" spans="2:30" ht="13.5">
      <c r="B77" s="248"/>
      <c r="C77" s="244"/>
      <c r="D77" s="244"/>
      <c r="E77" s="244"/>
      <c r="F77" s="244"/>
      <c r="G77" s="1243" t="s">
        <v>565</v>
      </c>
      <c r="H77" s="1244"/>
      <c r="I77" s="1240" t="s">
        <v>564</v>
      </c>
      <c r="J77" s="1240"/>
      <c r="K77" s="1239">
        <v>38.6</v>
      </c>
      <c r="L77" s="1239">
        <v>28.4</v>
      </c>
      <c r="M77" s="1215">
        <v>20.5</v>
      </c>
      <c r="N77" s="1215">
        <v>17.899999999999999</v>
      </c>
      <c r="O77" s="1215">
        <v>27</v>
      </c>
      <c r="R77" s="243">
        <v>12.3</v>
      </c>
      <c r="T77" s="243">
        <v>11.1</v>
      </c>
    </row>
    <row r="78" spans="2:30" ht="13.5">
      <c r="B78" s="248"/>
      <c r="C78" s="244"/>
      <c r="D78" s="244"/>
      <c r="E78" s="244"/>
      <c r="F78" s="244"/>
      <c r="G78" s="1245"/>
      <c r="H78" s="1246"/>
      <c r="I78" s="1240"/>
      <c r="J78" s="1240"/>
      <c r="K78" s="1239"/>
      <c r="L78" s="1239"/>
      <c r="M78" s="1215"/>
      <c r="N78" s="1215"/>
      <c r="O78" s="1215"/>
    </row>
    <row r="79" spans="2:30" ht="13.5">
      <c r="B79" s="248"/>
      <c r="C79" s="244"/>
      <c r="D79" s="244"/>
      <c r="E79" s="244"/>
      <c r="F79" s="244"/>
      <c r="G79" s="1245"/>
      <c r="H79" s="1246"/>
      <c r="I79" s="1216" t="s">
        <v>563</v>
      </c>
      <c r="J79" s="1217"/>
      <c r="K79" s="1218">
        <v>12.6</v>
      </c>
      <c r="L79" s="1218">
        <v>11.4</v>
      </c>
      <c r="M79" s="1218">
        <v>10.5</v>
      </c>
      <c r="N79" s="1218">
        <v>9.5</v>
      </c>
      <c r="O79" s="1218">
        <v>8.6999999999999993</v>
      </c>
      <c r="V79" s="243">
        <v>53.5</v>
      </c>
      <c r="X79" s="243">
        <v>48.2</v>
      </c>
      <c r="Z79" s="243">
        <v>34.200000000000003</v>
      </c>
      <c r="AB79" s="243">
        <v>30.3</v>
      </c>
      <c r="AD79" s="243">
        <v>28.9</v>
      </c>
    </row>
    <row r="80" spans="2:30" ht="13.5">
      <c r="B80" s="248"/>
      <c r="C80" s="244"/>
      <c r="D80" s="244"/>
      <c r="E80" s="244"/>
      <c r="F80" s="244"/>
      <c r="G80" s="1247"/>
      <c r="H80" s="1248"/>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711841</v>
      </c>
      <c r="S5" s="669"/>
      <c r="T5" s="669"/>
      <c r="U5" s="669"/>
      <c r="V5" s="669"/>
      <c r="W5" s="669"/>
      <c r="X5" s="669"/>
      <c r="Y5" s="716"/>
      <c r="Z5" s="729">
        <v>7.6</v>
      </c>
      <c r="AA5" s="729"/>
      <c r="AB5" s="729"/>
      <c r="AC5" s="729"/>
      <c r="AD5" s="730">
        <v>711841</v>
      </c>
      <c r="AE5" s="730"/>
      <c r="AF5" s="730"/>
      <c r="AG5" s="730"/>
      <c r="AH5" s="730"/>
      <c r="AI5" s="730"/>
      <c r="AJ5" s="730"/>
      <c r="AK5" s="730"/>
      <c r="AL5" s="717">
        <v>14.2</v>
      </c>
      <c r="AM5" s="686"/>
      <c r="AN5" s="686"/>
      <c r="AO5" s="718"/>
      <c r="AP5" s="705" t="s">
        <v>205</v>
      </c>
      <c r="AQ5" s="706"/>
      <c r="AR5" s="706"/>
      <c r="AS5" s="706"/>
      <c r="AT5" s="706"/>
      <c r="AU5" s="706"/>
      <c r="AV5" s="706"/>
      <c r="AW5" s="706"/>
      <c r="AX5" s="706"/>
      <c r="AY5" s="706"/>
      <c r="AZ5" s="706"/>
      <c r="BA5" s="706"/>
      <c r="BB5" s="706"/>
      <c r="BC5" s="706"/>
      <c r="BD5" s="706"/>
      <c r="BE5" s="706"/>
      <c r="BF5" s="707"/>
      <c r="BG5" s="618">
        <v>711841</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55256</v>
      </c>
      <c r="S6" s="619"/>
      <c r="T6" s="619"/>
      <c r="U6" s="619"/>
      <c r="V6" s="619"/>
      <c r="W6" s="619"/>
      <c r="X6" s="619"/>
      <c r="Y6" s="620"/>
      <c r="Z6" s="671">
        <v>0.6</v>
      </c>
      <c r="AA6" s="671"/>
      <c r="AB6" s="671"/>
      <c r="AC6" s="671"/>
      <c r="AD6" s="672">
        <v>55256</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711841</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89198</v>
      </c>
      <c r="CS6" s="619"/>
      <c r="CT6" s="619"/>
      <c r="CU6" s="619"/>
      <c r="CV6" s="619"/>
      <c r="CW6" s="619"/>
      <c r="CX6" s="619"/>
      <c r="CY6" s="620"/>
      <c r="CZ6" s="671">
        <v>1</v>
      </c>
      <c r="DA6" s="671"/>
      <c r="DB6" s="671"/>
      <c r="DC6" s="671"/>
      <c r="DD6" s="624" t="s">
        <v>206</v>
      </c>
      <c r="DE6" s="619"/>
      <c r="DF6" s="619"/>
      <c r="DG6" s="619"/>
      <c r="DH6" s="619"/>
      <c r="DI6" s="619"/>
      <c r="DJ6" s="619"/>
      <c r="DK6" s="619"/>
      <c r="DL6" s="619"/>
      <c r="DM6" s="619"/>
      <c r="DN6" s="619"/>
      <c r="DO6" s="619"/>
      <c r="DP6" s="620"/>
      <c r="DQ6" s="624">
        <v>89198</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1070</v>
      </c>
      <c r="S7" s="619"/>
      <c r="T7" s="619"/>
      <c r="U7" s="619"/>
      <c r="V7" s="619"/>
      <c r="W7" s="619"/>
      <c r="X7" s="619"/>
      <c r="Y7" s="620"/>
      <c r="Z7" s="671">
        <v>0</v>
      </c>
      <c r="AA7" s="671"/>
      <c r="AB7" s="671"/>
      <c r="AC7" s="671"/>
      <c r="AD7" s="672">
        <v>1070</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296950</v>
      </c>
      <c r="BH7" s="619"/>
      <c r="BI7" s="619"/>
      <c r="BJ7" s="619"/>
      <c r="BK7" s="619"/>
      <c r="BL7" s="619"/>
      <c r="BM7" s="619"/>
      <c r="BN7" s="620"/>
      <c r="BO7" s="671">
        <v>41.7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1438827</v>
      </c>
      <c r="CS7" s="619"/>
      <c r="CT7" s="619"/>
      <c r="CU7" s="619"/>
      <c r="CV7" s="619"/>
      <c r="CW7" s="619"/>
      <c r="CX7" s="619"/>
      <c r="CY7" s="620"/>
      <c r="CZ7" s="671">
        <v>16.899999999999999</v>
      </c>
      <c r="DA7" s="671"/>
      <c r="DB7" s="671"/>
      <c r="DC7" s="671"/>
      <c r="DD7" s="624">
        <v>25556</v>
      </c>
      <c r="DE7" s="619"/>
      <c r="DF7" s="619"/>
      <c r="DG7" s="619"/>
      <c r="DH7" s="619"/>
      <c r="DI7" s="619"/>
      <c r="DJ7" s="619"/>
      <c r="DK7" s="619"/>
      <c r="DL7" s="619"/>
      <c r="DM7" s="619"/>
      <c r="DN7" s="619"/>
      <c r="DO7" s="619"/>
      <c r="DP7" s="620"/>
      <c r="DQ7" s="624">
        <v>1178977</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2123</v>
      </c>
      <c r="S8" s="619"/>
      <c r="T8" s="619"/>
      <c r="U8" s="619"/>
      <c r="V8" s="619"/>
      <c r="W8" s="619"/>
      <c r="X8" s="619"/>
      <c r="Y8" s="620"/>
      <c r="Z8" s="671">
        <v>0</v>
      </c>
      <c r="AA8" s="671"/>
      <c r="AB8" s="671"/>
      <c r="AC8" s="671"/>
      <c r="AD8" s="672">
        <v>2123</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11485</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1525905</v>
      </c>
      <c r="CS8" s="619"/>
      <c r="CT8" s="619"/>
      <c r="CU8" s="619"/>
      <c r="CV8" s="619"/>
      <c r="CW8" s="619"/>
      <c r="CX8" s="619"/>
      <c r="CY8" s="620"/>
      <c r="CZ8" s="671">
        <v>17.899999999999999</v>
      </c>
      <c r="DA8" s="671"/>
      <c r="DB8" s="671"/>
      <c r="DC8" s="671"/>
      <c r="DD8" s="624">
        <v>6745</v>
      </c>
      <c r="DE8" s="619"/>
      <c r="DF8" s="619"/>
      <c r="DG8" s="619"/>
      <c r="DH8" s="619"/>
      <c r="DI8" s="619"/>
      <c r="DJ8" s="619"/>
      <c r="DK8" s="619"/>
      <c r="DL8" s="619"/>
      <c r="DM8" s="619"/>
      <c r="DN8" s="619"/>
      <c r="DO8" s="619"/>
      <c r="DP8" s="620"/>
      <c r="DQ8" s="624">
        <v>944196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2155</v>
      </c>
      <c r="S9" s="619"/>
      <c r="T9" s="619"/>
      <c r="U9" s="619"/>
      <c r="V9" s="619"/>
      <c r="W9" s="619"/>
      <c r="X9" s="619"/>
      <c r="Y9" s="620"/>
      <c r="Z9" s="671">
        <v>0</v>
      </c>
      <c r="AA9" s="671"/>
      <c r="AB9" s="671"/>
      <c r="AC9" s="671"/>
      <c r="AD9" s="672">
        <v>2155</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256030</v>
      </c>
      <c r="BH9" s="619"/>
      <c r="BI9" s="619"/>
      <c r="BJ9" s="619"/>
      <c r="BK9" s="619"/>
      <c r="BL9" s="619"/>
      <c r="BM9" s="619"/>
      <c r="BN9" s="620"/>
      <c r="BO9" s="671">
        <v>36</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816066</v>
      </c>
      <c r="CS9" s="619"/>
      <c r="CT9" s="619"/>
      <c r="CU9" s="619"/>
      <c r="CV9" s="619"/>
      <c r="CW9" s="619"/>
      <c r="CX9" s="619"/>
      <c r="CY9" s="620"/>
      <c r="CZ9" s="671">
        <v>9.6</v>
      </c>
      <c r="DA9" s="671"/>
      <c r="DB9" s="671"/>
      <c r="DC9" s="671"/>
      <c r="DD9" s="624">
        <v>176386</v>
      </c>
      <c r="DE9" s="619"/>
      <c r="DF9" s="619"/>
      <c r="DG9" s="619"/>
      <c r="DH9" s="619"/>
      <c r="DI9" s="619"/>
      <c r="DJ9" s="619"/>
      <c r="DK9" s="619"/>
      <c r="DL9" s="619"/>
      <c r="DM9" s="619"/>
      <c r="DN9" s="619"/>
      <c r="DO9" s="619"/>
      <c r="DP9" s="620"/>
      <c r="DQ9" s="624">
        <v>436078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176673</v>
      </c>
      <c r="S10" s="619"/>
      <c r="T10" s="619"/>
      <c r="U10" s="619"/>
      <c r="V10" s="619"/>
      <c r="W10" s="619"/>
      <c r="X10" s="619"/>
      <c r="Y10" s="620"/>
      <c r="Z10" s="671">
        <v>1.9</v>
      </c>
      <c r="AA10" s="671"/>
      <c r="AB10" s="671"/>
      <c r="AC10" s="671"/>
      <c r="AD10" s="672">
        <v>176673</v>
      </c>
      <c r="AE10" s="672"/>
      <c r="AF10" s="672"/>
      <c r="AG10" s="672"/>
      <c r="AH10" s="672"/>
      <c r="AI10" s="672"/>
      <c r="AJ10" s="672"/>
      <c r="AK10" s="672"/>
      <c r="AL10" s="641">
        <v>3.5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17215</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12220</v>
      </c>
      <c r="BH11" s="619"/>
      <c r="BI11" s="619"/>
      <c r="BJ11" s="619"/>
      <c r="BK11" s="619"/>
      <c r="BL11" s="619"/>
      <c r="BM11" s="619"/>
      <c r="BN11" s="620"/>
      <c r="BO11" s="671">
        <v>1.7</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865761</v>
      </c>
      <c r="CS11" s="619"/>
      <c r="CT11" s="619"/>
      <c r="CU11" s="619"/>
      <c r="CV11" s="619"/>
      <c r="CW11" s="619"/>
      <c r="CX11" s="619"/>
      <c r="CY11" s="620"/>
      <c r="CZ11" s="671">
        <v>10.1</v>
      </c>
      <c r="DA11" s="671"/>
      <c r="DB11" s="671"/>
      <c r="DC11" s="671"/>
      <c r="DD11" s="624">
        <v>307599</v>
      </c>
      <c r="DE11" s="619"/>
      <c r="DF11" s="619"/>
      <c r="DG11" s="619"/>
      <c r="DH11" s="619"/>
      <c r="DI11" s="619"/>
      <c r="DJ11" s="619"/>
      <c r="DK11" s="619"/>
      <c r="DL11" s="619"/>
      <c r="DM11" s="619"/>
      <c r="DN11" s="619"/>
      <c r="DO11" s="619"/>
      <c r="DP11" s="620"/>
      <c r="DQ11" s="624">
        <v>311422</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313361</v>
      </c>
      <c r="BH12" s="619"/>
      <c r="BI12" s="619"/>
      <c r="BJ12" s="619"/>
      <c r="BK12" s="619"/>
      <c r="BL12" s="619"/>
      <c r="BM12" s="619"/>
      <c r="BN12" s="620"/>
      <c r="BO12" s="671">
        <v>44</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159636</v>
      </c>
      <c r="CS12" s="619"/>
      <c r="CT12" s="619"/>
      <c r="CU12" s="619"/>
      <c r="CV12" s="619"/>
      <c r="CW12" s="619"/>
      <c r="CX12" s="619"/>
      <c r="CY12" s="620"/>
      <c r="CZ12" s="671">
        <v>1.9</v>
      </c>
      <c r="DA12" s="671"/>
      <c r="DB12" s="671"/>
      <c r="DC12" s="671"/>
      <c r="DD12" s="624">
        <v>10704</v>
      </c>
      <c r="DE12" s="619"/>
      <c r="DF12" s="619"/>
      <c r="DG12" s="619"/>
      <c r="DH12" s="619"/>
      <c r="DI12" s="619"/>
      <c r="DJ12" s="619"/>
      <c r="DK12" s="619"/>
      <c r="DL12" s="619"/>
      <c r="DM12" s="619"/>
      <c r="DN12" s="619"/>
      <c r="DO12" s="619"/>
      <c r="DP12" s="620"/>
      <c r="DQ12" s="624">
        <v>132643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5344</v>
      </c>
      <c r="S13" s="619"/>
      <c r="T13" s="619"/>
      <c r="U13" s="619"/>
      <c r="V13" s="619"/>
      <c r="W13" s="619"/>
      <c r="X13" s="619"/>
      <c r="Y13" s="620"/>
      <c r="Z13" s="671">
        <v>0.1</v>
      </c>
      <c r="AA13" s="671"/>
      <c r="AB13" s="671"/>
      <c r="AC13" s="671"/>
      <c r="AD13" s="672">
        <v>5344</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301200</v>
      </c>
      <c r="BH13" s="619"/>
      <c r="BI13" s="619"/>
      <c r="BJ13" s="619"/>
      <c r="BK13" s="619"/>
      <c r="BL13" s="619"/>
      <c r="BM13" s="619"/>
      <c r="BN13" s="620"/>
      <c r="BO13" s="671">
        <v>42.3</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942866</v>
      </c>
      <c r="CS13" s="619"/>
      <c r="CT13" s="619"/>
      <c r="CU13" s="619"/>
      <c r="CV13" s="619"/>
      <c r="CW13" s="619"/>
      <c r="CX13" s="619"/>
      <c r="CY13" s="620"/>
      <c r="CZ13" s="671">
        <v>11</v>
      </c>
      <c r="DA13" s="671"/>
      <c r="DB13" s="671"/>
      <c r="DC13" s="671"/>
      <c r="DD13" s="624">
        <v>787865</v>
      </c>
      <c r="DE13" s="619"/>
      <c r="DF13" s="619"/>
      <c r="DG13" s="619"/>
      <c r="DH13" s="619"/>
      <c r="DI13" s="619"/>
      <c r="DJ13" s="619"/>
      <c r="DK13" s="619"/>
      <c r="DL13" s="619"/>
      <c r="DM13" s="619"/>
      <c r="DN13" s="619"/>
      <c r="DO13" s="619"/>
      <c r="DP13" s="620"/>
      <c r="DQ13" s="624">
        <v>139347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22738</v>
      </c>
      <c r="BH14" s="619"/>
      <c r="BI14" s="619"/>
      <c r="BJ14" s="619"/>
      <c r="BK14" s="619"/>
      <c r="BL14" s="619"/>
      <c r="BM14" s="619"/>
      <c r="BN14" s="620"/>
      <c r="BO14" s="671">
        <v>3.2</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345873</v>
      </c>
      <c r="CS14" s="619"/>
      <c r="CT14" s="619"/>
      <c r="CU14" s="619"/>
      <c r="CV14" s="619"/>
      <c r="CW14" s="619"/>
      <c r="CX14" s="619"/>
      <c r="CY14" s="620"/>
      <c r="CZ14" s="671">
        <v>4.0999999999999996</v>
      </c>
      <c r="DA14" s="671"/>
      <c r="DB14" s="671"/>
      <c r="DC14" s="671"/>
      <c r="DD14" s="624">
        <v>86659</v>
      </c>
      <c r="DE14" s="619"/>
      <c r="DF14" s="619"/>
      <c r="DG14" s="619"/>
      <c r="DH14" s="619"/>
      <c r="DI14" s="619"/>
      <c r="DJ14" s="619"/>
      <c r="DK14" s="619"/>
      <c r="DL14" s="619"/>
      <c r="DM14" s="619"/>
      <c r="DN14" s="619"/>
      <c r="DO14" s="619"/>
      <c r="DP14" s="620"/>
      <c r="DQ14" s="624">
        <v>258362</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912</v>
      </c>
      <c r="S15" s="619"/>
      <c r="T15" s="619"/>
      <c r="U15" s="619"/>
      <c r="V15" s="619"/>
      <c r="W15" s="619"/>
      <c r="X15" s="619"/>
      <c r="Y15" s="620"/>
      <c r="Z15" s="671">
        <v>0</v>
      </c>
      <c r="AA15" s="671"/>
      <c r="AB15" s="671"/>
      <c r="AC15" s="671"/>
      <c r="AD15" s="672">
        <v>912</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78792</v>
      </c>
      <c r="BH15" s="619"/>
      <c r="BI15" s="619"/>
      <c r="BJ15" s="619"/>
      <c r="BK15" s="619"/>
      <c r="BL15" s="619"/>
      <c r="BM15" s="619"/>
      <c r="BN15" s="620"/>
      <c r="BO15" s="671">
        <v>11.1</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727867</v>
      </c>
      <c r="CS15" s="619"/>
      <c r="CT15" s="619"/>
      <c r="CU15" s="619"/>
      <c r="CV15" s="619"/>
      <c r="CW15" s="619"/>
      <c r="CX15" s="619"/>
      <c r="CY15" s="620"/>
      <c r="CZ15" s="671">
        <v>8.5</v>
      </c>
      <c r="DA15" s="671"/>
      <c r="DB15" s="671"/>
      <c r="DC15" s="671"/>
      <c r="DD15" s="624">
        <v>129256</v>
      </c>
      <c r="DE15" s="619"/>
      <c r="DF15" s="619"/>
      <c r="DG15" s="619"/>
      <c r="DH15" s="619"/>
      <c r="DI15" s="619"/>
      <c r="DJ15" s="619"/>
      <c r="DK15" s="619"/>
      <c r="DL15" s="619"/>
      <c r="DM15" s="619"/>
      <c r="DN15" s="619"/>
      <c r="DO15" s="619"/>
      <c r="DP15" s="620"/>
      <c r="DQ15" s="624">
        <v>571390</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4423815</v>
      </c>
      <c r="S16" s="619"/>
      <c r="T16" s="619"/>
      <c r="U16" s="619"/>
      <c r="V16" s="619"/>
      <c r="W16" s="619"/>
      <c r="X16" s="619"/>
      <c r="Y16" s="620"/>
      <c r="Z16" s="671">
        <v>47.5</v>
      </c>
      <c r="AA16" s="671"/>
      <c r="AB16" s="671"/>
      <c r="AC16" s="671"/>
      <c r="AD16" s="672">
        <v>4024975</v>
      </c>
      <c r="AE16" s="672"/>
      <c r="AF16" s="672"/>
      <c r="AG16" s="672"/>
      <c r="AH16" s="672"/>
      <c r="AI16" s="672"/>
      <c r="AJ16" s="672"/>
      <c r="AK16" s="672"/>
      <c r="AL16" s="641">
        <v>80.3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276636</v>
      </c>
      <c r="CS16" s="619"/>
      <c r="CT16" s="619"/>
      <c r="CU16" s="619"/>
      <c r="CV16" s="619"/>
      <c r="CW16" s="619"/>
      <c r="CX16" s="619"/>
      <c r="CY16" s="620"/>
      <c r="CZ16" s="671">
        <v>3.2</v>
      </c>
      <c r="DA16" s="671"/>
      <c r="DB16" s="671"/>
      <c r="DC16" s="671"/>
      <c r="DD16" s="624" t="s">
        <v>109</v>
      </c>
      <c r="DE16" s="619"/>
      <c r="DF16" s="619"/>
      <c r="DG16" s="619"/>
      <c r="DH16" s="619"/>
      <c r="DI16" s="619"/>
      <c r="DJ16" s="619"/>
      <c r="DK16" s="619"/>
      <c r="DL16" s="619"/>
      <c r="DM16" s="619"/>
      <c r="DN16" s="619"/>
      <c r="DO16" s="619"/>
      <c r="DP16" s="620"/>
      <c r="DQ16" s="624">
        <v>133511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4024975</v>
      </c>
      <c r="S17" s="619"/>
      <c r="T17" s="619"/>
      <c r="U17" s="619"/>
      <c r="V17" s="619"/>
      <c r="W17" s="619"/>
      <c r="X17" s="619"/>
      <c r="Y17" s="620"/>
      <c r="Z17" s="671">
        <v>43.2</v>
      </c>
      <c r="AA17" s="671"/>
      <c r="AB17" s="671"/>
      <c r="AC17" s="671"/>
      <c r="AD17" s="672">
        <v>4024975</v>
      </c>
      <c r="AE17" s="672"/>
      <c r="AF17" s="672"/>
      <c r="AG17" s="672"/>
      <c r="AH17" s="672"/>
      <c r="AI17" s="672"/>
      <c r="AJ17" s="672"/>
      <c r="AK17" s="672"/>
      <c r="AL17" s="641">
        <v>80.3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1347655</v>
      </c>
      <c r="CS17" s="619"/>
      <c r="CT17" s="619"/>
      <c r="CU17" s="619"/>
      <c r="CV17" s="619"/>
      <c r="CW17" s="619"/>
      <c r="CX17" s="619"/>
      <c r="CY17" s="620"/>
      <c r="CZ17" s="671">
        <v>15.8</v>
      </c>
      <c r="DA17" s="671"/>
      <c r="DB17" s="671"/>
      <c r="DC17" s="671"/>
      <c r="DD17" s="624" t="s">
        <v>109</v>
      </c>
      <c r="DE17" s="619"/>
      <c r="DF17" s="619"/>
      <c r="DG17" s="619"/>
      <c r="DH17" s="619"/>
      <c r="DI17" s="619"/>
      <c r="DJ17" s="619"/>
      <c r="DK17" s="619"/>
      <c r="DL17" s="619"/>
      <c r="DM17" s="619"/>
      <c r="DN17" s="619"/>
      <c r="DO17" s="619"/>
      <c r="DP17" s="620"/>
      <c r="DQ17" s="624">
        <v>1309071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398840</v>
      </c>
      <c r="S18" s="619"/>
      <c r="T18" s="619"/>
      <c r="U18" s="619"/>
      <c r="V18" s="619"/>
      <c r="W18" s="619"/>
      <c r="X18" s="619"/>
      <c r="Y18" s="620"/>
      <c r="Z18" s="671">
        <v>4.3</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5379189</v>
      </c>
      <c r="S20" s="619"/>
      <c r="T20" s="619"/>
      <c r="U20" s="619"/>
      <c r="V20" s="619"/>
      <c r="W20" s="619"/>
      <c r="X20" s="619"/>
      <c r="Y20" s="620"/>
      <c r="Z20" s="671">
        <v>57.8</v>
      </c>
      <c r="AA20" s="671"/>
      <c r="AB20" s="671"/>
      <c r="AC20" s="671"/>
      <c r="AD20" s="672">
        <v>4980349</v>
      </c>
      <c r="AE20" s="672"/>
      <c r="AF20" s="672"/>
      <c r="AG20" s="672"/>
      <c r="AH20" s="672"/>
      <c r="AI20" s="672"/>
      <c r="AJ20" s="672"/>
      <c r="AK20" s="672"/>
      <c r="AL20" s="641">
        <v>99.3</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8536290</v>
      </c>
      <c r="CS20" s="619"/>
      <c r="CT20" s="619"/>
      <c r="CU20" s="619"/>
      <c r="CV20" s="619"/>
      <c r="CW20" s="619"/>
      <c r="CX20" s="619"/>
      <c r="CY20" s="620"/>
      <c r="CZ20" s="671">
        <v>100</v>
      </c>
      <c r="DA20" s="671"/>
      <c r="DB20" s="671"/>
      <c r="DC20" s="671"/>
      <c r="DD20" s="624">
        <v>1530770</v>
      </c>
      <c r="DE20" s="619"/>
      <c r="DF20" s="619"/>
      <c r="DG20" s="619"/>
      <c r="DH20" s="619"/>
      <c r="DI20" s="619"/>
      <c r="DJ20" s="619"/>
      <c r="DK20" s="619"/>
      <c r="DL20" s="619"/>
      <c r="DM20" s="619"/>
      <c r="DN20" s="619"/>
      <c r="DO20" s="619"/>
      <c r="DP20" s="620"/>
      <c r="DQ20" s="624">
        <v>5504195</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1536</v>
      </c>
      <c r="S21" s="619"/>
      <c r="T21" s="619"/>
      <c r="U21" s="619"/>
      <c r="V21" s="619"/>
      <c r="W21" s="619"/>
      <c r="X21" s="619"/>
      <c r="Y21" s="620"/>
      <c r="Z21" s="671">
        <v>0</v>
      </c>
      <c r="AA21" s="671"/>
      <c r="AB21" s="671"/>
      <c r="AC21" s="671"/>
      <c r="AD21" s="672">
        <v>1536</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31567</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148372</v>
      </c>
      <c r="S23" s="619"/>
      <c r="T23" s="619"/>
      <c r="U23" s="619"/>
      <c r="V23" s="619"/>
      <c r="W23" s="619"/>
      <c r="X23" s="619"/>
      <c r="Y23" s="620"/>
      <c r="Z23" s="671">
        <v>1.6</v>
      </c>
      <c r="AA23" s="671"/>
      <c r="AB23" s="671"/>
      <c r="AC23" s="671"/>
      <c r="AD23" s="672">
        <v>4322</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9363</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3508436</v>
      </c>
      <c r="CS24" s="669"/>
      <c r="CT24" s="669"/>
      <c r="CU24" s="669"/>
      <c r="CV24" s="669"/>
      <c r="CW24" s="669"/>
      <c r="CX24" s="669"/>
      <c r="CY24" s="716"/>
      <c r="CZ24" s="720">
        <v>41.1</v>
      </c>
      <c r="DA24" s="721"/>
      <c r="DB24" s="721"/>
      <c r="DC24" s="722"/>
      <c r="DD24" s="715">
        <v>2901321</v>
      </c>
      <c r="DE24" s="669"/>
      <c r="DF24" s="669"/>
      <c r="DG24" s="669"/>
      <c r="DH24" s="669"/>
      <c r="DI24" s="669"/>
      <c r="DJ24" s="669"/>
      <c r="DK24" s="716"/>
      <c r="DL24" s="715">
        <v>2845813</v>
      </c>
      <c r="DM24" s="669"/>
      <c r="DN24" s="669"/>
      <c r="DO24" s="669"/>
      <c r="DP24" s="669"/>
      <c r="DQ24" s="669"/>
      <c r="DR24" s="669"/>
      <c r="DS24" s="669"/>
      <c r="DT24" s="669"/>
      <c r="DU24" s="669"/>
      <c r="DV24" s="716"/>
      <c r="DW24" s="717">
        <v>56.8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752277</v>
      </c>
      <c r="S25" s="619"/>
      <c r="T25" s="619"/>
      <c r="U25" s="619"/>
      <c r="V25" s="619"/>
      <c r="W25" s="619"/>
      <c r="X25" s="619"/>
      <c r="Y25" s="620"/>
      <c r="Z25" s="671">
        <v>8.1</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1495750</v>
      </c>
      <c r="CS25" s="637"/>
      <c r="CT25" s="637"/>
      <c r="CU25" s="637"/>
      <c r="CV25" s="637"/>
      <c r="CW25" s="637"/>
      <c r="CX25" s="637"/>
      <c r="CY25" s="638"/>
      <c r="CZ25" s="621">
        <v>17.5</v>
      </c>
      <c r="DA25" s="639"/>
      <c r="DB25" s="639"/>
      <c r="DC25" s="640"/>
      <c r="DD25" s="624">
        <v>1361749</v>
      </c>
      <c r="DE25" s="637"/>
      <c r="DF25" s="637"/>
      <c r="DG25" s="637"/>
      <c r="DH25" s="637"/>
      <c r="DI25" s="637"/>
      <c r="DJ25" s="637"/>
      <c r="DK25" s="638"/>
      <c r="DL25" s="624">
        <v>1330600</v>
      </c>
      <c r="DM25" s="637"/>
      <c r="DN25" s="637"/>
      <c r="DO25" s="637"/>
      <c r="DP25" s="637"/>
      <c r="DQ25" s="637"/>
      <c r="DR25" s="637"/>
      <c r="DS25" s="637"/>
      <c r="DT25" s="637"/>
      <c r="DU25" s="637"/>
      <c r="DV25" s="638"/>
      <c r="DW25" s="641">
        <v>26.5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921078</v>
      </c>
      <c r="CS26" s="619"/>
      <c r="CT26" s="619"/>
      <c r="CU26" s="619"/>
      <c r="CV26" s="619"/>
      <c r="CW26" s="619"/>
      <c r="CX26" s="619"/>
      <c r="CY26" s="620"/>
      <c r="CZ26" s="621">
        <v>10.8</v>
      </c>
      <c r="DA26" s="639"/>
      <c r="DB26" s="639"/>
      <c r="DC26" s="640"/>
      <c r="DD26" s="624">
        <v>840646</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779987</v>
      </c>
      <c r="S27" s="619"/>
      <c r="T27" s="619"/>
      <c r="U27" s="619"/>
      <c r="V27" s="619"/>
      <c r="W27" s="619"/>
      <c r="X27" s="619"/>
      <c r="Y27" s="620"/>
      <c r="Z27" s="671">
        <v>8.4</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711841</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665031</v>
      </c>
      <c r="CS27" s="637"/>
      <c r="CT27" s="637"/>
      <c r="CU27" s="637"/>
      <c r="CV27" s="637"/>
      <c r="CW27" s="637"/>
      <c r="CX27" s="637"/>
      <c r="CY27" s="638"/>
      <c r="CZ27" s="621">
        <v>7.8</v>
      </c>
      <c r="DA27" s="639"/>
      <c r="DB27" s="639"/>
      <c r="DC27" s="640"/>
      <c r="DD27" s="624">
        <v>230501</v>
      </c>
      <c r="DE27" s="637"/>
      <c r="DF27" s="637"/>
      <c r="DG27" s="637"/>
      <c r="DH27" s="637"/>
      <c r="DI27" s="637"/>
      <c r="DJ27" s="637"/>
      <c r="DK27" s="638"/>
      <c r="DL27" s="624">
        <v>206142</v>
      </c>
      <c r="DM27" s="637"/>
      <c r="DN27" s="637"/>
      <c r="DO27" s="637"/>
      <c r="DP27" s="637"/>
      <c r="DQ27" s="637"/>
      <c r="DR27" s="637"/>
      <c r="DS27" s="637"/>
      <c r="DT27" s="637"/>
      <c r="DU27" s="637"/>
      <c r="DV27" s="638"/>
      <c r="DW27" s="641">
        <v>4.0999999999999996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44559</v>
      </c>
      <c r="S28" s="619"/>
      <c r="T28" s="619"/>
      <c r="U28" s="619"/>
      <c r="V28" s="619"/>
      <c r="W28" s="619"/>
      <c r="X28" s="619"/>
      <c r="Y28" s="620"/>
      <c r="Z28" s="671">
        <v>0.5</v>
      </c>
      <c r="AA28" s="671"/>
      <c r="AB28" s="671"/>
      <c r="AC28" s="671"/>
      <c r="AD28" s="672">
        <v>28407</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1347655</v>
      </c>
      <c r="CS28" s="619"/>
      <c r="CT28" s="619"/>
      <c r="CU28" s="619"/>
      <c r="CV28" s="619"/>
      <c r="CW28" s="619"/>
      <c r="CX28" s="619"/>
      <c r="CY28" s="620"/>
      <c r="CZ28" s="621">
        <v>15.8</v>
      </c>
      <c r="DA28" s="639"/>
      <c r="DB28" s="639"/>
      <c r="DC28" s="640"/>
      <c r="DD28" s="624">
        <v>1309071</v>
      </c>
      <c r="DE28" s="619"/>
      <c r="DF28" s="619"/>
      <c r="DG28" s="619"/>
      <c r="DH28" s="619"/>
      <c r="DI28" s="619"/>
      <c r="DJ28" s="619"/>
      <c r="DK28" s="620"/>
      <c r="DL28" s="624">
        <v>1309071</v>
      </c>
      <c r="DM28" s="619"/>
      <c r="DN28" s="619"/>
      <c r="DO28" s="619"/>
      <c r="DP28" s="619"/>
      <c r="DQ28" s="619"/>
      <c r="DR28" s="619"/>
      <c r="DS28" s="619"/>
      <c r="DT28" s="619"/>
      <c r="DU28" s="619"/>
      <c r="DV28" s="620"/>
      <c r="DW28" s="641">
        <v>26.1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74061</v>
      </c>
      <c r="S29" s="619"/>
      <c r="T29" s="619"/>
      <c r="U29" s="619"/>
      <c r="V29" s="619"/>
      <c r="W29" s="619"/>
      <c r="X29" s="619"/>
      <c r="Y29" s="620"/>
      <c r="Z29" s="671">
        <v>0.8</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1347523</v>
      </c>
      <c r="CS29" s="637"/>
      <c r="CT29" s="637"/>
      <c r="CU29" s="637"/>
      <c r="CV29" s="637"/>
      <c r="CW29" s="637"/>
      <c r="CX29" s="637"/>
      <c r="CY29" s="638"/>
      <c r="CZ29" s="621">
        <v>15.8</v>
      </c>
      <c r="DA29" s="639"/>
      <c r="DB29" s="639"/>
      <c r="DC29" s="640"/>
      <c r="DD29" s="624">
        <v>1308939</v>
      </c>
      <c r="DE29" s="637"/>
      <c r="DF29" s="637"/>
      <c r="DG29" s="637"/>
      <c r="DH29" s="637"/>
      <c r="DI29" s="637"/>
      <c r="DJ29" s="637"/>
      <c r="DK29" s="638"/>
      <c r="DL29" s="624">
        <v>1308939</v>
      </c>
      <c r="DM29" s="637"/>
      <c r="DN29" s="637"/>
      <c r="DO29" s="637"/>
      <c r="DP29" s="637"/>
      <c r="DQ29" s="637"/>
      <c r="DR29" s="637"/>
      <c r="DS29" s="637"/>
      <c r="DT29" s="637"/>
      <c r="DU29" s="637"/>
      <c r="DV29" s="638"/>
      <c r="DW29" s="641">
        <v>26.1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175201</v>
      </c>
      <c r="S30" s="619"/>
      <c r="T30" s="619"/>
      <c r="U30" s="619"/>
      <c r="V30" s="619"/>
      <c r="W30" s="619"/>
      <c r="X30" s="619"/>
      <c r="Y30" s="620"/>
      <c r="Z30" s="671">
        <v>1.9</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97.6</v>
      </c>
      <c r="BH30" s="685"/>
      <c r="BI30" s="685"/>
      <c r="BJ30" s="685"/>
      <c r="BK30" s="685"/>
      <c r="BL30" s="685"/>
      <c r="BM30" s="686">
        <v>88.6</v>
      </c>
      <c r="BN30" s="685"/>
      <c r="BO30" s="685"/>
      <c r="BP30" s="685"/>
      <c r="BQ30" s="687"/>
      <c r="BR30" s="684">
        <v>96.9</v>
      </c>
      <c r="BS30" s="685"/>
      <c r="BT30" s="685"/>
      <c r="BU30" s="685"/>
      <c r="BV30" s="685"/>
      <c r="BW30" s="685"/>
      <c r="BX30" s="686">
        <v>87.7</v>
      </c>
      <c r="BY30" s="685"/>
      <c r="BZ30" s="685"/>
      <c r="CA30" s="685"/>
      <c r="CB30" s="687"/>
      <c r="CD30" s="690"/>
      <c r="CE30" s="691"/>
      <c r="CF30" s="655" t="s">
        <v>289</v>
      </c>
      <c r="CG30" s="652"/>
      <c r="CH30" s="652"/>
      <c r="CI30" s="652"/>
      <c r="CJ30" s="652"/>
      <c r="CK30" s="652"/>
      <c r="CL30" s="652"/>
      <c r="CM30" s="652"/>
      <c r="CN30" s="652"/>
      <c r="CO30" s="652"/>
      <c r="CP30" s="652"/>
      <c r="CQ30" s="653"/>
      <c r="CR30" s="618">
        <v>1250057</v>
      </c>
      <c r="CS30" s="619"/>
      <c r="CT30" s="619"/>
      <c r="CU30" s="619"/>
      <c r="CV30" s="619"/>
      <c r="CW30" s="619"/>
      <c r="CX30" s="619"/>
      <c r="CY30" s="620"/>
      <c r="CZ30" s="621">
        <v>14.6</v>
      </c>
      <c r="DA30" s="639"/>
      <c r="DB30" s="639"/>
      <c r="DC30" s="640"/>
      <c r="DD30" s="624">
        <v>1217563</v>
      </c>
      <c r="DE30" s="619"/>
      <c r="DF30" s="619"/>
      <c r="DG30" s="619"/>
      <c r="DH30" s="619"/>
      <c r="DI30" s="619"/>
      <c r="DJ30" s="619"/>
      <c r="DK30" s="620"/>
      <c r="DL30" s="624">
        <v>1217563</v>
      </c>
      <c r="DM30" s="619"/>
      <c r="DN30" s="619"/>
      <c r="DO30" s="619"/>
      <c r="DP30" s="619"/>
      <c r="DQ30" s="619"/>
      <c r="DR30" s="619"/>
      <c r="DS30" s="619"/>
      <c r="DT30" s="619"/>
      <c r="DU30" s="619"/>
      <c r="DV30" s="620"/>
      <c r="DW30" s="641">
        <v>24.3</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617987</v>
      </c>
      <c r="S31" s="619"/>
      <c r="T31" s="619"/>
      <c r="U31" s="619"/>
      <c r="V31" s="619"/>
      <c r="W31" s="619"/>
      <c r="X31" s="619"/>
      <c r="Y31" s="620"/>
      <c r="Z31" s="671">
        <v>6.6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97.9</v>
      </c>
      <c r="BH31" s="637"/>
      <c r="BI31" s="637"/>
      <c r="BJ31" s="637"/>
      <c r="BK31" s="637"/>
      <c r="BL31" s="637"/>
      <c r="BM31" s="673">
        <v>93.2</v>
      </c>
      <c r="BN31" s="683"/>
      <c r="BO31" s="683"/>
      <c r="BP31" s="683"/>
      <c r="BQ31" s="647"/>
      <c r="BR31" s="682">
        <v>97.9</v>
      </c>
      <c r="BS31" s="637"/>
      <c r="BT31" s="637"/>
      <c r="BU31" s="637"/>
      <c r="BV31" s="637"/>
      <c r="BW31" s="637"/>
      <c r="BX31" s="673">
        <v>93.3</v>
      </c>
      <c r="BY31" s="683"/>
      <c r="BZ31" s="683"/>
      <c r="CA31" s="683"/>
      <c r="CB31" s="647"/>
      <c r="CD31" s="690"/>
      <c r="CE31" s="691"/>
      <c r="CF31" s="655" t="s">
        <v>293</v>
      </c>
      <c r="CG31" s="652"/>
      <c r="CH31" s="652"/>
      <c r="CI31" s="652"/>
      <c r="CJ31" s="652"/>
      <c r="CK31" s="652"/>
      <c r="CL31" s="652"/>
      <c r="CM31" s="652"/>
      <c r="CN31" s="652"/>
      <c r="CO31" s="652"/>
      <c r="CP31" s="652"/>
      <c r="CQ31" s="653"/>
      <c r="CR31" s="618">
        <v>97466</v>
      </c>
      <c r="CS31" s="637"/>
      <c r="CT31" s="637"/>
      <c r="CU31" s="637"/>
      <c r="CV31" s="637"/>
      <c r="CW31" s="637"/>
      <c r="CX31" s="637"/>
      <c r="CY31" s="638"/>
      <c r="CZ31" s="621">
        <v>1.1000000000000001</v>
      </c>
      <c r="DA31" s="639"/>
      <c r="DB31" s="639"/>
      <c r="DC31" s="640"/>
      <c r="DD31" s="624">
        <v>91376</v>
      </c>
      <c r="DE31" s="637"/>
      <c r="DF31" s="637"/>
      <c r="DG31" s="637"/>
      <c r="DH31" s="637"/>
      <c r="DI31" s="637"/>
      <c r="DJ31" s="637"/>
      <c r="DK31" s="638"/>
      <c r="DL31" s="624">
        <v>91376</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376489</v>
      </c>
      <c r="S32" s="619"/>
      <c r="T32" s="619"/>
      <c r="U32" s="619"/>
      <c r="V32" s="619"/>
      <c r="W32" s="619"/>
      <c r="X32" s="619"/>
      <c r="Y32" s="620"/>
      <c r="Z32" s="671">
        <v>4</v>
      </c>
      <c r="AA32" s="671"/>
      <c r="AB32" s="671"/>
      <c r="AC32" s="671"/>
      <c r="AD32" s="672">
        <v>11</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96.6</v>
      </c>
      <c r="BH32" s="603"/>
      <c r="BI32" s="603"/>
      <c r="BJ32" s="603"/>
      <c r="BK32" s="603"/>
      <c r="BL32" s="603"/>
      <c r="BM32" s="666">
        <v>81.8</v>
      </c>
      <c r="BN32" s="603"/>
      <c r="BO32" s="603"/>
      <c r="BP32" s="603"/>
      <c r="BQ32" s="660"/>
      <c r="BR32" s="681">
        <v>95</v>
      </c>
      <c r="BS32" s="603"/>
      <c r="BT32" s="603"/>
      <c r="BU32" s="603"/>
      <c r="BV32" s="603"/>
      <c r="BW32" s="603"/>
      <c r="BX32" s="666">
        <v>80</v>
      </c>
      <c r="BY32" s="603"/>
      <c r="BZ32" s="603"/>
      <c r="CA32" s="603"/>
      <c r="CB32" s="660"/>
      <c r="CD32" s="692"/>
      <c r="CE32" s="693"/>
      <c r="CF32" s="655" t="s">
        <v>296</v>
      </c>
      <c r="CG32" s="652"/>
      <c r="CH32" s="652"/>
      <c r="CI32" s="652"/>
      <c r="CJ32" s="652"/>
      <c r="CK32" s="652"/>
      <c r="CL32" s="652"/>
      <c r="CM32" s="652"/>
      <c r="CN32" s="652"/>
      <c r="CO32" s="652"/>
      <c r="CP32" s="652"/>
      <c r="CQ32" s="653"/>
      <c r="CR32" s="618">
        <v>132</v>
      </c>
      <c r="CS32" s="619"/>
      <c r="CT32" s="619"/>
      <c r="CU32" s="619"/>
      <c r="CV32" s="619"/>
      <c r="CW32" s="619"/>
      <c r="CX32" s="619"/>
      <c r="CY32" s="620"/>
      <c r="CZ32" s="621">
        <v>0</v>
      </c>
      <c r="DA32" s="639"/>
      <c r="DB32" s="639"/>
      <c r="DC32" s="640"/>
      <c r="DD32" s="624">
        <v>132</v>
      </c>
      <c r="DE32" s="619"/>
      <c r="DF32" s="619"/>
      <c r="DG32" s="619"/>
      <c r="DH32" s="619"/>
      <c r="DI32" s="619"/>
      <c r="DJ32" s="619"/>
      <c r="DK32" s="620"/>
      <c r="DL32" s="624">
        <v>132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920700</v>
      </c>
      <c r="S33" s="619"/>
      <c r="T33" s="619"/>
      <c r="U33" s="619"/>
      <c r="V33" s="619"/>
      <c r="W33" s="619"/>
      <c r="X33" s="619"/>
      <c r="Y33" s="620"/>
      <c r="Z33" s="671">
        <v>9.9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3220448</v>
      </c>
      <c r="CS33" s="637"/>
      <c r="CT33" s="637"/>
      <c r="CU33" s="637"/>
      <c r="CV33" s="637"/>
      <c r="CW33" s="637"/>
      <c r="CX33" s="637"/>
      <c r="CY33" s="638"/>
      <c r="CZ33" s="621">
        <v>37.700000000000003</v>
      </c>
      <c r="DA33" s="639"/>
      <c r="DB33" s="639"/>
      <c r="DC33" s="640"/>
      <c r="DD33" s="624">
        <v>2324151</v>
      </c>
      <c r="DE33" s="637"/>
      <c r="DF33" s="637"/>
      <c r="DG33" s="637"/>
      <c r="DH33" s="637"/>
      <c r="DI33" s="637"/>
      <c r="DJ33" s="637"/>
      <c r="DK33" s="638"/>
      <c r="DL33" s="624">
        <v>1502531</v>
      </c>
      <c r="DM33" s="637"/>
      <c r="DN33" s="637"/>
      <c r="DO33" s="637"/>
      <c r="DP33" s="637"/>
      <c r="DQ33" s="637"/>
      <c r="DR33" s="637"/>
      <c r="DS33" s="637"/>
      <c r="DT33" s="637"/>
      <c r="DU33" s="637"/>
      <c r="DV33" s="638"/>
      <c r="DW33" s="641">
        <v>30</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1171065</v>
      </c>
      <c r="CS34" s="619"/>
      <c r="CT34" s="619"/>
      <c r="CU34" s="619"/>
      <c r="CV34" s="619"/>
      <c r="CW34" s="619"/>
      <c r="CX34" s="619"/>
      <c r="CY34" s="620"/>
      <c r="CZ34" s="621">
        <v>13.7</v>
      </c>
      <c r="DA34" s="639"/>
      <c r="DB34" s="639"/>
      <c r="DC34" s="640"/>
      <c r="DD34" s="624">
        <v>693608</v>
      </c>
      <c r="DE34" s="619"/>
      <c r="DF34" s="619"/>
      <c r="DG34" s="619"/>
      <c r="DH34" s="619"/>
      <c r="DI34" s="619"/>
      <c r="DJ34" s="619"/>
      <c r="DK34" s="620"/>
      <c r="DL34" s="624">
        <v>564797</v>
      </c>
      <c r="DM34" s="619"/>
      <c r="DN34" s="619"/>
      <c r="DO34" s="619"/>
      <c r="DP34" s="619"/>
      <c r="DQ34" s="619"/>
      <c r="DR34" s="619"/>
      <c r="DS34" s="619"/>
      <c r="DT34" s="619"/>
      <c r="DU34" s="619"/>
      <c r="DV34" s="620"/>
      <c r="DW34" s="641">
        <v>11.3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758433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8993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108250</v>
      </c>
      <c r="CS35" s="637"/>
      <c r="CT35" s="637"/>
      <c r="CU35" s="637"/>
      <c r="CV35" s="637"/>
      <c r="CW35" s="637"/>
      <c r="CX35" s="637"/>
      <c r="CY35" s="638"/>
      <c r="CZ35" s="621">
        <v>1.3</v>
      </c>
      <c r="DA35" s="639"/>
      <c r="DB35" s="639"/>
      <c r="DC35" s="640"/>
      <c r="DD35" s="624">
        <v>72411</v>
      </c>
      <c r="DE35" s="637"/>
      <c r="DF35" s="637"/>
      <c r="DG35" s="637"/>
      <c r="DH35" s="637"/>
      <c r="DI35" s="637"/>
      <c r="DJ35" s="637"/>
      <c r="DK35" s="638"/>
      <c r="DL35" s="624">
        <v>72411</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9311288</v>
      </c>
      <c r="S36" s="659"/>
      <c r="T36" s="659"/>
      <c r="U36" s="659"/>
      <c r="V36" s="659"/>
      <c r="W36" s="659"/>
      <c r="X36" s="659"/>
      <c r="Y36" s="662"/>
      <c r="Z36" s="663">
        <v>100</v>
      </c>
      <c r="AA36" s="663"/>
      <c r="AB36" s="663"/>
      <c r="AC36" s="663"/>
      <c r="AD36" s="664">
        <v>5014625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80000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-126050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777850</v>
      </c>
      <c r="CS36" s="619"/>
      <c r="CT36" s="619"/>
      <c r="CU36" s="619"/>
      <c r="CV36" s="619"/>
      <c r="CW36" s="619"/>
      <c r="CX36" s="619"/>
      <c r="CY36" s="620"/>
      <c r="CZ36" s="621">
        <v>9.1</v>
      </c>
      <c r="DA36" s="639"/>
      <c r="DB36" s="639"/>
      <c r="DC36" s="640"/>
      <c r="DD36" s="624">
        <v>575536</v>
      </c>
      <c r="DE36" s="619"/>
      <c r="DF36" s="619"/>
      <c r="DG36" s="619"/>
      <c r="DH36" s="619"/>
      <c r="DI36" s="619"/>
      <c r="DJ36" s="619"/>
      <c r="DK36" s="620"/>
      <c r="DL36" s="624">
        <v>369302</v>
      </c>
      <c r="DM36" s="619"/>
      <c r="DN36" s="619"/>
      <c r="DO36" s="619"/>
      <c r="DP36" s="619"/>
      <c r="DQ36" s="619"/>
      <c r="DR36" s="619"/>
      <c r="DS36" s="619"/>
      <c r="DT36" s="619"/>
      <c r="DU36" s="619"/>
      <c r="DV36" s="620"/>
      <c r="DW36" s="641">
        <v>7.4</v>
      </c>
      <c r="DX36" s="642"/>
      <c r="DY36" s="642"/>
      <c r="DZ36" s="642"/>
      <c r="EA36" s="642"/>
      <c r="EB36" s="642"/>
      <c r="EC36" s="643"/>
    </row>
    <row r="37" spans="2:133" ht="11.25" customHeight="1">
      <c r="AQ37" s="644" t="s">
        <v>311</v>
      </c>
      <c r="AR37" s="645"/>
      <c r="AS37" s="645"/>
      <c r="AT37" s="645"/>
      <c r="AU37" s="645"/>
      <c r="AV37" s="645"/>
      <c r="AW37" s="645"/>
      <c r="AX37" s="645"/>
      <c r="AY37" s="646"/>
      <c r="AZ37" s="618">
        <v>15847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1885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314438</v>
      </c>
      <c r="CS37" s="637"/>
      <c r="CT37" s="637"/>
      <c r="CU37" s="637"/>
      <c r="CV37" s="637"/>
      <c r="CW37" s="637"/>
      <c r="CX37" s="637"/>
      <c r="CY37" s="638"/>
      <c r="CZ37" s="621">
        <v>3.7</v>
      </c>
      <c r="DA37" s="639"/>
      <c r="DB37" s="639"/>
      <c r="DC37" s="640"/>
      <c r="DD37" s="624">
        <v>310438</v>
      </c>
      <c r="DE37" s="637"/>
      <c r="DF37" s="637"/>
      <c r="DG37" s="637"/>
      <c r="DH37" s="637"/>
      <c r="DI37" s="637"/>
      <c r="DJ37" s="637"/>
      <c r="DK37" s="638"/>
      <c r="DL37" s="624">
        <v>228591</v>
      </c>
      <c r="DM37" s="637"/>
      <c r="DN37" s="637"/>
      <c r="DO37" s="637"/>
      <c r="DP37" s="637"/>
      <c r="DQ37" s="637"/>
      <c r="DR37" s="637"/>
      <c r="DS37" s="637"/>
      <c r="DT37" s="637"/>
      <c r="DU37" s="637"/>
      <c r="DV37" s="638"/>
      <c r="DW37" s="641">
        <v>4.5999999999999996</v>
      </c>
      <c r="DX37" s="642"/>
      <c r="DY37" s="642"/>
      <c r="DZ37" s="642"/>
      <c r="EA37" s="642"/>
      <c r="EB37" s="642"/>
      <c r="EC37" s="643"/>
    </row>
    <row r="38" spans="2:133" ht="11.25" customHeight="1">
      <c r="AQ38" s="644" t="s">
        <v>314</v>
      </c>
      <c r="AR38" s="645"/>
      <c r="AS38" s="645"/>
      <c r="AT38" s="645"/>
      <c r="AU38" s="645"/>
      <c r="AV38" s="645"/>
      <c r="AW38" s="645"/>
      <c r="AX38" s="645"/>
      <c r="AY38" s="646"/>
      <c r="AZ38" s="618">
        <v>1440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2886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756993</v>
      </c>
      <c r="CS38" s="619"/>
      <c r="CT38" s="619"/>
      <c r="CU38" s="619"/>
      <c r="CV38" s="619"/>
      <c r="CW38" s="619"/>
      <c r="CX38" s="619"/>
      <c r="CY38" s="620"/>
      <c r="CZ38" s="621">
        <v>8.9</v>
      </c>
      <c r="DA38" s="639"/>
      <c r="DB38" s="639"/>
      <c r="DC38" s="640"/>
      <c r="DD38" s="624">
        <v>663779</v>
      </c>
      <c r="DE38" s="619"/>
      <c r="DF38" s="619"/>
      <c r="DG38" s="619"/>
      <c r="DH38" s="619"/>
      <c r="DI38" s="619"/>
      <c r="DJ38" s="619"/>
      <c r="DK38" s="620"/>
      <c r="DL38" s="624">
        <v>496021</v>
      </c>
      <c r="DM38" s="619"/>
      <c r="DN38" s="619"/>
      <c r="DO38" s="619"/>
      <c r="DP38" s="619"/>
      <c r="DQ38" s="619"/>
      <c r="DR38" s="619"/>
      <c r="DS38" s="619"/>
      <c r="DT38" s="619"/>
      <c r="DU38" s="619"/>
      <c r="DV38" s="620"/>
      <c r="DW38" s="641">
        <v>9.9</v>
      </c>
      <c r="DX38" s="642"/>
      <c r="DY38" s="642"/>
      <c r="DZ38" s="642"/>
      <c r="EA38" s="642"/>
      <c r="EB38" s="642"/>
      <c r="EC38" s="643"/>
    </row>
    <row r="39" spans="2:133" ht="11.25" customHeight="1">
      <c r="AQ39" s="644" t="s">
        <v>317</v>
      </c>
      <c r="AR39" s="645"/>
      <c r="AS39" s="645"/>
      <c r="AT39" s="645"/>
      <c r="AU39" s="645"/>
      <c r="AV39" s="645"/>
      <c r="AW39" s="645"/>
      <c r="AX39" s="645"/>
      <c r="AY39" s="646"/>
      <c r="AZ39" s="618">
        <v>1372</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53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390690</v>
      </c>
      <c r="CS39" s="637"/>
      <c r="CT39" s="637"/>
      <c r="CU39" s="637"/>
      <c r="CV39" s="637"/>
      <c r="CW39" s="637"/>
      <c r="CX39" s="637"/>
      <c r="CY39" s="638"/>
      <c r="CZ39" s="621">
        <v>4.5999999999999996</v>
      </c>
      <c r="DA39" s="639"/>
      <c r="DB39" s="639"/>
      <c r="DC39" s="640"/>
      <c r="DD39" s="624">
        <v>316627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190895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185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15600</v>
      </c>
      <c r="CS40" s="619"/>
      <c r="CT40" s="619"/>
      <c r="CU40" s="619"/>
      <c r="CV40" s="619"/>
      <c r="CW40" s="619"/>
      <c r="CX40" s="619"/>
      <c r="CY40" s="620"/>
      <c r="CZ40" s="621">
        <v>0.2</v>
      </c>
      <c r="DA40" s="639"/>
      <c r="DB40" s="639"/>
      <c r="DC40" s="640"/>
      <c r="DD40" s="624">
        <v>2190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468879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353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1807406</v>
      </c>
      <c r="CS42" s="619"/>
      <c r="CT42" s="619"/>
      <c r="CU42" s="619"/>
      <c r="CV42" s="619"/>
      <c r="CW42" s="619"/>
      <c r="CX42" s="619"/>
      <c r="CY42" s="620"/>
      <c r="CZ42" s="621">
        <v>21.2</v>
      </c>
      <c r="DA42" s="622"/>
      <c r="DB42" s="622"/>
      <c r="DC42" s="623"/>
      <c r="DD42" s="624">
        <v>278723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95067</v>
      </c>
      <c r="CS43" s="637"/>
      <c r="CT43" s="637"/>
      <c r="CU43" s="637"/>
      <c r="CV43" s="637"/>
      <c r="CW43" s="637"/>
      <c r="CX43" s="637"/>
      <c r="CY43" s="638"/>
      <c r="CZ43" s="621">
        <v>1.1000000000000001</v>
      </c>
      <c r="DA43" s="639"/>
      <c r="DB43" s="639"/>
      <c r="DC43" s="640"/>
      <c r="DD43" s="624">
        <v>59344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1530770</v>
      </c>
      <c r="CS44" s="619"/>
      <c r="CT44" s="619"/>
      <c r="CU44" s="619"/>
      <c r="CV44" s="619"/>
      <c r="CW44" s="619"/>
      <c r="CX44" s="619"/>
      <c r="CY44" s="620"/>
      <c r="CZ44" s="621">
        <v>17.899999999999999</v>
      </c>
      <c r="DA44" s="622"/>
      <c r="DB44" s="622"/>
      <c r="DC44" s="623"/>
      <c r="DD44" s="624">
        <v>145212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584468</v>
      </c>
      <c r="CS45" s="637"/>
      <c r="CT45" s="637"/>
      <c r="CU45" s="637"/>
      <c r="CV45" s="637"/>
      <c r="CW45" s="637"/>
      <c r="CX45" s="637"/>
      <c r="CY45" s="638"/>
      <c r="CZ45" s="621">
        <v>6.8</v>
      </c>
      <c r="DA45" s="639"/>
      <c r="DB45" s="639"/>
      <c r="DC45" s="640"/>
      <c r="DD45" s="624">
        <v>10933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907845</v>
      </c>
      <c r="CS46" s="619"/>
      <c r="CT46" s="619"/>
      <c r="CU46" s="619"/>
      <c r="CV46" s="619"/>
      <c r="CW46" s="619"/>
      <c r="CX46" s="619"/>
      <c r="CY46" s="620"/>
      <c r="CZ46" s="621">
        <v>10.6</v>
      </c>
      <c r="DA46" s="622"/>
      <c r="DB46" s="622"/>
      <c r="DC46" s="623"/>
      <c r="DD46" s="624">
        <v>123922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276636</v>
      </c>
      <c r="CS47" s="637"/>
      <c r="CT47" s="637"/>
      <c r="CU47" s="637"/>
      <c r="CV47" s="637"/>
      <c r="CW47" s="637"/>
      <c r="CX47" s="637"/>
      <c r="CY47" s="638"/>
      <c r="CZ47" s="621">
        <v>3.2</v>
      </c>
      <c r="DA47" s="639"/>
      <c r="DB47" s="639"/>
      <c r="DC47" s="640"/>
      <c r="DD47" s="624">
        <v>133511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8536290</v>
      </c>
      <c r="CS49" s="603"/>
      <c r="CT49" s="603"/>
      <c r="CU49" s="603"/>
      <c r="CV49" s="603"/>
      <c r="CW49" s="603"/>
      <c r="CX49" s="603"/>
      <c r="CY49" s="604"/>
      <c r="CZ49" s="605">
        <v>100</v>
      </c>
      <c r="DA49" s="606"/>
      <c r="DB49" s="606"/>
      <c r="DC49" s="607"/>
      <c r="DD49" s="608">
        <v>5504195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9119</v>
      </c>
      <c r="R7" s="1131"/>
      <c r="S7" s="1131"/>
      <c r="T7" s="1131"/>
      <c r="U7" s="1131"/>
      <c r="V7" s="1131">
        <v>8346</v>
      </c>
      <c r="W7" s="1131"/>
      <c r="X7" s="1131"/>
      <c r="Y7" s="1131"/>
      <c r="Z7" s="1131"/>
      <c r="AA7" s="1131">
        <v>773</v>
      </c>
      <c r="AB7" s="1131"/>
      <c r="AC7" s="1131"/>
      <c r="AD7" s="1131"/>
      <c r="AE7" s="1132"/>
      <c r="AF7" s="1133">
        <v>504</v>
      </c>
      <c r="AG7" s="1134"/>
      <c r="AH7" s="1134"/>
      <c r="AI7" s="1134"/>
      <c r="AJ7" s="1135"/>
      <c r="AK7" s="1117">
        <v>175</v>
      </c>
      <c r="AL7" s="1118"/>
      <c r="AM7" s="1118"/>
      <c r="AN7" s="1118"/>
      <c r="AO7" s="1118"/>
      <c r="AP7" s="1118">
        <v>10737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-379</v>
      </c>
      <c r="CI7" s="1115"/>
      <c r="CJ7" s="1115"/>
      <c r="CK7" s="1115"/>
      <c r="CL7" s="1116"/>
      <c r="CM7" s="1114">
        <v>-14</v>
      </c>
      <c r="CN7" s="1115"/>
      <c r="CO7" s="1115"/>
      <c r="CP7" s="1115"/>
      <c r="CQ7" s="1116"/>
      <c r="CR7" s="1114" t="s">
        <v>549</v>
      </c>
      <c r="CS7" s="1115"/>
      <c r="CT7" s="1115"/>
      <c r="CU7" s="1115"/>
      <c r="CV7" s="1116"/>
      <c r="CW7" s="1114" t="s">
        <v>549</v>
      </c>
      <c r="CX7" s="1115"/>
      <c r="CY7" s="1115"/>
      <c r="CZ7" s="1115"/>
      <c r="DA7" s="1116"/>
      <c r="DB7" s="1114" t="s">
        <v>549</v>
      </c>
      <c r="DC7" s="1115"/>
      <c r="DD7" s="1115"/>
      <c r="DE7" s="1115"/>
      <c r="DF7" s="1116"/>
      <c r="DG7" s="1114" t="s">
        <v>549</v>
      </c>
      <c r="DH7" s="1115"/>
      <c r="DI7" s="1115"/>
      <c r="DJ7" s="1115"/>
      <c r="DK7" s="1116"/>
      <c r="DL7" s="1114">
        <v>138</v>
      </c>
      <c r="DM7" s="1115"/>
      <c r="DN7" s="1115"/>
      <c r="DO7" s="1115"/>
      <c r="DP7" s="1116"/>
      <c r="DQ7" s="1114">
        <v>124</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253</v>
      </c>
      <c r="R8" s="1070"/>
      <c r="S8" s="1070"/>
      <c r="T8" s="1070"/>
      <c r="U8" s="1070"/>
      <c r="V8" s="1070">
        <v>252</v>
      </c>
      <c r="W8" s="1070"/>
      <c r="X8" s="1070"/>
      <c r="Y8" s="1070"/>
      <c r="Z8" s="1070"/>
      <c r="AA8" s="1070">
        <v>2</v>
      </c>
      <c r="AB8" s="1070"/>
      <c r="AC8" s="1070"/>
      <c r="AD8" s="1070"/>
      <c r="AE8" s="1071"/>
      <c r="AF8" s="1045">
        <v>2</v>
      </c>
      <c r="AG8" s="1046"/>
      <c r="AH8" s="1046"/>
      <c r="AI8" s="1046"/>
      <c r="AJ8" s="1047"/>
      <c r="AK8" s="1112">
        <v>69</v>
      </c>
      <c r="AL8" s="1113"/>
      <c r="AM8" s="1113"/>
      <c r="AN8" s="1113"/>
      <c r="AO8" s="1113"/>
      <c r="AP8" s="1113">
        <v>127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559</v>
      </c>
      <c r="BT8" s="1041"/>
      <c r="BU8" s="1041"/>
      <c r="BV8" s="1041"/>
      <c r="BW8" s="1041"/>
      <c r="BX8" s="1041"/>
      <c r="BY8" s="1041"/>
      <c r="BZ8" s="1041"/>
      <c r="CA8" s="1041"/>
      <c r="CB8" s="1041"/>
      <c r="CC8" s="1041"/>
      <c r="CD8" s="1041"/>
      <c r="CE8" s="1041"/>
      <c r="CF8" s="1041"/>
      <c r="CG8" s="1042"/>
      <c r="CH8" s="1015">
        <v>-41</v>
      </c>
      <c r="CI8" s="1016"/>
      <c r="CJ8" s="1016"/>
      <c r="CK8" s="1016"/>
      <c r="CL8" s="1017"/>
      <c r="CM8" s="1015">
        <v>-46</v>
      </c>
      <c r="CN8" s="1016"/>
      <c r="CO8" s="1016"/>
      <c r="CP8" s="1016"/>
      <c r="CQ8" s="1017"/>
      <c r="CR8" s="1015" t="s">
        <v>549</v>
      </c>
      <c r="CS8" s="1016"/>
      <c r="CT8" s="1016"/>
      <c r="CU8" s="1016"/>
      <c r="CV8" s="1017"/>
      <c r="CW8" s="1015" t="s">
        <v>549</v>
      </c>
      <c r="CX8" s="1016"/>
      <c r="CY8" s="1016"/>
      <c r="CZ8" s="1016"/>
      <c r="DA8" s="1017"/>
      <c r="DB8" s="1015" t="s">
        <v>549</v>
      </c>
      <c r="DC8" s="1016"/>
      <c r="DD8" s="1016"/>
      <c r="DE8" s="1016"/>
      <c r="DF8" s="1017"/>
      <c r="DG8" s="1015" t="s">
        <v>549</v>
      </c>
      <c r="DH8" s="1016"/>
      <c r="DI8" s="1016"/>
      <c r="DJ8" s="1016"/>
      <c r="DK8" s="1017"/>
      <c r="DL8" s="1015">
        <v>45</v>
      </c>
      <c r="DM8" s="1016"/>
      <c r="DN8" s="1016"/>
      <c r="DO8" s="1016"/>
      <c r="DP8" s="1017"/>
      <c r="DQ8" s="1015">
        <v>41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560</v>
      </c>
      <c r="BT9" s="1041"/>
      <c r="BU9" s="1041"/>
      <c r="BV9" s="1041"/>
      <c r="BW9" s="1041"/>
      <c r="BX9" s="1041"/>
      <c r="BY9" s="1041"/>
      <c r="BZ9" s="1041"/>
      <c r="CA9" s="1041"/>
      <c r="CB9" s="1041"/>
      <c r="CC9" s="1041"/>
      <c r="CD9" s="1041"/>
      <c r="CE9" s="1041"/>
      <c r="CF9" s="1041"/>
      <c r="CG9" s="1042"/>
      <c r="CH9" s="1015">
        <v>-37</v>
      </c>
      <c r="CI9" s="1016"/>
      <c r="CJ9" s="1016"/>
      <c r="CK9" s="1016"/>
      <c r="CL9" s="1017"/>
      <c r="CM9" s="1015">
        <v>517</v>
      </c>
      <c r="CN9" s="1016"/>
      <c r="CO9" s="1016"/>
      <c r="CP9" s="1016"/>
      <c r="CQ9" s="1017"/>
      <c r="CR9" s="1015" t="s">
        <v>549</v>
      </c>
      <c r="CS9" s="1016"/>
      <c r="CT9" s="1016"/>
      <c r="CU9" s="1016"/>
      <c r="CV9" s="1017"/>
      <c r="CW9" s="1015" t="s">
        <v>549</v>
      </c>
      <c r="CX9" s="1016"/>
      <c r="CY9" s="1016"/>
      <c r="CZ9" s="1016"/>
      <c r="DA9" s="1017"/>
      <c r="DB9" s="1015" t="s">
        <v>549</v>
      </c>
      <c r="DC9" s="1016"/>
      <c r="DD9" s="1016"/>
      <c r="DE9" s="1016"/>
      <c r="DF9" s="1017"/>
      <c r="DG9" s="1015" t="s">
        <v>549</v>
      </c>
      <c r="DH9" s="1016"/>
      <c r="DI9" s="1016"/>
      <c r="DJ9" s="1016"/>
      <c r="DK9" s="1017"/>
      <c r="DL9" s="1015" t="s">
        <v>549</v>
      </c>
      <c r="DM9" s="1016"/>
      <c r="DN9" s="1016"/>
      <c r="DO9" s="1016"/>
      <c r="DP9" s="1017"/>
      <c r="DQ9" s="1015" t="s">
        <v>549</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9317</v>
      </c>
      <c r="R23" s="1095"/>
      <c r="S23" s="1095"/>
      <c r="T23" s="1095"/>
      <c r="U23" s="1095"/>
      <c r="V23" s="1095">
        <v>8542</v>
      </c>
      <c r="W23" s="1095"/>
      <c r="X23" s="1095"/>
      <c r="Y23" s="1095"/>
      <c r="Z23" s="1095"/>
      <c r="AA23" s="1095">
        <v>775</v>
      </c>
      <c r="AB23" s="1095"/>
      <c r="AC23" s="1095"/>
      <c r="AD23" s="1095"/>
      <c r="AE23" s="1096"/>
      <c r="AF23" s="1097">
        <v>506</v>
      </c>
      <c r="AG23" s="1095"/>
      <c r="AH23" s="1095"/>
      <c r="AI23" s="1095"/>
      <c r="AJ23" s="1098"/>
      <c r="AK23" s="1099"/>
      <c r="AL23" s="1100"/>
      <c r="AM23" s="1100"/>
      <c r="AN23" s="1100"/>
      <c r="AO23" s="1100"/>
      <c r="AP23" s="1095">
        <v>10864</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1790</v>
      </c>
      <c r="R28" s="1080"/>
      <c r="S28" s="1080"/>
      <c r="T28" s="1080"/>
      <c r="U28" s="1080"/>
      <c r="V28" s="1080">
        <v>1781</v>
      </c>
      <c r="W28" s="1080"/>
      <c r="X28" s="1080"/>
      <c r="Y28" s="1080"/>
      <c r="Z28" s="1080"/>
      <c r="AA28" s="1080">
        <v>9</v>
      </c>
      <c r="AB28" s="1080"/>
      <c r="AC28" s="1080"/>
      <c r="AD28" s="1080"/>
      <c r="AE28" s="1081"/>
      <c r="AF28" s="1082">
        <v>9</v>
      </c>
      <c r="AG28" s="1080"/>
      <c r="AH28" s="1080"/>
      <c r="AI28" s="1080"/>
      <c r="AJ28" s="1083"/>
      <c r="AK28" s="1084">
        <v>250</v>
      </c>
      <c r="AL28" s="1072"/>
      <c r="AM28" s="1072"/>
      <c r="AN28" s="1072"/>
      <c r="AO28" s="1072"/>
      <c r="AP28" s="1072" t="s">
        <v>561</v>
      </c>
      <c r="AQ28" s="1072"/>
      <c r="AR28" s="1072"/>
      <c r="AS28" s="1072"/>
      <c r="AT28" s="1072"/>
      <c r="AU28" s="1072" t="s">
        <v>561</v>
      </c>
      <c r="AV28" s="1072"/>
      <c r="AW28" s="1072"/>
      <c r="AX28" s="1072"/>
      <c r="AY28" s="1072"/>
      <c r="AZ28" s="1073" t="s">
        <v>561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17</v>
      </c>
      <c r="R29" s="1070"/>
      <c r="S29" s="1070"/>
      <c r="T29" s="1070"/>
      <c r="U29" s="1070"/>
      <c r="V29" s="1070">
        <v>16</v>
      </c>
      <c r="W29" s="1070"/>
      <c r="X29" s="1070"/>
      <c r="Y29" s="1070"/>
      <c r="Z29" s="1070"/>
      <c r="AA29" s="1070">
        <v>1</v>
      </c>
      <c r="AB29" s="1070"/>
      <c r="AC29" s="1070"/>
      <c r="AD29" s="1070"/>
      <c r="AE29" s="1071"/>
      <c r="AF29" s="1045">
        <v>1</v>
      </c>
      <c r="AG29" s="1046"/>
      <c r="AH29" s="1046"/>
      <c r="AI29" s="1046"/>
      <c r="AJ29" s="1047"/>
      <c r="AK29" s="1006">
        <v>1</v>
      </c>
      <c r="AL29" s="997"/>
      <c r="AM29" s="997"/>
      <c r="AN29" s="997"/>
      <c r="AO29" s="997"/>
      <c r="AP29" s="997" t="s">
        <v>561</v>
      </c>
      <c r="AQ29" s="997"/>
      <c r="AR29" s="997"/>
      <c r="AS29" s="997"/>
      <c r="AT29" s="997"/>
      <c r="AU29" s="997" t="s">
        <v>561</v>
      </c>
      <c r="AV29" s="997"/>
      <c r="AW29" s="997"/>
      <c r="AX29" s="997"/>
      <c r="AY29" s="997"/>
      <c r="AZ29" s="1068" t="s">
        <v>561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1508</v>
      </c>
      <c r="R30" s="1070"/>
      <c r="S30" s="1070"/>
      <c r="T30" s="1070"/>
      <c r="U30" s="1070"/>
      <c r="V30" s="1070">
        <v>1469</v>
      </c>
      <c r="W30" s="1070"/>
      <c r="X30" s="1070"/>
      <c r="Y30" s="1070"/>
      <c r="Z30" s="1070"/>
      <c r="AA30" s="1070">
        <v>39</v>
      </c>
      <c r="AB30" s="1070"/>
      <c r="AC30" s="1070"/>
      <c r="AD30" s="1070"/>
      <c r="AE30" s="1071"/>
      <c r="AF30" s="1045">
        <v>39</v>
      </c>
      <c r="AG30" s="1046"/>
      <c r="AH30" s="1046"/>
      <c r="AI30" s="1046"/>
      <c r="AJ30" s="1047"/>
      <c r="AK30" s="1006">
        <v>216</v>
      </c>
      <c r="AL30" s="997"/>
      <c r="AM30" s="997"/>
      <c r="AN30" s="997"/>
      <c r="AO30" s="997"/>
      <c r="AP30" s="997" t="s">
        <v>561</v>
      </c>
      <c r="AQ30" s="997"/>
      <c r="AR30" s="997"/>
      <c r="AS30" s="997"/>
      <c r="AT30" s="997"/>
      <c r="AU30" s="997" t="s">
        <v>561</v>
      </c>
      <c r="AV30" s="997"/>
      <c r="AW30" s="997"/>
      <c r="AX30" s="997"/>
      <c r="AY30" s="997"/>
      <c r="AZ30" s="1068" t="s">
        <v>561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109</v>
      </c>
      <c r="R31" s="1070"/>
      <c r="S31" s="1070"/>
      <c r="T31" s="1070"/>
      <c r="U31" s="1070"/>
      <c r="V31" s="1070">
        <v>108</v>
      </c>
      <c r="W31" s="1070"/>
      <c r="X31" s="1070"/>
      <c r="Y31" s="1070"/>
      <c r="Z31" s="1070"/>
      <c r="AA31" s="1070">
        <v>2</v>
      </c>
      <c r="AB31" s="1070"/>
      <c r="AC31" s="1070"/>
      <c r="AD31" s="1070"/>
      <c r="AE31" s="1071"/>
      <c r="AF31" s="1045">
        <v>2</v>
      </c>
      <c r="AG31" s="1046"/>
      <c r="AH31" s="1046"/>
      <c r="AI31" s="1046"/>
      <c r="AJ31" s="1047"/>
      <c r="AK31" s="1006">
        <v>55</v>
      </c>
      <c r="AL31" s="997"/>
      <c r="AM31" s="997"/>
      <c r="AN31" s="997"/>
      <c r="AO31" s="997"/>
      <c r="AP31" s="997" t="s">
        <v>561</v>
      </c>
      <c r="AQ31" s="997"/>
      <c r="AR31" s="997"/>
      <c r="AS31" s="997"/>
      <c r="AT31" s="997"/>
      <c r="AU31" s="997" t="s">
        <v>561</v>
      </c>
      <c r="AV31" s="997"/>
      <c r="AW31" s="997"/>
      <c r="AX31" s="997"/>
      <c r="AY31" s="997"/>
      <c r="AZ31" s="1068" t="s">
        <v>561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148</v>
      </c>
      <c r="R32" s="1070"/>
      <c r="S32" s="1070"/>
      <c r="T32" s="1070"/>
      <c r="U32" s="1070"/>
      <c r="V32" s="1070">
        <v>118</v>
      </c>
      <c r="W32" s="1070"/>
      <c r="X32" s="1070"/>
      <c r="Y32" s="1070"/>
      <c r="Z32" s="1070"/>
      <c r="AA32" s="1070">
        <v>31</v>
      </c>
      <c r="AB32" s="1070"/>
      <c r="AC32" s="1070"/>
      <c r="AD32" s="1070"/>
      <c r="AE32" s="1071"/>
      <c r="AF32" s="1045">
        <v>219</v>
      </c>
      <c r="AG32" s="1046"/>
      <c r="AH32" s="1046"/>
      <c r="AI32" s="1046"/>
      <c r="AJ32" s="1047"/>
      <c r="AK32" s="1006">
        <v>1</v>
      </c>
      <c r="AL32" s="997"/>
      <c r="AM32" s="997"/>
      <c r="AN32" s="997"/>
      <c r="AO32" s="997"/>
      <c r="AP32" s="997">
        <v>661</v>
      </c>
      <c r="AQ32" s="997"/>
      <c r="AR32" s="997"/>
      <c r="AS32" s="997"/>
      <c r="AT32" s="997"/>
      <c r="AU32" s="997">
        <v>1</v>
      </c>
      <c r="AV32" s="997"/>
      <c r="AW32" s="997"/>
      <c r="AX32" s="997"/>
      <c r="AY32" s="997"/>
      <c r="AZ32" s="1068" t="s">
        <v>549</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233</v>
      </c>
      <c r="R33" s="1070"/>
      <c r="S33" s="1070"/>
      <c r="T33" s="1070"/>
      <c r="U33" s="1070"/>
      <c r="V33" s="1070">
        <v>230</v>
      </c>
      <c r="W33" s="1070"/>
      <c r="X33" s="1070"/>
      <c r="Y33" s="1070"/>
      <c r="Z33" s="1070"/>
      <c r="AA33" s="1070">
        <v>3</v>
      </c>
      <c r="AB33" s="1070"/>
      <c r="AC33" s="1070"/>
      <c r="AD33" s="1070"/>
      <c r="AE33" s="1071"/>
      <c r="AF33" s="1045">
        <v>3</v>
      </c>
      <c r="AG33" s="1046"/>
      <c r="AH33" s="1046"/>
      <c r="AI33" s="1046"/>
      <c r="AJ33" s="1047"/>
      <c r="AK33" s="1006">
        <v>89</v>
      </c>
      <c r="AL33" s="997"/>
      <c r="AM33" s="997"/>
      <c r="AN33" s="997"/>
      <c r="AO33" s="997"/>
      <c r="AP33" s="997">
        <v>1003</v>
      </c>
      <c r="AQ33" s="997"/>
      <c r="AR33" s="997"/>
      <c r="AS33" s="997"/>
      <c r="AT33" s="997"/>
      <c r="AU33" s="997">
        <v>708</v>
      </c>
      <c r="AV33" s="997"/>
      <c r="AW33" s="997"/>
      <c r="AX33" s="997"/>
      <c r="AY33" s="997"/>
      <c r="AZ33" s="1068" t="s">
        <v>549</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551</v>
      </c>
      <c r="R34" s="1070"/>
      <c r="S34" s="1070"/>
      <c r="T34" s="1070"/>
      <c r="U34" s="1070"/>
      <c r="V34" s="1070">
        <v>533</v>
      </c>
      <c r="W34" s="1070"/>
      <c r="X34" s="1070"/>
      <c r="Y34" s="1070"/>
      <c r="Z34" s="1070"/>
      <c r="AA34" s="1070">
        <v>18</v>
      </c>
      <c r="AB34" s="1070"/>
      <c r="AC34" s="1070"/>
      <c r="AD34" s="1070"/>
      <c r="AE34" s="1071"/>
      <c r="AF34" s="1045">
        <v>18</v>
      </c>
      <c r="AG34" s="1046"/>
      <c r="AH34" s="1046"/>
      <c r="AI34" s="1046"/>
      <c r="AJ34" s="1047"/>
      <c r="AK34" s="1006" t="s">
        <v>549</v>
      </c>
      <c r="AL34" s="997"/>
      <c r="AM34" s="997"/>
      <c r="AN34" s="997"/>
      <c r="AO34" s="997"/>
      <c r="AP34" s="997">
        <v>250</v>
      </c>
      <c r="AQ34" s="997"/>
      <c r="AR34" s="997"/>
      <c r="AS34" s="997"/>
      <c r="AT34" s="997"/>
      <c r="AU34" s="997">
        <v>15</v>
      </c>
      <c r="AV34" s="997"/>
      <c r="AW34" s="997"/>
      <c r="AX34" s="997"/>
      <c r="AY34" s="997"/>
      <c r="AZ34" s="1068" t="s">
        <v>549</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3</v>
      </c>
      <c r="R35" s="1070"/>
      <c r="S35" s="1070"/>
      <c r="T35" s="1070"/>
      <c r="U35" s="1070"/>
      <c r="V35" s="1070">
        <v>2</v>
      </c>
      <c r="W35" s="1070"/>
      <c r="X35" s="1070"/>
      <c r="Y35" s="1070"/>
      <c r="Z35" s="1070"/>
      <c r="AA35" s="1070">
        <v>1</v>
      </c>
      <c r="AB35" s="1070"/>
      <c r="AC35" s="1070"/>
      <c r="AD35" s="1070"/>
      <c r="AE35" s="1071"/>
      <c r="AF35" s="1045">
        <v>0</v>
      </c>
      <c r="AG35" s="1046"/>
      <c r="AH35" s="1046"/>
      <c r="AI35" s="1046"/>
      <c r="AJ35" s="1047"/>
      <c r="AK35" s="1006" t="s">
        <v>549</v>
      </c>
      <c r="AL35" s="997"/>
      <c r="AM35" s="997"/>
      <c r="AN35" s="997"/>
      <c r="AO35" s="997"/>
      <c r="AP35" s="997">
        <v>23</v>
      </c>
      <c r="AQ35" s="997"/>
      <c r="AR35" s="997"/>
      <c r="AS35" s="997"/>
      <c r="AT35" s="997"/>
      <c r="AU35" s="997" t="s">
        <v>549</v>
      </c>
      <c r="AV35" s="997"/>
      <c r="AW35" s="997"/>
      <c r="AX35" s="997"/>
      <c r="AY35" s="997"/>
      <c r="AZ35" s="1068" t="s">
        <v>549</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2</v>
      </c>
      <c r="R36" s="1070"/>
      <c r="S36" s="1070"/>
      <c r="T36" s="1070"/>
      <c r="U36" s="1070"/>
      <c r="V36" s="1070">
        <v>2</v>
      </c>
      <c r="W36" s="1070"/>
      <c r="X36" s="1070"/>
      <c r="Y36" s="1070"/>
      <c r="Z36" s="1070"/>
      <c r="AA36" s="1070" t="s">
        <v>549</v>
      </c>
      <c r="AB36" s="1070"/>
      <c r="AC36" s="1070"/>
      <c r="AD36" s="1070"/>
      <c r="AE36" s="1071"/>
      <c r="AF36" s="1045" t="s">
        <v>387</v>
      </c>
      <c r="AG36" s="1046"/>
      <c r="AH36" s="1046"/>
      <c r="AI36" s="1046"/>
      <c r="AJ36" s="1047"/>
      <c r="AK36" s="1006" t="s">
        <v>549</v>
      </c>
      <c r="AL36" s="997"/>
      <c r="AM36" s="997"/>
      <c r="AN36" s="997"/>
      <c r="AO36" s="997"/>
      <c r="AP36" s="997" t="s">
        <v>549</v>
      </c>
      <c r="AQ36" s="997"/>
      <c r="AR36" s="997"/>
      <c r="AS36" s="997"/>
      <c r="AT36" s="997"/>
      <c r="AU36" s="997" t="s">
        <v>549</v>
      </c>
      <c r="AV36" s="997"/>
      <c r="AW36" s="997"/>
      <c r="AX36" s="997"/>
      <c r="AY36" s="997"/>
      <c r="AZ36" s="1068" t="s">
        <v>549</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388</v>
      </c>
      <c r="C37" s="1064"/>
      <c r="D37" s="1064"/>
      <c r="E37" s="1064"/>
      <c r="F37" s="1064"/>
      <c r="G37" s="1064"/>
      <c r="H37" s="1064"/>
      <c r="I37" s="1064"/>
      <c r="J37" s="1064"/>
      <c r="K37" s="1064"/>
      <c r="L37" s="1064"/>
      <c r="M37" s="1064"/>
      <c r="N37" s="1064"/>
      <c r="O37" s="1064"/>
      <c r="P37" s="1065"/>
      <c r="Q37" s="1069">
        <v>25</v>
      </c>
      <c r="R37" s="1070"/>
      <c r="S37" s="1070"/>
      <c r="T37" s="1070"/>
      <c r="U37" s="1070"/>
      <c r="V37" s="1070">
        <v>22</v>
      </c>
      <c r="W37" s="1070"/>
      <c r="X37" s="1070"/>
      <c r="Y37" s="1070"/>
      <c r="Z37" s="1070"/>
      <c r="AA37" s="1070">
        <v>3</v>
      </c>
      <c r="AB37" s="1070"/>
      <c r="AC37" s="1070"/>
      <c r="AD37" s="1070"/>
      <c r="AE37" s="1071"/>
      <c r="AF37" s="1045">
        <v>3</v>
      </c>
      <c r="AG37" s="1046"/>
      <c r="AH37" s="1046"/>
      <c r="AI37" s="1046"/>
      <c r="AJ37" s="1047"/>
      <c r="AK37" s="1006">
        <v>16</v>
      </c>
      <c r="AL37" s="997"/>
      <c r="AM37" s="997"/>
      <c r="AN37" s="997"/>
      <c r="AO37" s="997"/>
      <c r="AP37" s="997">
        <v>120</v>
      </c>
      <c r="AQ37" s="997"/>
      <c r="AR37" s="997"/>
      <c r="AS37" s="997"/>
      <c r="AT37" s="997"/>
      <c r="AU37" s="997">
        <v>120</v>
      </c>
      <c r="AV37" s="997"/>
      <c r="AW37" s="997"/>
      <c r="AX37" s="997"/>
      <c r="AY37" s="997"/>
      <c r="AZ37" s="1068" t="s">
        <v>549</v>
      </c>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294</v>
      </c>
      <c r="AG63" s="985"/>
      <c r="AH63" s="985"/>
      <c r="AI63" s="985"/>
      <c r="AJ63" s="1056"/>
      <c r="AK63" s="1057"/>
      <c r="AL63" s="989"/>
      <c r="AM63" s="989"/>
      <c r="AN63" s="989"/>
      <c r="AO63" s="989"/>
      <c r="AP63" s="985">
        <v>2057</v>
      </c>
      <c r="AQ63" s="985"/>
      <c r="AR63" s="985"/>
      <c r="AS63" s="985"/>
      <c r="AT63" s="985"/>
      <c r="AU63" s="985">
        <v>844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393</v>
      </c>
      <c r="R66" s="1028"/>
      <c r="S66" s="1028"/>
      <c r="T66" s="1028"/>
      <c r="U66" s="1029"/>
      <c r="V66" s="1027" t="s">
        <v>394</v>
      </c>
      <c r="W66" s="1028"/>
      <c r="X66" s="1028"/>
      <c r="Y66" s="1028"/>
      <c r="Z66" s="1029"/>
      <c r="AA66" s="1027" t="s">
        <v>395</v>
      </c>
      <c r="AB66" s="1028"/>
      <c r="AC66" s="1028"/>
      <c r="AD66" s="1028"/>
      <c r="AE66" s="1029"/>
      <c r="AF66" s="1033" t="s">
        <v>396</v>
      </c>
      <c r="AG66" s="1034"/>
      <c r="AH66" s="1034"/>
      <c r="AI66" s="1034"/>
      <c r="AJ66" s="1035"/>
      <c r="AK66" s="1027" t="s">
        <v>397</v>
      </c>
      <c r="AL66" s="1022"/>
      <c r="AM66" s="1022"/>
      <c r="AN66" s="1022"/>
      <c r="AO66" s="1023"/>
      <c r="AP66" s="1027" t="s">
        <v>398</v>
      </c>
      <c r="AQ66" s="1028"/>
      <c r="AR66" s="1028"/>
      <c r="AS66" s="1028"/>
      <c r="AT66" s="1029"/>
      <c r="AU66" s="1027" t="s">
        <v>399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550</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561</v>
      </c>
      <c r="AQ68" s="1008"/>
      <c r="AR68" s="1008"/>
      <c r="AS68" s="1008"/>
      <c r="AT68" s="1008"/>
      <c r="AU68" s="1008" t="s">
        <v>561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551</v>
      </c>
      <c r="C69" s="1001"/>
      <c r="D69" s="1001"/>
      <c r="E69" s="1001"/>
      <c r="F69" s="1001"/>
      <c r="G69" s="1001"/>
      <c r="H69" s="1001"/>
      <c r="I69" s="1001"/>
      <c r="J69" s="1001"/>
      <c r="K69" s="1001"/>
      <c r="L69" s="1001"/>
      <c r="M69" s="1001"/>
      <c r="N69" s="1001"/>
      <c r="O69" s="1001"/>
      <c r="P69" s="1002"/>
      <c r="Q69" s="1003">
        <v>797</v>
      </c>
      <c r="R69" s="997"/>
      <c r="S69" s="997"/>
      <c r="T69" s="997"/>
      <c r="U69" s="997"/>
      <c r="V69" s="997">
        <v>770</v>
      </c>
      <c r="W69" s="997"/>
      <c r="X69" s="997"/>
      <c r="Y69" s="997"/>
      <c r="Z69" s="997"/>
      <c r="AA69" s="997">
        <v>27</v>
      </c>
      <c r="AB69" s="997"/>
      <c r="AC69" s="997"/>
      <c r="AD69" s="997"/>
      <c r="AE69" s="997"/>
      <c r="AF69" s="997">
        <v>27</v>
      </c>
      <c r="AG69" s="997"/>
      <c r="AH69" s="997"/>
      <c r="AI69" s="997"/>
      <c r="AJ69" s="997"/>
      <c r="AK69" s="997" t="s">
        <v>562</v>
      </c>
      <c r="AL69" s="997"/>
      <c r="AM69" s="997"/>
      <c r="AN69" s="997"/>
      <c r="AO69" s="997"/>
      <c r="AP69" s="997">
        <v>642</v>
      </c>
      <c r="AQ69" s="997"/>
      <c r="AR69" s="997"/>
      <c r="AS69" s="997"/>
      <c r="AT69" s="997"/>
      <c r="AU69" s="997" t="s">
        <v>561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552</v>
      </c>
      <c r="C70" s="1001"/>
      <c r="D70" s="1001"/>
      <c r="E70" s="1001"/>
      <c r="F70" s="1001"/>
      <c r="G70" s="1001"/>
      <c r="H70" s="1001"/>
      <c r="I70" s="1001"/>
      <c r="J70" s="1001"/>
      <c r="K70" s="1001"/>
      <c r="L70" s="1001"/>
      <c r="M70" s="1001"/>
      <c r="N70" s="1001"/>
      <c r="O70" s="1001"/>
      <c r="P70" s="1002"/>
      <c r="Q70" s="1003">
        <v>2032</v>
      </c>
      <c r="R70" s="997"/>
      <c r="S70" s="997"/>
      <c r="T70" s="997"/>
      <c r="U70" s="997"/>
      <c r="V70" s="997">
        <v>2023</v>
      </c>
      <c r="W70" s="997"/>
      <c r="X70" s="997"/>
      <c r="Y70" s="997"/>
      <c r="Z70" s="997"/>
      <c r="AA70" s="997">
        <v>9</v>
      </c>
      <c r="AB70" s="997"/>
      <c r="AC70" s="997"/>
      <c r="AD70" s="997"/>
      <c r="AE70" s="997"/>
      <c r="AF70" s="997">
        <v>9</v>
      </c>
      <c r="AG70" s="997"/>
      <c r="AH70" s="997"/>
      <c r="AI70" s="997"/>
      <c r="AJ70" s="997"/>
      <c r="AK70" s="997">
        <v>12</v>
      </c>
      <c r="AL70" s="997"/>
      <c r="AM70" s="997"/>
      <c r="AN70" s="997"/>
      <c r="AO70" s="997"/>
      <c r="AP70" s="997" t="s">
        <v>561</v>
      </c>
      <c r="AQ70" s="997"/>
      <c r="AR70" s="997"/>
      <c r="AS70" s="997"/>
      <c r="AT70" s="997"/>
      <c r="AU70" s="997" t="s">
        <v>561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553</v>
      </c>
      <c r="C71" s="1001"/>
      <c r="D71" s="1001"/>
      <c r="E71" s="1001"/>
      <c r="F71" s="1001"/>
      <c r="G71" s="1001"/>
      <c r="H71" s="1001"/>
      <c r="I71" s="1001"/>
      <c r="J71" s="1001"/>
      <c r="K71" s="1001"/>
      <c r="L71" s="1001"/>
      <c r="M71" s="1001"/>
      <c r="N71" s="1001"/>
      <c r="O71" s="1001"/>
      <c r="P71" s="1002"/>
      <c r="Q71" s="1003">
        <v>458</v>
      </c>
      <c r="R71" s="997"/>
      <c r="S71" s="997"/>
      <c r="T71" s="997"/>
      <c r="U71" s="997"/>
      <c r="V71" s="997">
        <v>431</v>
      </c>
      <c r="W71" s="997"/>
      <c r="X71" s="997"/>
      <c r="Y71" s="997"/>
      <c r="Z71" s="997"/>
      <c r="AA71" s="997">
        <v>27</v>
      </c>
      <c r="AB71" s="997"/>
      <c r="AC71" s="997"/>
      <c r="AD71" s="997"/>
      <c r="AE71" s="997"/>
      <c r="AF71" s="997">
        <v>27</v>
      </c>
      <c r="AG71" s="997"/>
      <c r="AH71" s="997"/>
      <c r="AI71" s="997"/>
      <c r="AJ71" s="997"/>
      <c r="AK71" s="997">
        <v>13</v>
      </c>
      <c r="AL71" s="997"/>
      <c r="AM71" s="997"/>
      <c r="AN71" s="997"/>
      <c r="AO71" s="997"/>
      <c r="AP71" s="997" t="s">
        <v>561</v>
      </c>
      <c r="AQ71" s="997"/>
      <c r="AR71" s="997"/>
      <c r="AS71" s="997"/>
      <c r="AT71" s="997"/>
      <c r="AU71" s="997" t="s">
        <v>561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554</v>
      </c>
      <c r="C72" s="1001"/>
      <c r="D72" s="1001"/>
      <c r="E72" s="1001"/>
      <c r="F72" s="1001"/>
      <c r="G72" s="1001"/>
      <c r="H72" s="1001"/>
      <c r="I72" s="1001"/>
      <c r="J72" s="1001"/>
      <c r="K72" s="1001"/>
      <c r="L72" s="1001"/>
      <c r="M72" s="1001"/>
      <c r="N72" s="1001"/>
      <c r="O72" s="1001"/>
      <c r="P72" s="1002"/>
      <c r="Q72" s="1003">
        <v>223</v>
      </c>
      <c r="R72" s="997"/>
      <c r="S72" s="997"/>
      <c r="T72" s="997"/>
      <c r="U72" s="997"/>
      <c r="V72" s="997">
        <v>215</v>
      </c>
      <c r="W72" s="997"/>
      <c r="X72" s="997"/>
      <c r="Y72" s="997"/>
      <c r="Z72" s="997"/>
      <c r="AA72" s="997">
        <v>7</v>
      </c>
      <c r="AB72" s="997"/>
      <c r="AC72" s="997"/>
      <c r="AD72" s="997"/>
      <c r="AE72" s="997"/>
      <c r="AF72" s="997">
        <v>-9</v>
      </c>
      <c r="AG72" s="997"/>
      <c r="AH72" s="997"/>
      <c r="AI72" s="997"/>
      <c r="AJ72" s="997"/>
      <c r="AK72" s="997">
        <v>23</v>
      </c>
      <c r="AL72" s="997"/>
      <c r="AM72" s="997"/>
      <c r="AN72" s="997"/>
      <c r="AO72" s="997"/>
      <c r="AP72" s="997" t="s">
        <v>561</v>
      </c>
      <c r="AQ72" s="997"/>
      <c r="AR72" s="997"/>
      <c r="AS72" s="997"/>
      <c r="AT72" s="997"/>
      <c r="AU72" s="997" t="s">
        <v>561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555</v>
      </c>
      <c r="C73" s="1001"/>
      <c r="D73" s="1001"/>
      <c r="E73" s="1001"/>
      <c r="F73" s="1001"/>
      <c r="G73" s="1001"/>
      <c r="H73" s="1001"/>
      <c r="I73" s="1001"/>
      <c r="J73" s="1001"/>
      <c r="K73" s="1001"/>
      <c r="L73" s="1001"/>
      <c r="M73" s="1001"/>
      <c r="N73" s="1001"/>
      <c r="O73" s="1001"/>
      <c r="P73" s="1002"/>
      <c r="Q73" s="1003">
        <v>62</v>
      </c>
      <c r="R73" s="997"/>
      <c r="S73" s="997"/>
      <c r="T73" s="997"/>
      <c r="U73" s="997"/>
      <c r="V73" s="997">
        <v>58</v>
      </c>
      <c r="W73" s="997"/>
      <c r="X73" s="997"/>
      <c r="Y73" s="997"/>
      <c r="Z73" s="997"/>
      <c r="AA73" s="997">
        <v>4</v>
      </c>
      <c r="AB73" s="997"/>
      <c r="AC73" s="997"/>
      <c r="AD73" s="997"/>
      <c r="AE73" s="997"/>
      <c r="AF73" s="997">
        <v>4</v>
      </c>
      <c r="AG73" s="997"/>
      <c r="AH73" s="997"/>
      <c r="AI73" s="997"/>
      <c r="AJ73" s="997"/>
      <c r="AK73" s="997" t="s">
        <v>561</v>
      </c>
      <c r="AL73" s="997"/>
      <c r="AM73" s="997"/>
      <c r="AN73" s="997"/>
      <c r="AO73" s="997"/>
      <c r="AP73" s="997" t="s">
        <v>561</v>
      </c>
      <c r="AQ73" s="997"/>
      <c r="AR73" s="997"/>
      <c r="AS73" s="997"/>
      <c r="AT73" s="997"/>
      <c r="AU73" s="997" t="s">
        <v>561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556</v>
      </c>
      <c r="C74" s="1001"/>
      <c r="D74" s="1001"/>
      <c r="E74" s="1001"/>
      <c r="F74" s="1001"/>
      <c r="G74" s="1001"/>
      <c r="H74" s="1001"/>
      <c r="I74" s="1001"/>
      <c r="J74" s="1001"/>
      <c r="K74" s="1001"/>
      <c r="L74" s="1001"/>
      <c r="M74" s="1001"/>
      <c r="N74" s="1001"/>
      <c r="O74" s="1001"/>
      <c r="P74" s="1002"/>
      <c r="Q74" s="1003">
        <v>1734</v>
      </c>
      <c r="R74" s="997"/>
      <c r="S74" s="997"/>
      <c r="T74" s="997"/>
      <c r="U74" s="997"/>
      <c r="V74" s="997">
        <v>1730</v>
      </c>
      <c r="W74" s="997"/>
      <c r="X74" s="997"/>
      <c r="Y74" s="997"/>
      <c r="Z74" s="997"/>
      <c r="AA74" s="997">
        <v>4</v>
      </c>
      <c r="AB74" s="997"/>
      <c r="AC74" s="997"/>
      <c r="AD74" s="997"/>
      <c r="AE74" s="997"/>
      <c r="AF74" s="997">
        <v>4</v>
      </c>
      <c r="AG74" s="997"/>
      <c r="AH74" s="997"/>
      <c r="AI74" s="997"/>
      <c r="AJ74" s="997"/>
      <c r="AK74" s="997">
        <v>20</v>
      </c>
      <c r="AL74" s="997"/>
      <c r="AM74" s="997"/>
      <c r="AN74" s="997"/>
      <c r="AO74" s="997"/>
      <c r="AP74" s="997" t="s">
        <v>561</v>
      </c>
      <c r="AQ74" s="997"/>
      <c r="AR74" s="997"/>
      <c r="AS74" s="997"/>
      <c r="AT74" s="997"/>
      <c r="AU74" s="997" t="s">
        <v>561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557</v>
      </c>
      <c r="C75" s="1001"/>
      <c r="D75" s="1001"/>
      <c r="E75" s="1001"/>
      <c r="F75" s="1001"/>
      <c r="G75" s="1001"/>
      <c r="H75" s="1001"/>
      <c r="I75" s="1001"/>
      <c r="J75" s="1001"/>
      <c r="K75" s="1001"/>
      <c r="L75" s="1001"/>
      <c r="M75" s="1001"/>
      <c r="N75" s="1001"/>
      <c r="O75" s="1001"/>
      <c r="P75" s="1002"/>
      <c r="Q75" s="1004">
        <v>277636</v>
      </c>
      <c r="R75" s="1005"/>
      <c r="S75" s="1005"/>
      <c r="T75" s="1005"/>
      <c r="U75" s="1006"/>
      <c r="V75" s="1007">
        <v>266517</v>
      </c>
      <c r="W75" s="1005"/>
      <c r="X75" s="1005"/>
      <c r="Y75" s="1005"/>
      <c r="Z75" s="1006"/>
      <c r="AA75" s="1007">
        <v>11119</v>
      </c>
      <c r="AB75" s="1005"/>
      <c r="AC75" s="1005"/>
      <c r="AD75" s="1005"/>
      <c r="AE75" s="1006"/>
      <c r="AF75" s="1007">
        <v>11119</v>
      </c>
      <c r="AG75" s="1005"/>
      <c r="AH75" s="1005"/>
      <c r="AI75" s="1005"/>
      <c r="AJ75" s="1006"/>
      <c r="AK75" s="1007">
        <v>1943</v>
      </c>
      <c r="AL75" s="1005"/>
      <c r="AM75" s="1005"/>
      <c r="AN75" s="1005"/>
      <c r="AO75" s="1006"/>
      <c r="AP75" s="1007" t="s">
        <v>561</v>
      </c>
      <c r="AQ75" s="1005"/>
      <c r="AR75" s="1005"/>
      <c r="AS75" s="1005"/>
      <c r="AT75" s="1006"/>
      <c r="AU75" s="1007" t="s">
        <v>561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400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11698</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401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v>183</v>
      </c>
      <c r="DM102" s="977"/>
      <c r="DN102" s="977"/>
      <c r="DO102" s="977"/>
      <c r="DP102" s="978"/>
      <c r="DQ102" s="976">
        <v>165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409</v>
      </c>
      <c r="AB109" s="918"/>
      <c r="AC109" s="918"/>
      <c r="AD109" s="918"/>
      <c r="AE109" s="919"/>
      <c r="AF109" s="920" t="s">
        <v>283</v>
      </c>
      <c r="AG109" s="918"/>
      <c r="AH109" s="918"/>
      <c r="AI109" s="918"/>
      <c r="AJ109" s="919"/>
      <c r="AK109" s="920" t="s">
        <v>282</v>
      </c>
      <c r="AL109" s="918"/>
      <c r="AM109" s="918"/>
      <c r="AN109" s="918"/>
      <c r="AO109" s="919"/>
      <c r="AP109" s="920" t="s">
        <v>410</v>
      </c>
      <c r="AQ109" s="918"/>
      <c r="AR109" s="918"/>
      <c r="AS109" s="918"/>
      <c r="AT109" s="949"/>
      <c r="AU109" s="917" t="s">
        <v>408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409</v>
      </c>
      <c r="BR109" s="918"/>
      <c r="BS109" s="918"/>
      <c r="BT109" s="918"/>
      <c r="BU109" s="919"/>
      <c r="BV109" s="920" t="s">
        <v>283</v>
      </c>
      <c r="BW109" s="918"/>
      <c r="BX109" s="918"/>
      <c r="BY109" s="918"/>
      <c r="BZ109" s="919"/>
      <c r="CA109" s="920" t="s">
        <v>282</v>
      </c>
      <c r="CB109" s="918"/>
      <c r="CC109" s="918"/>
      <c r="CD109" s="918"/>
      <c r="CE109" s="919"/>
      <c r="CF109" s="958" t="s">
        <v>410</v>
      </c>
      <c r="CG109" s="958"/>
      <c r="CH109" s="958"/>
      <c r="CI109" s="958"/>
      <c r="CJ109" s="958"/>
      <c r="CK109" s="920" t="s">
        <v>411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409</v>
      </c>
      <c r="DH109" s="918"/>
      <c r="DI109" s="918"/>
      <c r="DJ109" s="918"/>
      <c r="DK109" s="919"/>
      <c r="DL109" s="920" t="s">
        <v>283</v>
      </c>
      <c r="DM109" s="918"/>
      <c r="DN109" s="918"/>
      <c r="DO109" s="918"/>
      <c r="DP109" s="919"/>
      <c r="DQ109" s="920" t="s">
        <v>282</v>
      </c>
      <c r="DR109" s="918"/>
      <c r="DS109" s="918"/>
      <c r="DT109" s="918"/>
      <c r="DU109" s="919"/>
      <c r="DV109" s="920" t="s">
        <v>410</v>
      </c>
      <c r="DW109" s="918"/>
      <c r="DX109" s="918"/>
      <c r="DY109" s="918"/>
      <c r="DZ109" s="949"/>
    </row>
    <row r="110" spans="1:131" s="197" customFormat="1" ht="26.25" customHeight="1">
      <c r="A110" s="787" t="s">
        <v>412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1402322</v>
      </c>
      <c r="AB110" s="903"/>
      <c r="AC110" s="903"/>
      <c r="AD110" s="903"/>
      <c r="AE110" s="904"/>
      <c r="AF110" s="905">
        <v>1348447</v>
      </c>
      <c r="AG110" s="903"/>
      <c r="AH110" s="903"/>
      <c r="AI110" s="903"/>
      <c r="AJ110" s="904"/>
      <c r="AK110" s="905">
        <v>1347523</v>
      </c>
      <c r="AL110" s="903"/>
      <c r="AM110" s="903"/>
      <c r="AN110" s="903"/>
      <c r="AO110" s="904"/>
      <c r="AP110" s="906">
        <v>31.6</v>
      </c>
      <c r="AQ110" s="907"/>
      <c r="AR110" s="907"/>
      <c r="AS110" s="907"/>
      <c r="AT110" s="908"/>
      <c r="AU110" s="950" t="s">
        <v>61</v>
      </c>
      <c r="AV110" s="951"/>
      <c r="AW110" s="951"/>
      <c r="AX110" s="951"/>
      <c r="AY110" s="952"/>
      <c r="AZ110" s="846" t="s">
        <v>413</v>
      </c>
      <c r="BA110" s="788"/>
      <c r="BB110" s="788"/>
      <c r="BC110" s="788"/>
      <c r="BD110" s="788"/>
      <c r="BE110" s="788"/>
      <c r="BF110" s="788"/>
      <c r="BG110" s="788"/>
      <c r="BH110" s="788"/>
      <c r="BI110" s="788"/>
      <c r="BJ110" s="788"/>
      <c r="BK110" s="788"/>
      <c r="BL110" s="788"/>
      <c r="BM110" s="788"/>
      <c r="BN110" s="788"/>
      <c r="BO110" s="788"/>
      <c r="BP110" s="789"/>
      <c r="BQ110" s="829">
        <v>11326010</v>
      </c>
      <c r="BR110" s="830"/>
      <c r="BS110" s="830"/>
      <c r="BT110" s="830"/>
      <c r="BU110" s="830"/>
      <c r="BV110" s="830">
        <v>11193322</v>
      </c>
      <c r="BW110" s="830"/>
      <c r="BX110" s="830"/>
      <c r="BY110" s="830"/>
      <c r="BZ110" s="830"/>
      <c r="CA110" s="830">
        <v>10863965</v>
      </c>
      <c r="CB110" s="830"/>
      <c r="CC110" s="830"/>
      <c r="CD110" s="830"/>
      <c r="CE110" s="830"/>
      <c r="CF110" s="891">
        <v>255.2</v>
      </c>
      <c r="CG110" s="892"/>
      <c r="CH110" s="892"/>
      <c r="CI110" s="892"/>
      <c r="CJ110" s="892"/>
      <c r="CK110" s="946" t="s">
        <v>414</v>
      </c>
      <c r="CL110" s="894"/>
      <c r="CM110" s="899" t="s">
        <v>415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417</v>
      </c>
      <c r="AB111" s="939"/>
      <c r="AC111" s="939"/>
      <c r="AD111" s="939"/>
      <c r="AE111" s="940"/>
      <c r="AF111" s="941" t="s">
        <v>417</v>
      </c>
      <c r="AG111" s="939"/>
      <c r="AH111" s="939"/>
      <c r="AI111" s="939"/>
      <c r="AJ111" s="940"/>
      <c r="AK111" s="941" t="s">
        <v>417</v>
      </c>
      <c r="AL111" s="939"/>
      <c r="AM111" s="939"/>
      <c r="AN111" s="939"/>
      <c r="AO111" s="940"/>
      <c r="AP111" s="942" t="s">
        <v>417</v>
      </c>
      <c r="AQ111" s="943"/>
      <c r="AR111" s="943"/>
      <c r="AS111" s="943"/>
      <c r="AT111" s="944"/>
      <c r="AU111" s="953"/>
      <c r="AV111" s="954"/>
      <c r="AW111" s="954"/>
      <c r="AX111" s="954"/>
      <c r="AY111" s="955"/>
      <c r="AZ111" s="797" t="s">
        <v>418</v>
      </c>
      <c r="BA111" s="798"/>
      <c r="BB111" s="798"/>
      <c r="BC111" s="798"/>
      <c r="BD111" s="798"/>
      <c r="BE111" s="798"/>
      <c r="BF111" s="798"/>
      <c r="BG111" s="798"/>
      <c r="BH111" s="798"/>
      <c r="BI111" s="798"/>
      <c r="BJ111" s="798"/>
      <c r="BK111" s="798"/>
      <c r="BL111" s="798"/>
      <c r="BM111" s="798"/>
      <c r="BN111" s="798"/>
      <c r="BO111" s="798"/>
      <c r="BP111" s="799"/>
      <c r="BQ111" s="800">
        <v>45000</v>
      </c>
      <c r="BR111" s="801"/>
      <c r="BS111" s="801"/>
      <c r="BT111" s="801"/>
      <c r="BU111" s="801"/>
      <c r="BV111" s="801" t="s">
        <v>417</v>
      </c>
      <c r="BW111" s="801"/>
      <c r="BX111" s="801"/>
      <c r="BY111" s="801"/>
      <c r="BZ111" s="801"/>
      <c r="CA111" s="801">
        <v>211</v>
      </c>
      <c r="CB111" s="801"/>
      <c r="CC111" s="801"/>
      <c r="CD111" s="801"/>
      <c r="CE111" s="801"/>
      <c r="CF111" s="878">
        <v>0</v>
      </c>
      <c r="CG111" s="879"/>
      <c r="CH111" s="879"/>
      <c r="CI111" s="879"/>
      <c r="CJ111" s="879"/>
      <c r="CK111" s="947"/>
      <c r="CL111" s="896"/>
      <c r="CM111" s="833" t="s">
        <v>419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417</v>
      </c>
      <c r="DH111" s="801"/>
      <c r="DI111" s="801"/>
      <c r="DJ111" s="801"/>
      <c r="DK111" s="801"/>
      <c r="DL111" s="801" t="s">
        <v>417</v>
      </c>
      <c r="DM111" s="801"/>
      <c r="DN111" s="801"/>
      <c r="DO111" s="801"/>
      <c r="DP111" s="801"/>
      <c r="DQ111" s="801" t="s">
        <v>417</v>
      </c>
      <c r="DR111" s="801"/>
      <c r="DS111" s="801"/>
      <c r="DT111" s="801"/>
      <c r="DU111" s="801"/>
      <c r="DV111" s="853" t="s">
        <v>417</v>
      </c>
      <c r="DW111" s="853"/>
      <c r="DX111" s="853"/>
      <c r="DY111" s="853"/>
      <c r="DZ111" s="854"/>
    </row>
    <row r="112" spans="1:131" s="197" customFormat="1" ht="26.25" customHeight="1">
      <c r="A112" s="932" t="s">
        <v>420</v>
      </c>
      <c r="B112" s="933"/>
      <c r="C112" s="798" t="s">
        <v>421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422</v>
      </c>
      <c r="AB112" s="814"/>
      <c r="AC112" s="814"/>
      <c r="AD112" s="814"/>
      <c r="AE112" s="815"/>
      <c r="AF112" s="816" t="s">
        <v>422</v>
      </c>
      <c r="AG112" s="814"/>
      <c r="AH112" s="814"/>
      <c r="AI112" s="814"/>
      <c r="AJ112" s="815"/>
      <c r="AK112" s="816" t="s">
        <v>422</v>
      </c>
      <c r="AL112" s="814"/>
      <c r="AM112" s="814"/>
      <c r="AN112" s="814"/>
      <c r="AO112" s="815"/>
      <c r="AP112" s="784" t="s">
        <v>422</v>
      </c>
      <c r="AQ112" s="785"/>
      <c r="AR112" s="785"/>
      <c r="AS112" s="785"/>
      <c r="AT112" s="786"/>
      <c r="AU112" s="953"/>
      <c r="AV112" s="954"/>
      <c r="AW112" s="954"/>
      <c r="AX112" s="954"/>
      <c r="AY112" s="955"/>
      <c r="AZ112" s="797" t="s">
        <v>423</v>
      </c>
      <c r="BA112" s="798"/>
      <c r="BB112" s="798"/>
      <c r="BC112" s="798"/>
      <c r="BD112" s="798"/>
      <c r="BE112" s="798"/>
      <c r="BF112" s="798"/>
      <c r="BG112" s="798"/>
      <c r="BH112" s="798"/>
      <c r="BI112" s="798"/>
      <c r="BJ112" s="798"/>
      <c r="BK112" s="798"/>
      <c r="BL112" s="798"/>
      <c r="BM112" s="798"/>
      <c r="BN112" s="798"/>
      <c r="BO112" s="798"/>
      <c r="BP112" s="799"/>
      <c r="BQ112" s="800">
        <v>892891</v>
      </c>
      <c r="BR112" s="801"/>
      <c r="BS112" s="801"/>
      <c r="BT112" s="801"/>
      <c r="BU112" s="801"/>
      <c r="BV112" s="801">
        <v>829179</v>
      </c>
      <c r="BW112" s="801"/>
      <c r="BX112" s="801"/>
      <c r="BY112" s="801"/>
      <c r="BZ112" s="801"/>
      <c r="CA112" s="801">
        <v>844117</v>
      </c>
      <c r="CB112" s="801"/>
      <c r="CC112" s="801"/>
      <c r="CD112" s="801"/>
      <c r="CE112" s="801"/>
      <c r="CF112" s="878">
        <v>19.8</v>
      </c>
      <c r="CG112" s="879"/>
      <c r="CH112" s="879"/>
      <c r="CI112" s="879"/>
      <c r="CJ112" s="879"/>
      <c r="CK112" s="947"/>
      <c r="CL112" s="896"/>
      <c r="CM112" s="833" t="s">
        <v>424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422</v>
      </c>
      <c r="DH112" s="801"/>
      <c r="DI112" s="801"/>
      <c r="DJ112" s="801"/>
      <c r="DK112" s="801"/>
      <c r="DL112" s="801" t="s">
        <v>422</v>
      </c>
      <c r="DM112" s="801"/>
      <c r="DN112" s="801"/>
      <c r="DO112" s="801"/>
      <c r="DP112" s="801"/>
      <c r="DQ112" s="801" t="s">
        <v>422</v>
      </c>
      <c r="DR112" s="801"/>
      <c r="DS112" s="801"/>
      <c r="DT112" s="801"/>
      <c r="DU112" s="801"/>
      <c r="DV112" s="853" t="s">
        <v>422</v>
      </c>
      <c r="DW112" s="853"/>
      <c r="DX112" s="853"/>
      <c r="DY112" s="853"/>
      <c r="DZ112" s="854"/>
    </row>
    <row r="113" spans="1:130" s="197" customFormat="1" ht="26.25" customHeight="1">
      <c r="A113" s="934"/>
      <c r="B113" s="935"/>
      <c r="C113" s="798" t="s">
        <v>425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52529</v>
      </c>
      <c r="AB113" s="939"/>
      <c r="AC113" s="939"/>
      <c r="AD113" s="939"/>
      <c r="AE113" s="940"/>
      <c r="AF113" s="941">
        <v>53061</v>
      </c>
      <c r="AG113" s="939"/>
      <c r="AH113" s="939"/>
      <c r="AI113" s="939"/>
      <c r="AJ113" s="940"/>
      <c r="AK113" s="941">
        <v>52914</v>
      </c>
      <c r="AL113" s="939"/>
      <c r="AM113" s="939"/>
      <c r="AN113" s="939"/>
      <c r="AO113" s="940"/>
      <c r="AP113" s="942">
        <v>1.2</v>
      </c>
      <c r="AQ113" s="943"/>
      <c r="AR113" s="943"/>
      <c r="AS113" s="943"/>
      <c r="AT113" s="944"/>
      <c r="AU113" s="953"/>
      <c r="AV113" s="954"/>
      <c r="AW113" s="954"/>
      <c r="AX113" s="954"/>
      <c r="AY113" s="955"/>
      <c r="AZ113" s="797" t="s">
        <v>426</v>
      </c>
      <c r="BA113" s="798"/>
      <c r="BB113" s="798"/>
      <c r="BC113" s="798"/>
      <c r="BD113" s="798"/>
      <c r="BE113" s="798"/>
      <c r="BF113" s="798"/>
      <c r="BG113" s="798"/>
      <c r="BH113" s="798"/>
      <c r="BI113" s="798"/>
      <c r="BJ113" s="798"/>
      <c r="BK113" s="798"/>
      <c r="BL113" s="798"/>
      <c r="BM113" s="798"/>
      <c r="BN113" s="798"/>
      <c r="BO113" s="798"/>
      <c r="BP113" s="799"/>
      <c r="BQ113" s="800">
        <v>10432</v>
      </c>
      <c r="BR113" s="801"/>
      <c r="BS113" s="801"/>
      <c r="BT113" s="801"/>
      <c r="BU113" s="801"/>
      <c r="BV113" s="801">
        <v>968</v>
      </c>
      <c r="BW113" s="801"/>
      <c r="BX113" s="801"/>
      <c r="BY113" s="801"/>
      <c r="BZ113" s="801"/>
      <c r="CA113" s="801" t="s">
        <v>422</v>
      </c>
      <c r="CB113" s="801"/>
      <c r="CC113" s="801"/>
      <c r="CD113" s="801"/>
      <c r="CE113" s="801"/>
      <c r="CF113" s="878" t="s">
        <v>422</v>
      </c>
      <c r="CG113" s="879"/>
      <c r="CH113" s="879"/>
      <c r="CI113" s="879"/>
      <c r="CJ113" s="879"/>
      <c r="CK113" s="947"/>
      <c r="CL113" s="896"/>
      <c r="CM113" s="833" t="s">
        <v>427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422</v>
      </c>
      <c r="DH113" s="814"/>
      <c r="DI113" s="814"/>
      <c r="DJ113" s="814"/>
      <c r="DK113" s="815"/>
      <c r="DL113" s="816" t="s">
        <v>422</v>
      </c>
      <c r="DM113" s="814"/>
      <c r="DN113" s="814"/>
      <c r="DO113" s="814"/>
      <c r="DP113" s="815"/>
      <c r="DQ113" s="816" t="s">
        <v>422</v>
      </c>
      <c r="DR113" s="814"/>
      <c r="DS113" s="814"/>
      <c r="DT113" s="814"/>
      <c r="DU113" s="815"/>
      <c r="DV113" s="784" t="s">
        <v>422</v>
      </c>
      <c r="DW113" s="785"/>
      <c r="DX113" s="785"/>
      <c r="DY113" s="785"/>
      <c r="DZ113" s="786"/>
    </row>
    <row r="114" spans="1:130" s="197" customFormat="1" ht="26.25" customHeight="1">
      <c r="A114" s="934"/>
      <c r="B114" s="935"/>
      <c r="C114" s="798" t="s">
        <v>428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7566</v>
      </c>
      <c r="AB114" s="814"/>
      <c r="AC114" s="814"/>
      <c r="AD114" s="814"/>
      <c r="AE114" s="815"/>
      <c r="AF114" s="816">
        <v>7202</v>
      </c>
      <c r="AG114" s="814"/>
      <c r="AH114" s="814"/>
      <c r="AI114" s="814"/>
      <c r="AJ114" s="815"/>
      <c r="AK114" s="816">
        <v>565</v>
      </c>
      <c r="AL114" s="814"/>
      <c r="AM114" s="814"/>
      <c r="AN114" s="814"/>
      <c r="AO114" s="815"/>
      <c r="AP114" s="784">
        <v>0</v>
      </c>
      <c r="AQ114" s="785"/>
      <c r="AR114" s="785"/>
      <c r="AS114" s="785"/>
      <c r="AT114" s="786"/>
      <c r="AU114" s="953"/>
      <c r="AV114" s="954"/>
      <c r="AW114" s="954"/>
      <c r="AX114" s="954"/>
      <c r="AY114" s="955"/>
      <c r="AZ114" s="797" t="s">
        <v>429</v>
      </c>
      <c r="BA114" s="798"/>
      <c r="BB114" s="798"/>
      <c r="BC114" s="798"/>
      <c r="BD114" s="798"/>
      <c r="BE114" s="798"/>
      <c r="BF114" s="798"/>
      <c r="BG114" s="798"/>
      <c r="BH114" s="798"/>
      <c r="BI114" s="798"/>
      <c r="BJ114" s="798"/>
      <c r="BK114" s="798"/>
      <c r="BL114" s="798"/>
      <c r="BM114" s="798"/>
      <c r="BN114" s="798"/>
      <c r="BO114" s="798"/>
      <c r="BP114" s="799"/>
      <c r="BQ114" s="800">
        <v>1619135</v>
      </c>
      <c r="BR114" s="801"/>
      <c r="BS114" s="801"/>
      <c r="BT114" s="801"/>
      <c r="BU114" s="801"/>
      <c r="BV114" s="801">
        <v>1328441</v>
      </c>
      <c r="BW114" s="801"/>
      <c r="BX114" s="801"/>
      <c r="BY114" s="801"/>
      <c r="BZ114" s="801"/>
      <c r="CA114" s="801">
        <v>1319021</v>
      </c>
      <c r="CB114" s="801"/>
      <c r="CC114" s="801"/>
      <c r="CD114" s="801"/>
      <c r="CE114" s="801"/>
      <c r="CF114" s="878">
        <v>31</v>
      </c>
      <c r="CG114" s="879"/>
      <c r="CH114" s="879"/>
      <c r="CI114" s="879"/>
      <c r="CJ114" s="879"/>
      <c r="CK114" s="947"/>
      <c r="CL114" s="896"/>
      <c r="CM114" s="833" t="s">
        <v>430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422</v>
      </c>
      <c r="DH114" s="814"/>
      <c r="DI114" s="814"/>
      <c r="DJ114" s="814"/>
      <c r="DK114" s="815"/>
      <c r="DL114" s="816" t="s">
        <v>422</v>
      </c>
      <c r="DM114" s="814"/>
      <c r="DN114" s="814"/>
      <c r="DO114" s="814"/>
      <c r="DP114" s="815"/>
      <c r="DQ114" s="816" t="s">
        <v>422</v>
      </c>
      <c r="DR114" s="814"/>
      <c r="DS114" s="814"/>
      <c r="DT114" s="814"/>
      <c r="DU114" s="815"/>
      <c r="DV114" s="784" t="s">
        <v>422</v>
      </c>
      <c r="DW114" s="785"/>
      <c r="DX114" s="785"/>
      <c r="DY114" s="785"/>
      <c r="DZ114" s="786"/>
    </row>
    <row r="115" spans="1:130" s="197" customFormat="1" ht="26.25" customHeight="1">
      <c r="A115" s="934"/>
      <c r="B115" s="935"/>
      <c r="C115" s="798" t="s">
        <v>431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5097</v>
      </c>
      <c r="AB115" s="939"/>
      <c r="AC115" s="939"/>
      <c r="AD115" s="939"/>
      <c r="AE115" s="940"/>
      <c r="AF115" s="941">
        <v>45082</v>
      </c>
      <c r="AG115" s="939"/>
      <c r="AH115" s="939"/>
      <c r="AI115" s="939"/>
      <c r="AJ115" s="940"/>
      <c r="AK115" s="941">
        <v>103</v>
      </c>
      <c r="AL115" s="939"/>
      <c r="AM115" s="939"/>
      <c r="AN115" s="939"/>
      <c r="AO115" s="940"/>
      <c r="AP115" s="942">
        <v>0</v>
      </c>
      <c r="AQ115" s="943"/>
      <c r="AR115" s="943"/>
      <c r="AS115" s="943"/>
      <c r="AT115" s="944"/>
      <c r="AU115" s="953"/>
      <c r="AV115" s="954"/>
      <c r="AW115" s="954"/>
      <c r="AX115" s="954"/>
      <c r="AY115" s="955"/>
      <c r="AZ115" s="797" t="s">
        <v>432</v>
      </c>
      <c r="BA115" s="798"/>
      <c r="BB115" s="798"/>
      <c r="BC115" s="798"/>
      <c r="BD115" s="798"/>
      <c r="BE115" s="798"/>
      <c r="BF115" s="798"/>
      <c r="BG115" s="798"/>
      <c r="BH115" s="798"/>
      <c r="BI115" s="798"/>
      <c r="BJ115" s="798"/>
      <c r="BK115" s="798"/>
      <c r="BL115" s="798"/>
      <c r="BM115" s="798"/>
      <c r="BN115" s="798"/>
      <c r="BO115" s="798"/>
      <c r="BP115" s="799"/>
      <c r="BQ115" s="800">
        <v>194875</v>
      </c>
      <c r="BR115" s="801"/>
      <c r="BS115" s="801"/>
      <c r="BT115" s="801"/>
      <c r="BU115" s="801"/>
      <c r="BV115" s="801">
        <v>222139</v>
      </c>
      <c r="BW115" s="801"/>
      <c r="BX115" s="801"/>
      <c r="BY115" s="801"/>
      <c r="BZ115" s="801"/>
      <c r="CA115" s="801">
        <v>164947</v>
      </c>
      <c r="CB115" s="801"/>
      <c r="CC115" s="801"/>
      <c r="CD115" s="801"/>
      <c r="CE115" s="801"/>
      <c r="CF115" s="878">
        <v>3.9</v>
      </c>
      <c r="CG115" s="879"/>
      <c r="CH115" s="879"/>
      <c r="CI115" s="879"/>
      <c r="CJ115" s="879"/>
      <c r="CK115" s="947"/>
      <c r="CL115" s="896"/>
      <c r="CM115" s="797" t="s">
        <v>433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422</v>
      </c>
      <c r="DH115" s="814"/>
      <c r="DI115" s="814"/>
      <c r="DJ115" s="814"/>
      <c r="DK115" s="815"/>
      <c r="DL115" s="816" t="s">
        <v>422</v>
      </c>
      <c r="DM115" s="814"/>
      <c r="DN115" s="814"/>
      <c r="DO115" s="814"/>
      <c r="DP115" s="815"/>
      <c r="DQ115" s="816" t="s">
        <v>422</v>
      </c>
      <c r="DR115" s="814"/>
      <c r="DS115" s="814"/>
      <c r="DT115" s="814"/>
      <c r="DU115" s="815"/>
      <c r="DV115" s="784" t="s">
        <v>422</v>
      </c>
      <c r="DW115" s="785"/>
      <c r="DX115" s="785"/>
      <c r="DY115" s="785"/>
      <c r="DZ115" s="786"/>
    </row>
    <row r="116" spans="1:130" s="197" customFormat="1" ht="26.25" customHeight="1">
      <c r="A116" s="936"/>
      <c r="B116" s="937"/>
      <c r="C116" s="876" t="s">
        <v>434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502</v>
      </c>
      <c r="AB116" s="814"/>
      <c r="AC116" s="814"/>
      <c r="AD116" s="814"/>
      <c r="AE116" s="815"/>
      <c r="AF116" s="816">
        <v>221</v>
      </c>
      <c r="AG116" s="814"/>
      <c r="AH116" s="814"/>
      <c r="AI116" s="814"/>
      <c r="AJ116" s="815"/>
      <c r="AK116" s="816">
        <v>132</v>
      </c>
      <c r="AL116" s="814"/>
      <c r="AM116" s="814"/>
      <c r="AN116" s="814"/>
      <c r="AO116" s="815"/>
      <c r="AP116" s="784">
        <v>0</v>
      </c>
      <c r="AQ116" s="785"/>
      <c r="AR116" s="785"/>
      <c r="AS116" s="785"/>
      <c r="AT116" s="786"/>
      <c r="AU116" s="953"/>
      <c r="AV116" s="954"/>
      <c r="AW116" s="954"/>
      <c r="AX116" s="954"/>
      <c r="AY116" s="955"/>
      <c r="AZ116" s="797" t="s">
        <v>435</v>
      </c>
      <c r="BA116" s="798"/>
      <c r="BB116" s="798"/>
      <c r="BC116" s="798"/>
      <c r="BD116" s="798"/>
      <c r="BE116" s="798"/>
      <c r="BF116" s="798"/>
      <c r="BG116" s="798"/>
      <c r="BH116" s="798"/>
      <c r="BI116" s="798"/>
      <c r="BJ116" s="798"/>
      <c r="BK116" s="798"/>
      <c r="BL116" s="798"/>
      <c r="BM116" s="798"/>
      <c r="BN116" s="798"/>
      <c r="BO116" s="798"/>
      <c r="BP116" s="799"/>
      <c r="BQ116" s="800" t="s">
        <v>422</v>
      </c>
      <c r="BR116" s="801"/>
      <c r="BS116" s="801"/>
      <c r="BT116" s="801"/>
      <c r="BU116" s="801"/>
      <c r="BV116" s="801" t="s">
        <v>422</v>
      </c>
      <c r="BW116" s="801"/>
      <c r="BX116" s="801"/>
      <c r="BY116" s="801"/>
      <c r="BZ116" s="801"/>
      <c r="CA116" s="801" t="s">
        <v>422</v>
      </c>
      <c r="CB116" s="801"/>
      <c r="CC116" s="801"/>
      <c r="CD116" s="801"/>
      <c r="CE116" s="801"/>
      <c r="CF116" s="878" t="s">
        <v>422</v>
      </c>
      <c r="CG116" s="879"/>
      <c r="CH116" s="879"/>
      <c r="CI116" s="879"/>
      <c r="CJ116" s="879"/>
      <c r="CK116" s="947"/>
      <c r="CL116" s="896"/>
      <c r="CM116" s="833" t="s">
        <v>436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422</v>
      </c>
      <c r="DH116" s="814"/>
      <c r="DI116" s="814"/>
      <c r="DJ116" s="814"/>
      <c r="DK116" s="815"/>
      <c r="DL116" s="816" t="s">
        <v>422</v>
      </c>
      <c r="DM116" s="814"/>
      <c r="DN116" s="814"/>
      <c r="DO116" s="814"/>
      <c r="DP116" s="815"/>
      <c r="DQ116" s="816" t="s">
        <v>422</v>
      </c>
      <c r="DR116" s="814"/>
      <c r="DS116" s="814"/>
      <c r="DT116" s="814"/>
      <c r="DU116" s="815"/>
      <c r="DV116" s="784" t="s">
        <v>422</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437</v>
      </c>
      <c r="Z117" s="919"/>
      <c r="AA117" s="924">
        <v>1468016</v>
      </c>
      <c r="AB117" s="925"/>
      <c r="AC117" s="925"/>
      <c r="AD117" s="925"/>
      <c r="AE117" s="926"/>
      <c r="AF117" s="928">
        <v>1454013</v>
      </c>
      <c r="AG117" s="925"/>
      <c r="AH117" s="925"/>
      <c r="AI117" s="925"/>
      <c r="AJ117" s="926"/>
      <c r="AK117" s="928">
        <v>1401237</v>
      </c>
      <c r="AL117" s="925"/>
      <c r="AM117" s="925"/>
      <c r="AN117" s="925"/>
      <c r="AO117" s="926"/>
      <c r="AP117" s="929"/>
      <c r="AQ117" s="930"/>
      <c r="AR117" s="930"/>
      <c r="AS117" s="930"/>
      <c r="AT117" s="931"/>
      <c r="AU117" s="953"/>
      <c r="AV117" s="954"/>
      <c r="AW117" s="954"/>
      <c r="AX117" s="954"/>
      <c r="AY117" s="955"/>
      <c r="AZ117" s="875" t="s">
        <v>438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v>407</v>
      </c>
      <c r="BW117" s="888"/>
      <c r="BX117" s="888"/>
      <c r="BY117" s="888"/>
      <c r="BZ117" s="888"/>
      <c r="CA117" s="888" t="s">
        <v>109</v>
      </c>
      <c r="CB117" s="888"/>
      <c r="CC117" s="888"/>
      <c r="CD117" s="888"/>
      <c r="CE117" s="888"/>
      <c r="CF117" s="878" t="s">
        <v>109</v>
      </c>
      <c r="CG117" s="879"/>
      <c r="CH117" s="879"/>
      <c r="CI117" s="879"/>
      <c r="CJ117" s="879"/>
      <c r="CK117" s="947"/>
      <c r="CL117" s="896"/>
      <c r="CM117" s="833" t="s">
        <v>439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411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409</v>
      </c>
      <c r="AB118" s="918"/>
      <c r="AC118" s="918"/>
      <c r="AD118" s="918"/>
      <c r="AE118" s="919"/>
      <c r="AF118" s="920" t="s">
        <v>283</v>
      </c>
      <c r="AG118" s="918"/>
      <c r="AH118" s="918"/>
      <c r="AI118" s="918"/>
      <c r="AJ118" s="919"/>
      <c r="AK118" s="920" t="s">
        <v>282</v>
      </c>
      <c r="AL118" s="918"/>
      <c r="AM118" s="918"/>
      <c r="AN118" s="918"/>
      <c r="AO118" s="919"/>
      <c r="AP118" s="921" t="s">
        <v>410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440</v>
      </c>
      <c r="BP118" s="868"/>
      <c r="BQ118" s="887">
        <v>14088343</v>
      </c>
      <c r="BR118" s="888"/>
      <c r="BS118" s="888"/>
      <c r="BT118" s="888"/>
      <c r="BU118" s="888"/>
      <c r="BV118" s="888">
        <v>13574456</v>
      </c>
      <c r="BW118" s="888"/>
      <c r="BX118" s="888"/>
      <c r="BY118" s="888"/>
      <c r="BZ118" s="888"/>
      <c r="CA118" s="888">
        <v>13192261</v>
      </c>
      <c r="CB118" s="888"/>
      <c r="CC118" s="888"/>
      <c r="CD118" s="888"/>
      <c r="CE118" s="888"/>
      <c r="CF118" s="773"/>
      <c r="CG118" s="774"/>
      <c r="CH118" s="774"/>
      <c r="CI118" s="774"/>
      <c r="CJ118" s="871"/>
      <c r="CK118" s="947"/>
      <c r="CL118" s="896"/>
      <c r="CM118" s="833" t="s">
        <v>441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414</v>
      </c>
      <c r="B119" s="894"/>
      <c r="C119" s="899" t="s">
        <v>415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442</v>
      </c>
      <c r="AV119" s="910"/>
      <c r="AW119" s="910"/>
      <c r="AX119" s="910"/>
      <c r="AY119" s="911"/>
      <c r="AZ119" s="846" t="s">
        <v>443</v>
      </c>
      <c r="BA119" s="788"/>
      <c r="BB119" s="788"/>
      <c r="BC119" s="788"/>
      <c r="BD119" s="788"/>
      <c r="BE119" s="788"/>
      <c r="BF119" s="788"/>
      <c r="BG119" s="788"/>
      <c r="BH119" s="788"/>
      <c r="BI119" s="788"/>
      <c r="BJ119" s="788"/>
      <c r="BK119" s="788"/>
      <c r="BL119" s="788"/>
      <c r="BM119" s="788"/>
      <c r="BN119" s="788"/>
      <c r="BO119" s="788"/>
      <c r="BP119" s="789"/>
      <c r="BQ119" s="829">
        <v>1146387</v>
      </c>
      <c r="BR119" s="830"/>
      <c r="BS119" s="830"/>
      <c r="BT119" s="830"/>
      <c r="BU119" s="830"/>
      <c r="BV119" s="830">
        <v>1502643</v>
      </c>
      <c r="BW119" s="830"/>
      <c r="BX119" s="830"/>
      <c r="BY119" s="830"/>
      <c r="BZ119" s="830"/>
      <c r="CA119" s="830">
        <v>1750874</v>
      </c>
      <c r="CB119" s="830"/>
      <c r="CC119" s="830"/>
      <c r="CD119" s="830"/>
      <c r="CE119" s="830"/>
      <c r="CF119" s="891">
        <v>41.1</v>
      </c>
      <c r="CG119" s="892"/>
      <c r="CH119" s="892"/>
      <c r="CI119" s="892"/>
      <c r="CJ119" s="892"/>
      <c r="CK119" s="948"/>
      <c r="CL119" s="898"/>
      <c r="CM119" s="855" t="s">
        <v>444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45000</v>
      </c>
      <c r="DH119" s="747"/>
      <c r="DI119" s="747"/>
      <c r="DJ119" s="747"/>
      <c r="DK119" s="748"/>
      <c r="DL119" s="749" t="s">
        <v>109</v>
      </c>
      <c r="DM119" s="747"/>
      <c r="DN119" s="747"/>
      <c r="DO119" s="747"/>
      <c r="DP119" s="748"/>
      <c r="DQ119" s="749">
        <v>211</v>
      </c>
      <c r="DR119" s="747"/>
      <c r="DS119" s="747"/>
      <c r="DT119" s="747"/>
      <c r="DU119" s="748"/>
      <c r="DV119" s="837">
        <v>0</v>
      </c>
      <c r="DW119" s="838"/>
      <c r="DX119" s="838"/>
      <c r="DY119" s="838"/>
      <c r="DZ119" s="839"/>
    </row>
    <row r="120" spans="1:130" s="197" customFormat="1" ht="26.25" customHeight="1">
      <c r="A120" s="895"/>
      <c r="B120" s="896"/>
      <c r="C120" s="833" t="s">
        <v>419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445</v>
      </c>
      <c r="BA120" s="798"/>
      <c r="BB120" s="798"/>
      <c r="BC120" s="798"/>
      <c r="BD120" s="798"/>
      <c r="BE120" s="798"/>
      <c r="BF120" s="798"/>
      <c r="BG120" s="798"/>
      <c r="BH120" s="798"/>
      <c r="BI120" s="798"/>
      <c r="BJ120" s="798"/>
      <c r="BK120" s="798"/>
      <c r="BL120" s="798"/>
      <c r="BM120" s="798"/>
      <c r="BN120" s="798"/>
      <c r="BO120" s="798"/>
      <c r="BP120" s="799"/>
      <c r="BQ120" s="800">
        <v>526497</v>
      </c>
      <c r="BR120" s="801"/>
      <c r="BS120" s="801"/>
      <c r="BT120" s="801"/>
      <c r="BU120" s="801"/>
      <c r="BV120" s="801">
        <v>518573</v>
      </c>
      <c r="BW120" s="801"/>
      <c r="BX120" s="801"/>
      <c r="BY120" s="801"/>
      <c r="BZ120" s="801"/>
      <c r="CA120" s="801">
        <v>533279</v>
      </c>
      <c r="CB120" s="801"/>
      <c r="CC120" s="801"/>
      <c r="CD120" s="801"/>
      <c r="CE120" s="801"/>
      <c r="CF120" s="878">
        <v>12.5</v>
      </c>
      <c r="CG120" s="879"/>
      <c r="CH120" s="879"/>
      <c r="CI120" s="879"/>
      <c r="CJ120" s="879"/>
      <c r="CK120" s="880" t="s">
        <v>446</v>
      </c>
      <c r="CL120" s="840"/>
      <c r="CM120" s="840"/>
      <c r="CN120" s="840"/>
      <c r="CO120" s="841"/>
      <c r="CP120" s="884" t="s">
        <v>447</v>
      </c>
      <c r="CQ120" s="885"/>
      <c r="CR120" s="885"/>
      <c r="CS120" s="885"/>
      <c r="CT120" s="885"/>
      <c r="CU120" s="885"/>
      <c r="CV120" s="885"/>
      <c r="CW120" s="885"/>
      <c r="CX120" s="885"/>
      <c r="CY120" s="885"/>
      <c r="CZ120" s="885"/>
      <c r="DA120" s="885"/>
      <c r="DB120" s="885"/>
      <c r="DC120" s="885"/>
      <c r="DD120" s="885"/>
      <c r="DE120" s="885"/>
      <c r="DF120" s="886"/>
      <c r="DG120" s="829">
        <v>749864</v>
      </c>
      <c r="DH120" s="830"/>
      <c r="DI120" s="830"/>
      <c r="DJ120" s="830"/>
      <c r="DK120" s="830"/>
      <c r="DL120" s="830">
        <v>703395</v>
      </c>
      <c r="DM120" s="830"/>
      <c r="DN120" s="830"/>
      <c r="DO120" s="830"/>
      <c r="DP120" s="830"/>
      <c r="DQ120" s="830">
        <v>708269</v>
      </c>
      <c r="DR120" s="830"/>
      <c r="DS120" s="830"/>
      <c r="DT120" s="830"/>
      <c r="DU120" s="830"/>
      <c r="DV120" s="831">
        <v>16.600000000000001</v>
      </c>
      <c r="DW120" s="831"/>
      <c r="DX120" s="831"/>
      <c r="DY120" s="831"/>
      <c r="DZ120" s="832"/>
    </row>
    <row r="121" spans="1:130" s="197" customFormat="1" ht="26.25" customHeight="1">
      <c r="A121" s="895"/>
      <c r="B121" s="896"/>
      <c r="C121" s="872" t="s">
        <v>448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449</v>
      </c>
      <c r="BA121" s="876"/>
      <c r="BB121" s="876"/>
      <c r="BC121" s="876"/>
      <c r="BD121" s="876"/>
      <c r="BE121" s="876"/>
      <c r="BF121" s="876"/>
      <c r="BG121" s="876"/>
      <c r="BH121" s="876"/>
      <c r="BI121" s="876"/>
      <c r="BJ121" s="876"/>
      <c r="BK121" s="876"/>
      <c r="BL121" s="876"/>
      <c r="BM121" s="876"/>
      <c r="BN121" s="876"/>
      <c r="BO121" s="876"/>
      <c r="BP121" s="877"/>
      <c r="BQ121" s="887">
        <v>8358469</v>
      </c>
      <c r="BR121" s="888"/>
      <c r="BS121" s="888"/>
      <c r="BT121" s="888"/>
      <c r="BU121" s="888"/>
      <c r="BV121" s="888">
        <v>8316370</v>
      </c>
      <c r="BW121" s="888"/>
      <c r="BX121" s="888"/>
      <c r="BY121" s="888"/>
      <c r="BZ121" s="888"/>
      <c r="CA121" s="888">
        <v>8398851</v>
      </c>
      <c r="CB121" s="888"/>
      <c r="CC121" s="888"/>
      <c r="CD121" s="888"/>
      <c r="CE121" s="888"/>
      <c r="CF121" s="889">
        <v>197.3</v>
      </c>
      <c r="CG121" s="890"/>
      <c r="CH121" s="890"/>
      <c r="CI121" s="890"/>
      <c r="CJ121" s="890"/>
      <c r="CK121" s="881"/>
      <c r="CL121" s="842"/>
      <c r="CM121" s="842"/>
      <c r="CN121" s="842"/>
      <c r="CO121" s="843"/>
      <c r="CP121" s="858" t="s">
        <v>450</v>
      </c>
      <c r="CQ121" s="859"/>
      <c r="CR121" s="859"/>
      <c r="CS121" s="859"/>
      <c r="CT121" s="859"/>
      <c r="CU121" s="859"/>
      <c r="CV121" s="859"/>
      <c r="CW121" s="859"/>
      <c r="CX121" s="859"/>
      <c r="CY121" s="859"/>
      <c r="CZ121" s="859"/>
      <c r="DA121" s="859"/>
      <c r="DB121" s="859"/>
      <c r="DC121" s="859"/>
      <c r="DD121" s="859"/>
      <c r="DE121" s="859"/>
      <c r="DF121" s="860"/>
      <c r="DG121" s="800">
        <v>136086</v>
      </c>
      <c r="DH121" s="801"/>
      <c r="DI121" s="801"/>
      <c r="DJ121" s="801"/>
      <c r="DK121" s="801"/>
      <c r="DL121" s="801">
        <v>123618</v>
      </c>
      <c r="DM121" s="801"/>
      <c r="DN121" s="801"/>
      <c r="DO121" s="801"/>
      <c r="DP121" s="801"/>
      <c r="DQ121" s="801">
        <v>119781</v>
      </c>
      <c r="DR121" s="801"/>
      <c r="DS121" s="801"/>
      <c r="DT121" s="801"/>
      <c r="DU121" s="801"/>
      <c r="DV121" s="853">
        <v>2.8</v>
      </c>
      <c r="DW121" s="853"/>
      <c r="DX121" s="853"/>
      <c r="DY121" s="853"/>
      <c r="DZ121" s="854"/>
    </row>
    <row r="122" spans="1:130" s="197" customFormat="1" ht="26.25" customHeight="1">
      <c r="A122" s="895"/>
      <c r="B122" s="896"/>
      <c r="C122" s="833" t="s">
        <v>430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451</v>
      </c>
      <c r="BP122" s="868"/>
      <c r="BQ122" s="869">
        <v>10031353</v>
      </c>
      <c r="BR122" s="870"/>
      <c r="BS122" s="870"/>
      <c r="BT122" s="870"/>
      <c r="BU122" s="870"/>
      <c r="BV122" s="870">
        <v>10337586</v>
      </c>
      <c r="BW122" s="870"/>
      <c r="BX122" s="870"/>
      <c r="BY122" s="870"/>
      <c r="BZ122" s="870"/>
      <c r="CA122" s="870">
        <v>10683004</v>
      </c>
      <c r="CB122" s="870"/>
      <c r="CC122" s="870"/>
      <c r="CD122" s="870"/>
      <c r="CE122" s="870"/>
      <c r="CF122" s="773"/>
      <c r="CG122" s="774"/>
      <c r="CH122" s="774"/>
      <c r="CI122" s="774"/>
      <c r="CJ122" s="871"/>
      <c r="CK122" s="881"/>
      <c r="CL122" s="842"/>
      <c r="CM122" s="842"/>
      <c r="CN122" s="842"/>
      <c r="CO122" s="843"/>
      <c r="CP122" s="858" t="s">
        <v>452</v>
      </c>
      <c r="CQ122" s="859"/>
      <c r="CR122" s="859"/>
      <c r="CS122" s="859"/>
      <c r="CT122" s="859"/>
      <c r="CU122" s="859"/>
      <c r="CV122" s="859"/>
      <c r="CW122" s="859"/>
      <c r="CX122" s="859"/>
      <c r="CY122" s="859"/>
      <c r="CZ122" s="859"/>
      <c r="DA122" s="859"/>
      <c r="DB122" s="859"/>
      <c r="DC122" s="859"/>
      <c r="DD122" s="859"/>
      <c r="DE122" s="859"/>
      <c r="DF122" s="860"/>
      <c r="DG122" s="800">
        <v>5482</v>
      </c>
      <c r="DH122" s="801"/>
      <c r="DI122" s="801"/>
      <c r="DJ122" s="801"/>
      <c r="DK122" s="801"/>
      <c r="DL122" s="801">
        <v>774</v>
      </c>
      <c r="DM122" s="801"/>
      <c r="DN122" s="801"/>
      <c r="DO122" s="801"/>
      <c r="DP122" s="801"/>
      <c r="DQ122" s="801">
        <v>14745</v>
      </c>
      <c r="DR122" s="801"/>
      <c r="DS122" s="801"/>
      <c r="DT122" s="801"/>
      <c r="DU122" s="801"/>
      <c r="DV122" s="853">
        <v>0.3</v>
      </c>
      <c r="DW122" s="853"/>
      <c r="DX122" s="853"/>
      <c r="DY122" s="853"/>
      <c r="DZ122" s="854"/>
    </row>
    <row r="123" spans="1:130" s="197" customFormat="1" ht="26.25" customHeight="1" thickBot="1">
      <c r="A123" s="895"/>
      <c r="B123" s="896"/>
      <c r="C123" s="833" t="s">
        <v>436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98.4</v>
      </c>
      <c r="BR123" s="862"/>
      <c r="BS123" s="862"/>
      <c r="BT123" s="862"/>
      <c r="BU123" s="862"/>
      <c r="BV123" s="862">
        <v>80.3</v>
      </c>
      <c r="BW123" s="862"/>
      <c r="BX123" s="862"/>
      <c r="BY123" s="862"/>
      <c r="BZ123" s="862"/>
      <c r="CA123" s="862">
        <v>58.9</v>
      </c>
      <c r="CB123" s="862"/>
      <c r="CC123" s="862"/>
      <c r="CD123" s="862"/>
      <c r="CE123" s="862"/>
      <c r="CF123" s="760"/>
      <c r="CG123" s="761"/>
      <c r="CH123" s="761"/>
      <c r="CI123" s="761"/>
      <c r="CJ123" s="863"/>
      <c r="CK123" s="881"/>
      <c r="CL123" s="842"/>
      <c r="CM123" s="842"/>
      <c r="CN123" s="842"/>
      <c r="CO123" s="843"/>
      <c r="CP123" s="858" t="s">
        <v>454</v>
      </c>
      <c r="CQ123" s="859"/>
      <c r="CR123" s="859"/>
      <c r="CS123" s="859"/>
      <c r="CT123" s="859"/>
      <c r="CU123" s="859"/>
      <c r="CV123" s="859"/>
      <c r="CW123" s="859"/>
      <c r="CX123" s="859"/>
      <c r="CY123" s="859"/>
      <c r="CZ123" s="859"/>
      <c r="DA123" s="859"/>
      <c r="DB123" s="859"/>
      <c r="DC123" s="859"/>
      <c r="DD123" s="859"/>
      <c r="DE123" s="859"/>
      <c r="DF123" s="860"/>
      <c r="DG123" s="813">
        <v>1459</v>
      </c>
      <c r="DH123" s="814"/>
      <c r="DI123" s="814"/>
      <c r="DJ123" s="814"/>
      <c r="DK123" s="815"/>
      <c r="DL123" s="816">
        <v>1392</v>
      </c>
      <c r="DM123" s="814"/>
      <c r="DN123" s="814"/>
      <c r="DO123" s="814"/>
      <c r="DP123" s="815"/>
      <c r="DQ123" s="816">
        <v>1322</v>
      </c>
      <c r="DR123" s="814"/>
      <c r="DS123" s="814"/>
      <c r="DT123" s="814"/>
      <c r="DU123" s="815"/>
      <c r="DV123" s="784">
        <v>0</v>
      </c>
      <c r="DW123" s="785"/>
      <c r="DX123" s="785"/>
      <c r="DY123" s="785"/>
      <c r="DZ123" s="786"/>
    </row>
    <row r="124" spans="1:130" s="197" customFormat="1" ht="26.25" customHeight="1">
      <c r="A124" s="895"/>
      <c r="B124" s="896"/>
      <c r="C124" s="833" t="s">
        <v>439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455</v>
      </c>
      <c r="AB124" s="814"/>
      <c r="AC124" s="814"/>
      <c r="AD124" s="814"/>
      <c r="AE124" s="815"/>
      <c r="AF124" s="816" t="s">
        <v>455</v>
      </c>
      <c r="AG124" s="814"/>
      <c r="AH124" s="814"/>
      <c r="AI124" s="814"/>
      <c r="AJ124" s="815"/>
      <c r="AK124" s="816" t="s">
        <v>455</v>
      </c>
      <c r="AL124" s="814"/>
      <c r="AM124" s="814"/>
      <c r="AN124" s="814"/>
      <c r="AO124" s="815"/>
      <c r="AP124" s="784" t="s">
        <v>455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456</v>
      </c>
      <c r="CQ124" s="859"/>
      <c r="CR124" s="859"/>
      <c r="CS124" s="859"/>
      <c r="CT124" s="859"/>
      <c r="CU124" s="859"/>
      <c r="CV124" s="859"/>
      <c r="CW124" s="859"/>
      <c r="CX124" s="859"/>
      <c r="CY124" s="859"/>
      <c r="CZ124" s="859"/>
      <c r="DA124" s="859"/>
      <c r="DB124" s="859"/>
      <c r="DC124" s="859"/>
      <c r="DD124" s="859"/>
      <c r="DE124" s="859"/>
      <c r="DF124" s="860"/>
      <c r="DG124" s="746" t="s">
        <v>455</v>
      </c>
      <c r="DH124" s="747"/>
      <c r="DI124" s="747"/>
      <c r="DJ124" s="747"/>
      <c r="DK124" s="748"/>
      <c r="DL124" s="749" t="s">
        <v>455</v>
      </c>
      <c r="DM124" s="747"/>
      <c r="DN124" s="747"/>
      <c r="DO124" s="747"/>
      <c r="DP124" s="748"/>
      <c r="DQ124" s="749" t="s">
        <v>455</v>
      </c>
      <c r="DR124" s="747"/>
      <c r="DS124" s="747"/>
      <c r="DT124" s="747"/>
      <c r="DU124" s="748"/>
      <c r="DV124" s="837" t="s">
        <v>455</v>
      </c>
      <c r="DW124" s="838"/>
      <c r="DX124" s="838"/>
      <c r="DY124" s="838"/>
      <c r="DZ124" s="839"/>
    </row>
    <row r="125" spans="1:130" s="197" customFormat="1" ht="26.25" customHeight="1" thickBot="1">
      <c r="A125" s="895"/>
      <c r="B125" s="896"/>
      <c r="C125" s="833" t="s">
        <v>441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455</v>
      </c>
      <c r="AB125" s="814"/>
      <c r="AC125" s="814"/>
      <c r="AD125" s="814"/>
      <c r="AE125" s="815"/>
      <c r="AF125" s="816" t="s">
        <v>455</v>
      </c>
      <c r="AG125" s="814"/>
      <c r="AH125" s="814"/>
      <c r="AI125" s="814"/>
      <c r="AJ125" s="815"/>
      <c r="AK125" s="816" t="s">
        <v>455</v>
      </c>
      <c r="AL125" s="814"/>
      <c r="AM125" s="814"/>
      <c r="AN125" s="814"/>
      <c r="AO125" s="815"/>
      <c r="AP125" s="784" t="s">
        <v>455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457</v>
      </c>
      <c r="CL125" s="840"/>
      <c r="CM125" s="840"/>
      <c r="CN125" s="840"/>
      <c r="CO125" s="841"/>
      <c r="CP125" s="846" t="s">
        <v>458</v>
      </c>
      <c r="CQ125" s="788"/>
      <c r="CR125" s="788"/>
      <c r="CS125" s="788"/>
      <c r="CT125" s="788"/>
      <c r="CU125" s="788"/>
      <c r="CV125" s="788"/>
      <c r="CW125" s="788"/>
      <c r="CX125" s="788"/>
      <c r="CY125" s="788"/>
      <c r="CZ125" s="788"/>
      <c r="DA125" s="788"/>
      <c r="DB125" s="788"/>
      <c r="DC125" s="788"/>
      <c r="DD125" s="788"/>
      <c r="DE125" s="788"/>
      <c r="DF125" s="789"/>
      <c r="DG125" s="829" t="s">
        <v>455</v>
      </c>
      <c r="DH125" s="830"/>
      <c r="DI125" s="830"/>
      <c r="DJ125" s="830"/>
      <c r="DK125" s="830"/>
      <c r="DL125" s="830" t="s">
        <v>455</v>
      </c>
      <c r="DM125" s="830"/>
      <c r="DN125" s="830"/>
      <c r="DO125" s="830"/>
      <c r="DP125" s="830"/>
      <c r="DQ125" s="830" t="s">
        <v>455</v>
      </c>
      <c r="DR125" s="830"/>
      <c r="DS125" s="830"/>
      <c r="DT125" s="830"/>
      <c r="DU125" s="830"/>
      <c r="DV125" s="831" t="s">
        <v>455</v>
      </c>
      <c r="DW125" s="831"/>
      <c r="DX125" s="831"/>
      <c r="DY125" s="831"/>
      <c r="DZ125" s="832"/>
    </row>
    <row r="126" spans="1:130" s="197" customFormat="1" ht="26.25" customHeight="1">
      <c r="A126" s="895"/>
      <c r="B126" s="896"/>
      <c r="C126" s="833" t="s">
        <v>444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5000</v>
      </c>
      <c r="AB126" s="814"/>
      <c r="AC126" s="814"/>
      <c r="AD126" s="814"/>
      <c r="AE126" s="815"/>
      <c r="AF126" s="816">
        <v>45000</v>
      </c>
      <c r="AG126" s="814"/>
      <c r="AH126" s="814"/>
      <c r="AI126" s="814"/>
      <c r="AJ126" s="815"/>
      <c r="AK126" s="816" t="s">
        <v>455</v>
      </c>
      <c r="AL126" s="814"/>
      <c r="AM126" s="814"/>
      <c r="AN126" s="814"/>
      <c r="AO126" s="815"/>
      <c r="AP126" s="784" t="s">
        <v>455</v>
      </c>
      <c r="AQ126" s="785"/>
      <c r="AR126" s="785"/>
      <c r="AS126" s="785"/>
      <c r="AT126" s="786"/>
      <c r="AU126" s="233"/>
      <c r="AV126" s="233"/>
      <c r="AW126" s="233"/>
      <c r="AX126" s="836" t="s">
        <v>459</v>
      </c>
      <c r="AY126" s="794"/>
      <c r="AZ126" s="794"/>
      <c r="BA126" s="794"/>
      <c r="BB126" s="794"/>
      <c r="BC126" s="794"/>
      <c r="BD126" s="794"/>
      <c r="BE126" s="795"/>
      <c r="BF126" s="793" t="s">
        <v>460</v>
      </c>
      <c r="BG126" s="794"/>
      <c r="BH126" s="794"/>
      <c r="BI126" s="794"/>
      <c r="BJ126" s="794"/>
      <c r="BK126" s="794"/>
      <c r="BL126" s="795"/>
      <c r="BM126" s="793" t="s">
        <v>461</v>
      </c>
      <c r="BN126" s="794"/>
      <c r="BO126" s="794"/>
      <c r="BP126" s="794"/>
      <c r="BQ126" s="794"/>
      <c r="BR126" s="794"/>
      <c r="BS126" s="795"/>
      <c r="BT126" s="793" t="s">
        <v>462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463</v>
      </c>
      <c r="CQ126" s="798"/>
      <c r="CR126" s="798"/>
      <c r="CS126" s="798"/>
      <c r="CT126" s="798"/>
      <c r="CU126" s="798"/>
      <c r="CV126" s="798"/>
      <c r="CW126" s="798"/>
      <c r="CX126" s="798"/>
      <c r="CY126" s="798"/>
      <c r="CZ126" s="798"/>
      <c r="DA126" s="798"/>
      <c r="DB126" s="798"/>
      <c r="DC126" s="798"/>
      <c r="DD126" s="798"/>
      <c r="DE126" s="798"/>
      <c r="DF126" s="799"/>
      <c r="DG126" s="800" t="s">
        <v>455</v>
      </c>
      <c r="DH126" s="801"/>
      <c r="DI126" s="801"/>
      <c r="DJ126" s="801"/>
      <c r="DK126" s="801"/>
      <c r="DL126" s="801" t="s">
        <v>455</v>
      </c>
      <c r="DM126" s="801"/>
      <c r="DN126" s="801"/>
      <c r="DO126" s="801"/>
      <c r="DP126" s="801"/>
      <c r="DQ126" s="801" t="s">
        <v>455</v>
      </c>
      <c r="DR126" s="801"/>
      <c r="DS126" s="801"/>
      <c r="DT126" s="801"/>
      <c r="DU126" s="801"/>
      <c r="DV126" s="853" t="s">
        <v>455</v>
      </c>
      <c r="DW126" s="853"/>
      <c r="DX126" s="853"/>
      <c r="DY126" s="853"/>
      <c r="DZ126" s="854"/>
    </row>
    <row r="127" spans="1:130" s="197" customFormat="1" ht="26.25" customHeight="1" thickBot="1">
      <c r="A127" s="897"/>
      <c r="B127" s="898"/>
      <c r="C127" s="855" t="s">
        <v>464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97</v>
      </c>
      <c r="AB127" s="814"/>
      <c r="AC127" s="814"/>
      <c r="AD127" s="814"/>
      <c r="AE127" s="815"/>
      <c r="AF127" s="816">
        <v>82</v>
      </c>
      <c r="AG127" s="814"/>
      <c r="AH127" s="814"/>
      <c r="AI127" s="814"/>
      <c r="AJ127" s="815"/>
      <c r="AK127" s="816">
        <v>103</v>
      </c>
      <c r="AL127" s="814"/>
      <c r="AM127" s="814"/>
      <c r="AN127" s="814"/>
      <c r="AO127" s="815"/>
      <c r="AP127" s="784">
        <v>0</v>
      </c>
      <c r="AQ127" s="785"/>
      <c r="AR127" s="785"/>
      <c r="AS127" s="785"/>
      <c r="AT127" s="786"/>
      <c r="AU127" s="233"/>
      <c r="AV127" s="233"/>
      <c r="AW127" s="233"/>
      <c r="AX127" s="787" t="s">
        <v>465</v>
      </c>
      <c r="AY127" s="788"/>
      <c r="AZ127" s="788"/>
      <c r="BA127" s="788"/>
      <c r="BB127" s="788"/>
      <c r="BC127" s="788"/>
      <c r="BD127" s="788"/>
      <c r="BE127" s="789"/>
      <c r="BF127" s="790" t="s">
        <v>455</v>
      </c>
      <c r="BG127" s="791"/>
      <c r="BH127" s="791"/>
      <c r="BI127" s="791"/>
      <c r="BJ127" s="791"/>
      <c r="BK127" s="791"/>
      <c r="BL127" s="792"/>
      <c r="BM127" s="790">
        <v>14.87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466</v>
      </c>
      <c r="CQ127" s="782"/>
      <c r="CR127" s="782"/>
      <c r="CS127" s="782"/>
      <c r="CT127" s="782"/>
      <c r="CU127" s="782"/>
      <c r="CV127" s="782"/>
      <c r="CW127" s="782"/>
      <c r="CX127" s="782"/>
      <c r="CY127" s="782"/>
      <c r="CZ127" s="782"/>
      <c r="DA127" s="782"/>
      <c r="DB127" s="782"/>
      <c r="DC127" s="782"/>
      <c r="DD127" s="782"/>
      <c r="DE127" s="782"/>
      <c r="DF127" s="783"/>
      <c r="DG127" s="849">
        <v>194875</v>
      </c>
      <c r="DH127" s="850"/>
      <c r="DI127" s="850"/>
      <c r="DJ127" s="850"/>
      <c r="DK127" s="850"/>
      <c r="DL127" s="850">
        <v>222139</v>
      </c>
      <c r="DM127" s="850"/>
      <c r="DN127" s="850"/>
      <c r="DO127" s="850"/>
      <c r="DP127" s="850"/>
      <c r="DQ127" s="850">
        <v>164947</v>
      </c>
      <c r="DR127" s="850"/>
      <c r="DS127" s="850"/>
      <c r="DT127" s="850"/>
      <c r="DU127" s="850"/>
      <c r="DV127" s="851">
        <v>3.9</v>
      </c>
      <c r="DW127" s="851"/>
      <c r="DX127" s="851"/>
      <c r="DY127" s="851"/>
      <c r="DZ127" s="852"/>
    </row>
    <row r="128" spans="1:130" s="197" customFormat="1" ht="26.25" customHeight="1">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30405</v>
      </c>
      <c r="AB128" s="754"/>
      <c r="AC128" s="754"/>
      <c r="AD128" s="754"/>
      <c r="AE128" s="755"/>
      <c r="AF128" s="756">
        <v>34396</v>
      </c>
      <c r="AG128" s="754"/>
      <c r="AH128" s="754"/>
      <c r="AI128" s="754"/>
      <c r="AJ128" s="755"/>
      <c r="AK128" s="756">
        <v>38584</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455</v>
      </c>
      <c r="BG128" s="821"/>
      <c r="BH128" s="821"/>
      <c r="BI128" s="821"/>
      <c r="BJ128" s="821"/>
      <c r="BK128" s="821"/>
      <c r="BL128" s="822"/>
      <c r="BM128" s="820">
        <v>19.87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5115097</v>
      </c>
      <c r="AB129" s="814"/>
      <c r="AC129" s="814"/>
      <c r="AD129" s="814"/>
      <c r="AE129" s="815"/>
      <c r="AF129" s="816">
        <v>5003644</v>
      </c>
      <c r="AG129" s="814"/>
      <c r="AH129" s="814"/>
      <c r="AI129" s="814"/>
      <c r="AJ129" s="815"/>
      <c r="AK129" s="816">
        <v>5205474</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10.5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996325</v>
      </c>
      <c r="AB130" s="814"/>
      <c r="AC130" s="814"/>
      <c r="AD130" s="814"/>
      <c r="AE130" s="815"/>
      <c r="AF130" s="816">
        <v>973203</v>
      </c>
      <c r="AG130" s="814"/>
      <c r="AH130" s="814"/>
      <c r="AI130" s="814"/>
      <c r="AJ130" s="815"/>
      <c r="AK130" s="816">
        <v>947756</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58.9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4118772</v>
      </c>
      <c r="AB131" s="747"/>
      <c r="AC131" s="747"/>
      <c r="AD131" s="747"/>
      <c r="AE131" s="748"/>
      <c r="AF131" s="749">
        <v>4030441</v>
      </c>
      <c r="AG131" s="747"/>
      <c r="AH131" s="747"/>
      <c r="AI131" s="747"/>
      <c r="AJ131" s="748"/>
      <c r="AK131" s="749">
        <v>4257718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10.714018640000001</v>
      </c>
      <c r="AB132" s="770"/>
      <c r="AC132" s="770"/>
      <c r="AD132" s="770"/>
      <c r="AE132" s="771"/>
      <c r="AF132" s="772">
        <v>11.07605843</v>
      </c>
      <c r="AG132" s="770"/>
      <c r="AH132" s="770"/>
      <c r="AI132" s="770"/>
      <c r="AJ132" s="771"/>
      <c r="AK132" s="772">
        <v>9.7445861839999992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12</v>
      </c>
      <c r="AB133" s="779"/>
      <c r="AC133" s="779"/>
      <c r="AD133" s="779"/>
      <c r="AE133" s="780"/>
      <c r="AF133" s="778">
        <v>11.1</v>
      </c>
      <c r="AG133" s="779"/>
      <c r="AH133" s="779"/>
      <c r="AI133" s="779"/>
      <c r="AJ133" s="780"/>
      <c r="AK133" s="778">
        <v>10.5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9" t="s">
        <v>481</v>
      </c>
      <c r="L7" s="254"/>
      <c r="M7" s="255" t="s">
        <v>482</v>
      </c>
      <c r="N7" s="256"/>
    </row>
    <row r="8" spans="1:16">
      <c r="A8" s="248"/>
      <c r="B8" s="244"/>
      <c r="C8" s="244"/>
      <c r="D8" s="244"/>
      <c r="E8" s="244"/>
      <c r="F8" s="244"/>
      <c r="G8" s="257"/>
      <c r="H8" s="258"/>
      <c r="I8" s="258"/>
      <c r="J8" s="259"/>
      <c r="K8" s="1150"/>
      <c r="L8" s="260" t="s">
        <v>483</v>
      </c>
      <c r="M8" s="261" t="s">
        <v>484</v>
      </c>
      <c r="N8" s="262" t="s">
        <v>485</v>
      </c>
    </row>
    <row r="9" spans="1:16">
      <c r="A9" s="248"/>
      <c r="B9" s="244"/>
      <c r="C9" s="244"/>
      <c r="D9" s="244"/>
      <c r="E9" s="244"/>
      <c r="F9" s="244"/>
      <c r="G9" s="1163" t="s">
        <v>486</v>
      </c>
      <c r="H9" s="1164"/>
      <c r="I9" s="1164"/>
      <c r="J9" s="1165"/>
      <c r="K9" s="263">
        <v>1495750</v>
      </c>
      <c r="L9" s="264">
        <v>160885</v>
      </c>
      <c r="M9" s="265">
        <v>114146</v>
      </c>
      <c r="N9" s="266">
        <v>40.9</v>
      </c>
    </row>
    <row r="10" spans="1:16">
      <c r="A10" s="248"/>
      <c r="B10" s="244"/>
      <c r="C10" s="244"/>
      <c r="D10" s="244"/>
      <c r="E10" s="244"/>
      <c r="F10" s="244"/>
      <c r="G10" s="1163" t="s">
        <v>487</v>
      </c>
      <c r="H10" s="1164"/>
      <c r="I10" s="1164"/>
      <c r="J10" s="1165"/>
      <c r="K10" s="267">
        <v>301639</v>
      </c>
      <c r="L10" s="268">
        <v>32445</v>
      </c>
      <c r="M10" s="269">
        <v>10658</v>
      </c>
      <c r="N10" s="270">
        <v>204.4</v>
      </c>
    </row>
    <row r="11" spans="1:16" ht="13.5" customHeight="1">
      <c r="A11" s="248"/>
      <c r="B11" s="244"/>
      <c r="C11" s="244"/>
      <c r="D11" s="244"/>
      <c r="E11" s="244"/>
      <c r="F11" s="244"/>
      <c r="G11" s="1163" t="s">
        <v>488</v>
      </c>
      <c r="H11" s="1164"/>
      <c r="I11" s="1164"/>
      <c r="J11" s="1165"/>
      <c r="K11" s="267">
        <v>153712</v>
      </c>
      <c r="L11" s="268">
        <v>16534</v>
      </c>
      <c r="M11" s="269">
        <v>17529</v>
      </c>
      <c r="N11" s="270">
        <v>-5.7</v>
      </c>
    </row>
    <row r="12" spans="1:16" ht="13.5" customHeight="1">
      <c r="A12" s="248"/>
      <c r="B12" s="244"/>
      <c r="C12" s="244"/>
      <c r="D12" s="244"/>
      <c r="E12" s="244"/>
      <c r="F12" s="244"/>
      <c r="G12" s="1163" t="s">
        <v>489</v>
      </c>
      <c r="H12" s="1164"/>
      <c r="I12" s="1164"/>
      <c r="J12" s="1165"/>
      <c r="K12" s="267" t="s">
        <v>490</v>
      </c>
      <c r="L12" s="268" t="s">
        <v>490</v>
      </c>
      <c r="M12" s="269">
        <v>1257</v>
      </c>
      <c r="N12" s="270" t="s">
        <v>490</v>
      </c>
    </row>
    <row r="13" spans="1:16" ht="13.5" customHeight="1">
      <c r="A13" s="248"/>
      <c r="B13" s="244"/>
      <c r="C13" s="244"/>
      <c r="D13" s="244"/>
      <c r="E13" s="244"/>
      <c r="F13" s="244"/>
      <c r="G13" s="1163" t="s">
        <v>491</v>
      </c>
      <c r="H13" s="1164"/>
      <c r="I13" s="1164"/>
      <c r="J13" s="1165"/>
      <c r="K13" s="267" t="s">
        <v>490</v>
      </c>
      <c r="L13" s="268" t="s">
        <v>490</v>
      </c>
      <c r="M13" s="269" t="s">
        <v>490</v>
      </c>
      <c r="N13" s="270" t="s">
        <v>490</v>
      </c>
    </row>
    <row r="14" spans="1:16" ht="13.5" customHeight="1">
      <c r="A14" s="248"/>
      <c r="B14" s="244"/>
      <c r="C14" s="244"/>
      <c r="D14" s="244"/>
      <c r="E14" s="244"/>
      <c r="F14" s="244"/>
      <c r="G14" s="1163" t="s">
        <v>492</v>
      </c>
      <c r="H14" s="1164"/>
      <c r="I14" s="1164"/>
      <c r="J14" s="1165"/>
      <c r="K14" s="267">
        <v>68150</v>
      </c>
      <c r="L14" s="268">
        <v>7330</v>
      </c>
      <c r="M14" s="269">
        <v>5389</v>
      </c>
      <c r="N14" s="270">
        <v>36</v>
      </c>
    </row>
    <row r="15" spans="1:16" ht="13.5" customHeight="1">
      <c r="A15" s="248"/>
      <c r="B15" s="244"/>
      <c r="C15" s="244"/>
      <c r="D15" s="244"/>
      <c r="E15" s="244"/>
      <c r="F15" s="244"/>
      <c r="G15" s="1163" t="s">
        <v>493</v>
      </c>
      <c r="H15" s="1164"/>
      <c r="I15" s="1164"/>
      <c r="J15" s="1165"/>
      <c r="K15" s="267">
        <v>95067</v>
      </c>
      <c r="L15" s="268">
        <v>10226</v>
      </c>
      <c r="M15" s="269">
        <v>2513</v>
      </c>
      <c r="N15" s="270">
        <v>306.89999999999998</v>
      </c>
    </row>
    <row r="16" spans="1:16">
      <c r="A16" s="248"/>
      <c r="B16" s="244"/>
      <c r="C16" s="244"/>
      <c r="D16" s="244"/>
      <c r="E16" s="244"/>
      <c r="F16" s="244"/>
      <c r="G16" s="1166" t="s">
        <v>494</v>
      </c>
      <c r="H16" s="1167"/>
      <c r="I16" s="1167"/>
      <c r="J16" s="1168"/>
      <c r="K16" s="268">
        <v>-210597</v>
      </c>
      <c r="L16" s="268">
        <v>-22652</v>
      </c>
      <c r="M16" s="269">
        <v>-11876</v>
      </c>
      <c r="N16" s="270">
        <v>90.7</v>
      </c>
    </row>
    <row r="17" spans="1:16">
      <c r="A17" s="248"/>
      <c r="B17" s="244"/>
      <c r="C17" s="244"/>
      <c r="D17" s="244"/>
      <c r="E17" s="244"/>
      <c r="F17" s="244"/>
      <c r="G17" s="1166" t="s">
        <v>166</v>
      </c>
      <c r="H17" s="1167"/>
      <c r="I17" s="1167"/>
      <c r="J17" s="1168"/>
      <c r="K17" s="268">
        <v>1903721</v>
      </c>
      <c r="L17" s="268">
        <v>204767</v>
      </c>
      <c r="M17" s="269">
        <v>139615</v>
      </c>
      <c r="N17" s="270">
        <v>46.7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60" t="s">
        <v>499</v>
      </c>
      <c r="H21" s="1161"/>
      <c r="I21" s="1161"/>
      <c r="J21" s="1162"/>
      <c r="K21" s="280">
        <v>19.47</v>
      </c>
      <c r="L21" s="281">
        <v>13.07</v>
      </c>
      <c r="M21" s="282">
        <v>6.4</v>
      </c>
      <c r="N21" s="249"/>
      <c r="O21" s="283"/>
      <c r="P21" s="279"/>
    </row>
    <row r="22" spans="1:16" s="284" customFormat="1">
      <c r="A22" s="279"/>
      <c r="B22" s="249"/>
      <c r="C22" s="249"/>
      <c r="D22" s="249"/>
      <c r="E22" s="249"/>
      <c r="F22" s="249"/>
      <c r="G22" s="1160" t="s">
        <v>500</v>
      </c>
      <c r="H22" s="1161"/>
      <c r="I22" s="1161"/>
      <c r="J22" s="1162"/>
      <c r="K22" s="285">
        <v>91.2</v>
      </c>
      <c r="L22" s="286">
        <v>95</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9" t="s">
        <v>481</v>
      </c>
      <c r="L30" s="254"/>
      <c r="M30" s="255" t="s">
        <v>482</v>
      </c>
      <c r="N30" s="256"/>
    </row>
    <row r="31" spans="1:16">
      <c r="A31" s="248"/>
      <c r="B31" s="244"/>
      <c r="C31" s="244"/>
      <c r="D31" s="244"/>
      <c r="E31" s="244"/>
      <c r="F31" s="244"/>
      <c r="G31" s="257"/>
      <c r="H31" s="258"/>
      <c r="I31" s="258"/>
      <c r="J31" s="259"/>
      <c r="K31" s="1150"/>
      <c r="L31" s="260" t="s">
        <v>483</v>
      </c>
      <c r="M31" s="261" t="s">
        <v>484</v>
      </c>
      <c r="N31" s="262" t="s">
        <v>485</v>
      </c>
    </row>
    <row r="32" spans="1:16" ht="27" customHeight="1">
      <c r="A32" s="248"/>
      <c r="B32" s="244"/>
      <c r="C32" s="244"/>
      <c r="D32" s="244"/>
      <c r="E32" s="244"/>
      <c r="F32" s="244"/>
      <c r="G32" s="1151" t="s">
        <v>504</v>
      </c>
      <c r="H32" s="1152"/>
      <c r="I32" s="1152"/>
      <c r="J32" s="1153"/>
      <c r="K32" s="294">
        <v>1347523</v>
      </c>
      <c r="L32" s="294">
        <v>144942</v>
      </c>
      <c r="M32" s="295">
        <v>64386</v>
      </c>
      <c r="N32" s="296">
        <v>125.1</v>
      </c>
    </row>
    <row r="33" spans="1:16" ht="13.5" customHeight="1">
      <c r="A33" s="248"/>
      <c r="B33" s="244"/>
      <c r="C33" s="244"/>
      <c r="D33" s="244"/>
      <c r="E33" s="244"/>
      <c r="F33" s="244"/>
      <c r="G33" s="1151" t="s">
        <v>505</v>
      </c>
      <c r="H33" s="1152"/>
      <c r="I33" s="1152"/>
      <c r="J33" s="1153"/>
      <c r="K33" s="294" t="s">
        <v>490</v>
      </c>
      <c r="L33" s="294" t="s">
        <v>490</v>
      </c>
      <c r="M33" s="295" t="s">
        <v>490</v>
      </c>
      <c r="N33" s="296" t="s">
        <v>490</v>
      </c>
    </row>
    <row r="34" spans="1:16" ht="27" customHeight="1">
      <c r="A34" s="248"/>
      <c r="B34" s="244"/>
      <c r="C34" s="244"/>
      <c r="D34" s="244"/>
      <c r="E34" s="244"/>
      <c r="F34" s="244"/>
      <c r="G34" s="1151" t="s">
        <v>506</v>
      </c>
      <c r="H34" s="1152"/>
      <c r="I34" s="1152"/>
      <c r="J34" s="1153"/>
      <c r="K34" s="294" t="s">
        <v>490</v>
      </c>
      <c r="L34" s="294" t="s">
        <v>490</v>
      </c>
      <c r="M34" s="295">
        <v>1</v>
      </c>
      <c r="N34" s="296" t="s">
        <v>490</v>
      </c>
    </row>
    <row r="35" spans="1:16" ht="27" customHeight="1">
      <c r="A35" s="248"/>
      <c r="B35" s="244"/>
      <c r="C35" s="244"/>
      <c r="D35" s="244"/>
      <c r="E35" s="244"/>
      <c r="F35" s="244"/>
      <c r="G35" s="1151" t="s">
        <v>507</v>
      </c>
      <c r="H35" s="1152"/>
      <c r="I35" s="1152"/>
      <c r="J35" s="1153"/>
      <c r="K35" s="294">
        <v>52914</v>
      </c>
      <c r="L35" s="294">
        <v>5692</v>
      </c>
      <c r="M35" s="295">
        <v>18584</v>
      </c>
      <c r="N35" s="296">
        <v>-69.400000000000006</v>
      </c>
    </row>
    <row r="36" spans="1:16" ht="27" customHeight="1">
      <c r="A36" s="248"/>
      <c r="B36" s="244"/>
      <c r="C36" s="244"/>
      <c r="D36" s="244"/>
      <c r="E36" s="244"/>
      <c r="F36" s="244"/>
      <c r="G36" s="1151" t="s">
        <v>508</v>
      </c>
      <c r="H36" s="1152"/>
      <c r="I36" s="1152"/>
      <c r="J36" s="1153"/>
      <c r="K36" s="294">
        <v>565</v>
      </c>
      <c r="L36" s="294">
        <v>61</v>
      </c>
      <c r="M36" s="295">
        <v>4740</v>
      </c>
      <c r="N36" s="296">
        <v>-98.7</v>
      </c>
    </row>
    <row r="37" spans="1:16" ht="13.5" customHeight="1">
      <c r="A37" s="248"/>
      <c r="B37" s="244"/>
      <c r="C37" s="244"/>
      <c r="D37" s="244"/>
      <c r="E37" s="244"/>
      <c r="F37" s="244"/>
      <c r="G37" s="1151" t="s">
        <v>509</v>
      </c>
      <c r="H37" s="1152"/>
      <c r="I37" s="1152"/>
      <c r="J37" s="1153"/>
      <c r="K37" s="294">
        <v>103</v>
      </c>
      <c r="L37" s="294">
        <v>11</v>
      </c>
      <c r="M37" s="295">
        <v>1431</v>
      </c>
      <c r="N37" s="296">
        <v>-99.2</v>
      </c>
    </row>
    <row r="38" spans="1:16" ht="27" customHeight="1">
      <c r="A38" s="248"/>
      <c r="B38" s="244"/>
      <c r="C38" s="244"/>
      <c r="D38" s="244"/>
      <c r="E38" s="244"/>
      <c r="F38" s="244"/>
      <c r="G38" s="1154" t="s">
        <v>510</v>
      </c>
      <c r="H38" s="1155"/>
      <c r="I38" s="1155"/>
      <c r="J38" s="1156"/>
      <c r="K38" s="297">
        <v>132</v>
      </c>
      <c r="L38" s="297">
        <v>14</v>
      </c>
      <c r="M38" s="298">
        <v>15</v>
      </c>
      <c r="N38" s="299">
        <v>-6.7</v>
      </c>
      <c r="O38" s="293"/>
    </row>
    <row r="39" spans="1:16">
      <c r="A39" s="248"/>
      <c r="B39" s="244"/>
      <c r="C39" s="244"/>
      <c r="D39" s="244"/>
      <c r="E39" s="244"/>
      <c r="F39" s="244"/>
      <c r="G39" s="1154" t="s">
        <v>511</v>
      </c>
      <c r="H39" s="1155"/>
      <c r="I39" s="1155"/>
      <c r="J39" s="1156"/>
      <c r="K39" s="300">
        <v>-38584</v>
      </c>
      <c r="L39" s="300">
        <v>-4150</v>
      </c>
      <c r="M39" s="301">
        <v>-2634</v>
      </c>
      <c r="N39" s="302">
        <v>57.6</v>
      </c>
      <c r="O39" s="293"/>
    </row>
    <row r="40" spans="1:16" ht="27" customHeight="1">
      <c r="A40" s="248"/>
      <c r="B40" s="244"/>
      <c r="C40" s="244"/>
      <c r="D40" s="244"/>
      <c r="E40" s="244"/>
      <c r="F40" s="244"/>
      <c r="G40" s="1151" t="s">
        <v>512</v>
      </c>
      <c r="H40" s="1152"/>
      <c r="I40" s="1152"/>
      <c r="J40" s="1153"/>
      <c r="K40" s="300">
        <v>-947756</v>
      </c>
      <c r="L40" s="300">
        <v>-101942</v>
      </c>
      <c r="M40" s="301">
        <v>-59733</v>
      </c>
      <c r="N40" s="302">
        <v>70.7</v>
      </c>
      <c r="O40" s="293"/>
    </row>
    <row r="41" spans="1:16">
      <c r="A41" s="248"/>
      <c r="B41" s="244"/>
      <c r="C41" s="244"/>
      <c r="D41" s="244"/>
      <c r="E41" s="244"/>
      <c r="F41" s="244"/>
      <c r="G41" s="1157" t="s">
        <v>277</v>
      </c>
      <c r="H41" s="1158"/>
      <c r="I41" s="1158"/>
      <c r="J41" s="1159"/>
      <c r="K41" s="294">
        <v>414897</v>
      </c>
      <c r="L41" s="300">
        <v>44627</v>
      </c>
      <c r="M41" s="301">
        <v>26789</v>
      </c>
      <c r="N41" s="302">
        <v>66.599999999999994</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4" t="s">
        <v>481</v>
      </c>
      <c r="J49" s="1146" t="s">
        <v>516</v>
      </c>
      <c r="K49" s="1147"/>
      <c r="L49" s="1147"/>
      <c r="M49" s="1147"/>
      <c r="N49" s="1148"/>
    </row>
    <row r="50" spans="1:14">
      <c r="A50" s="248"/>
      <c r="B50" s="244"/>
      <c r="C50" s="244"/>
      <c r="D50" s="244"/>
      <c r="E50" s="244"/>
      <c r="F50" s="244"/>
      <c r="G50" s="312"/>
      <c r="H50" s="313"/>
      <c r="I50" s="1145"/>
      <c r="J50" s="314" t="s">
        <v>517</v>
      </c>
      <c r="K50" s="315" t="s">
        <v>518</v>
      </c>
      <c r="L50" s="316" t="s">
        <v>519</v>
      </c>
      <c r="M50" s="317" t="s">
        <v>520</v>
      </c>
      <c r="N50" s="318" t="s">
        <v>521</v>
      </c>
    </row>
    <row r="51" spans="1:14">
      <c r="A51" s="248"/>
      <c r="B51" s="244"/>
      <c r="C51" s="244"/>
      <c r="D51" s="244"/>
      <c r="E51" s="244"/>
      <c r="F51" s="244"/>
      <c r="G51" s="310" t="s">
        <v>522</v>
      </c>
      <c r="H51" s="311"/>
      <c r="I51" s="319">
        <v>1447750</v>
      </c>
      <c r="J51" s="320">
        <v>146801</v>
      </c>
      <c r="K51" s="321">
        <v>-3</v>
      </c>
      <c r="L51" s="322">
        <v>92021</v>
      </c>
      <c r="M51" s="323">
        <v>3.1</v>
      </c>
      <c r="N51" s="324">
        <v>-6.1</v>
      </c>
    </row>
    <row r="52" spans="1:14">
      <c r="A52" s="248"/>
      <c r="B52" s="244"/>
      <c r="C52" s="244"/>
      <c r="D52" s="244"/>
      <c r="E52" s="244"/>
      <c r="F52" s="244"/>
      <c r="G52" s="325"/>
      <c r="H52" s="326" t="s">
        <v>523</v>
      </c>
      <c r="I52" s="327">
        <v>994111</v>
      </c>
      <c r="J52" s="328">
        <v>100802</v>
      </c>
      <c r="K52" s="329">
        <v>0</v>
      </c>
      <c r="L52" s="330">
        <v>52579</v>
      </c>
      <c r="M52" s="331">
        <v>22.4</v>
      </c>
      <c r="N52" s="332">
        <v>-22.4</v>
      </c>
    </row>
    <row r="53" spans="1:14">
      <c r="A53" s="248"/>
      <c r="B53" s="244"/>
      <c r="C53" s="244"/>
      <c r="D53" s="244"/>
      <c r="E53" s="244"/>
      <c r="F53" s="244"/>
      <c r="G53" s="310" t="s">
        <v>524</v>
      </c>
      <c r="H53" s="311"/>
      <c r="I53" s="319">
        <v>1297289</v>
      </c>
      <c r="J53" s="320">
        <v>133852</v>
      </c>
      <c r="K53" s="321">
        <v>-8.8000000000000007</v>
      </c>
      <c r="L53" s="322">
        <v>94828</v>
      </c>
      <c r="M53" s="323">
        <v>3.1</v>
      </c>
      <c r="N53" s="324">
        <v>-11.9</v>
      </c>
    </row>
    <row r="54" spans="1:14">
      <c r="A54" s="248"/>
      <c r="B54" s="244"/>
      <c r="C54" s="244"/>
      <c r="D54" s="244"/>
      <c r="E54" s="244"/>
      <c r="F54" s="244"/>
      <c r="G54" s="325"/>
      <c r="H54" s="326" t="s">
        <v>523</v>
      </c>
      <c r="I54" s="327">
        <v>847963</v>
      </c>
      <c r="J54" s="328">
        <v>87491</v>
      </c>
      <c r="K54" s="329">
        <v>-13.2</v>
      </c>
      <c r="L54" s="330">
        <v>55133</v>
      </c>
      <c r="M54" s="331">
        <v>4.9000000000000004</v>
      </c>
      <c r="N54" s="332">
        <v>-18.100000000000001</v>
      </c>
    </row>
    <row r="55" spans="1:14">
      <c r="A55" s="248"/>
      <c r="B55" s="244"/>
      <c r="C55" s="244"/>
      <c r="D55" s="244"/>
      <c r="E55" s="244"/>
      <c r="F55" s="244"/>
      <c r="G55" s="310" t="s">
        <v>525</v>
      </c>
      <c r="H55" s="311"/>
      <c r="I55" s="319">
        <v>1716449</v>
      </c>
      <c r="J55" s="320">
        <v>178314</v>
      </c>
      <c r="K55" s="321">
        <v>33.200000000000003</v>
      </c>
      <c r="L55" s="322">
        <v>119674</v>
      </c>
      <c r="M55" s="323">
        <v>26.2</v>
      </c>
      <c r="N55" s="324">
        <v>7</v>
      </c>
    </row>
    <row r="56" spans="1:14">
      <c r="A56" s="248"/>
      <c r="B56" s="244"/>
      <c r="C56" s="244"/>
      <c r="D56" s="244"/>
      <c r="E56" s="244"/>
      <c r="F56" s="244"/>
      <c r="G56" s="325"/>
      <c r="H56" s="326" t="s">
        <v>523</v>
      </c>
      <c r="I56" s="327">
        <v>838686</v>
      </c>
      <c r="J56" s="328">
        <v>87127</v>
      </c>
      <c r="K56" s="329">
        <v>-0.4</v>
      </c>
      <c r="L56" s="330">
        <v>57803</v>
      </c>
      <c r="M56" s="331">
        <v>4.8</v>
      </c>
      <c r="N56" s="332">
        <v>-5.2</v>
      </c>
    </row>
    <row r="57" spans="1:14">
      <c r="A57" s="248"/>
      <c r="B57" s="244"/>
      <c r="C57" s="244"/>
      <c r="D57" s="244"/>
      <c r="E57" s="244"/>
      <c r="F57" s="244"/>
      <c r="G57" s="310" t="s">
        <v>526</v>
      </c>
      <c r="H57" s="311"/>
      <c r="I57" s="319">
        <v>1833540</v>
      </c>
      <c r="J57" s="320">
        <v>194829</v>
      </c>
      <c r="K57" s="321">
        <v>9.3000000000000007</v>
      </c>
      <c r="L57" s="322">
        <v>119685</v>
      </c>
      <c r="M57" s="323">
        <v>0</v>
      </c>
      <c r="N57" s="324">
        <v>9.3000000000000007</v>
      </c>
    </row>
    <row r="58" spans="1:14">
      <c r="A58" s="248"/>
      <c r="B58" s="244"/>
      <c r="C58" s="244"/>
      <c r="D58" s="244"/>
      <c r="E58" s="244"/>
      <c r="F58" s="244"/>
      <c r="G58" s="325"/>
      <c r="H58" s="326" t="s">
        <v>523</v>
      </c>
      <c r="I58" s="327">
        <v>878428</v>
      </c>
      <c r="J58" s="328">
        <v>93341</v>
      </c>
      <c r="K58" s="329">
        <v>7.1</v>
      </c>
      <c r="L58" s="330">
        <v>68464</v>
      </c>
      <c r="M58" s="331">
        <v>18.399999999999999</v>
      </c>
      <c r="N58" s="332">
        <v>-11.3</v>
      </c>
    </row>
    <row r="59" spans="1:14">
      <c r="A59" s="248"/>
      <c r="B59" s="244"/>
      <c r="C59" s="244"/>
      <c r="D59" s="244"/>
      <c r="E59" s="244"/>
      <c r="F59" s="244"/>
      <c r="G59" s="310" t="s">
        <v>527</v>
      </c>
      <c r="H59" s="311"/>
      <c r="I59" s="319">
        <v>1530770</v>
      </c>
      <c r="J59" s="320">
        <v>164652</v>
      </c>
      <c r="K59" s="321">
        <v>-15.5</v>
      </c>
      <c r="L59" s="322">
        <v>109920</v>
      </c>
      <c r="M59" s="323">
        <v>-8.1999999999999993</v>
      </c>
      <c r="N59" s="324">
        <v>-7.3</v>
      </c>
    </row>
    <row r="60" spans="1:14">
      <c r="A60" s="248"/>
      <c r="B60" s="244"/>
      <c r="C60" s="244"/>
      <c r="D60" s="244"/>
      <c r="E60" s="244"/>
      <c r="F60" s="244"/>
      <c r="G60" s="325"/>
      <c r="H60" s="326" t="s">
        <v>523</v>
      </c>
      <c r="I60" s="333">
        <v>907845</v>
      </c>
      <c r="J60" s="328">
        <v>97649</v>
      </c>
      <c r="K60" s="329">
        <v>4.5999999999999996</v>
      </c>
      <c r="L60" s="330">
        <v>62739</v>
      </c>
      <c r="M60" s="331">
        <v>-8.4</v>
      </c>
      <c r="N60" s="332">
        <v>13</v>
      </c>
    </row>
    <row r="61" spans="1:14">
      <c r="A61" s="248"/>
      <c r="B61" s="244"/>
      <c r="C61" s="244"/>
      <c r="D61" s="244"/>
      <c r="E61" s="244"/>
      <c r="F61" s="244"/>
      <c r="G61" s="310" t="s">
        <v>528</v>
      </c>
      <c r="H61" s="334"/>
      <c r="I61" s="335">
        <v>1565160</v>
      </c>
      <c r="J61" s="336">
        <v>163690</v>
      </c>
      <c r="K61" s="337">
        <v>3</v>
      </c>
      <c r="L61" s="338">
        <v>107226</v>
      </c>
      <c r="M61" s="339">
        <v>4.8</v>
      </c>
      <c r="N61" s="324">
        <v>-1.8</v>
      </c>
    </row>
    <row r="62" spans="1:14">
      <c r="A62" s="248"/>
      <c r="B62" s="244"/>
      <c r="C62" s="244"/>
      <c r="D62" s="244"/>
      <c r="E62" s="244"/>
      <c r="F62" s="244"/>
      <c r="G62" s="325"/>
      <c r="H62" s="326" t="s">
        <v>523</v>
      </c>
      <c r="I62" s="327">
        <v>893407</v>
      </c>
      <c r="J62" s="328">
        <v>93282</v>
      </c>
      <c r="K62" s="329">
        <v>-0.4</v>
      </c>
      <c r="L62" s="330">
        <v>59344</v>
      </c>
      <c r="M62" s="331">
        <v>8.4</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6.81</v>
      </c>
      <c r="G47" s="12">
        <v>8.5299999999999994</v>
      </c>
      <c r="H47" s="12">
        <v>13.75</v>
      </c>
      <c r="I47" s="12">
        <v>16.91</v>
      </c>
      <c r="J47" s="13">
        <v>21.45</v>
      </c>
    </row>
    <row r="48" spans="2:10" ht="57.75" customHeight="1">
      <c r="B48" s="14"/>
      <c r="C48" s="1171" t="s">
        <v>4</v>
      </c>
      <c r="D48" s="1171"/>
      <c r="E48" s="1172"/>
      <c r="F48" s="15">
        <v>9.74</v>
      </c>
      <c r="G48" s="16">
        <v>7.39</v>
      </c>
      <c r="H48" s="16">
        <v>12.83</v>
      </c>
      <c r="I48" s="16">
        <v>11.07</v>
      </c>
      <c r="J48" s="17">
        <v>9.7200000000000006</v>
      </c>
    </row>
    <row r="49" spans="2:10" ht="57.75" customHeight="1" thickBot="1">
      <c r="B49" s="18"/>
      <c r="C49" s="1173" t="s">
        <v>5</v>
      </c>
      <c r="D49" s="1173"/>
      <c r="E49" s="1174"/>
      <c r="F49" s="19">
        <v>2.46</v>
      </c>
      <c r="G49" s="20" t="s">
        <v>535</v>
      </c>
      <c r="H49" s="20">
        <v>10.37</v>
      </c>
      <c r="I49" s="20">
        <v>0.81</v>
      </c>
      <c r="J49" s="21">
        <v>4.26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2017-05-25T03:42:50Z</cp:lastPrinted>
  <dcterms:created xsi:type="dcterms:W3CDTF">2017-02-15T23:39:14Z</dcterms:created>
  <dcterms:modified xsi:type="dcterms:W3CDTF">2017-05-25T03:42:58Z</dcterms:modified>
  <cp:category/>
</cp:coreProperties>
</file>