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AM35" i="9"/>
  <c r="C35" i="9"/>
  <c r="CO34" i="9"/>
  <c r="BW34" i="9"/>
  <c r="BW35" i="9" s="1"/>
  <c r="BW36"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<sst xmlns="http://schemas.openxmlformats.org/spreadsheetml/2006/main" count="1050" uniqueCount="553">
  <si>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</si>
  <si>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</si>
  <si>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</si>
  <si>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</si>
  <si>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</si>
  <si>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</si>
  <si>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</si>
  <si>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</si>
  <si>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</si>
  <si>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</si>
  <si>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</si>
  <si>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</si>
  <si>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</si>
  <si>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</si>
  <si>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</si>
  <si>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</si>
  <si>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</si>
  <si>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</si>
  <si>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</si>
  <si>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</si>
  <si>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</si>
  <si>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</si>
  <si>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</si>
  <si>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</si>
  <si>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</si>
  <si>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</si>
  <si>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</si>
  <si>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</si>
  <si>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</si>
  <si>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</si>
  <si>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</si>
  <si>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</si>
  <si>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</si>
  <si>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</si>
  <si>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</si>
  <si>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</si>
  <si>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</si>
  <si>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</si>
  <si>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</si>
  <si>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</si>
  <si>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</si>
  <si>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</si>
  <si>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</si>
  <si>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</si>
  <si>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</si>
  <si>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</si>
  <si>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</si>
  <si>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</si>
  <si>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</si>
  <si>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</si>
  <si>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</si>
  <si>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</si>
  <si>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</si>
  <si>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</si>
  <si>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</si>
  <si>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</si>
  <si>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</si>
  <si>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</si>
  <si>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</si>
  <si>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</si>
  <si>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</si>
  <si>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</si>
  <si>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</si>
  <si>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</si>
  <si>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</si>
  <si>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</si>
  <si>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</si>
  <si>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</si>
  <si>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</si>
  <si>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</si>
  <si>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</si>
  <si>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</si>
  <si>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</si>
  <si>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</si>
  <si>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</si>
  <si>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</si>
  <si>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</si>
  <si>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</si>
  <si>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</si>
  <si>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</si>
  <si>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</si>
  <si>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</si>
  <si>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</si>
  <si>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</si>
  <si>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</si>
  <si>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</si>
  <si>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</si>
  <si>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</si>
  <si>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</si>
  <si>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</si>
  <si>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</si>
  <si>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</si>
  <si>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</si>
  <si>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</si>
  <si>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</si>
  <si>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</si>
  <si>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</si>
  <si>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</si>
  <si>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</si>
  <si>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</si>
  <si>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</si>
  <si>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</si>
  <si>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</si>
  <si>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</si>
  <si>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</si>
  <si>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</si>
  <si>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</si>
  <si>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</si>
  <si>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</si>
  <si>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</si>
  <si>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</si>
  <si>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</si>
  <si>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</si>
  <si>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</si>
  <si>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</si>
  <si>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</si>
  <si>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</si>
  <si>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</si>
  <si>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</si>
  <si>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</si>
  <si>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</si>
  <si>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</si>
  <si>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</si>
  <si>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</si>
  <si>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</si>
  <si>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</si>
  <si>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</si>
  <si>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</si>
  <si>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</si>
  <si>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</si>
  <si>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</si>
  <si>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</si>
  <si>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</si>
  <si>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</si>
  <si>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</si>
  <si>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</si>
  <si>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</si>
  <si>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</si>
  <si>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</si>
  <si>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</si>
  <si>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</si>
  <si>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</si>
  <si>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</si>
  <si>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</si>
  <si>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</si>
  <si>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</si>
  <si>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</si>
  <si>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</si>
  <si>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</si>
  <si>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</si>
  <si>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</si>
  <si>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</si>
  <si>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</si>
  <si>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</si>
  <si>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</si>
  <si>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</si>
  <si>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</si>
  <si>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</si>
  <si>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</si>
  <si>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</si>
  <si>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</si>
  <si>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</si>
  <si>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</si>
  <si>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</si>
  <si>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</si>
  <si>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</si>
  <si>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</si>
  <si>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</si>
  <si>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</si>
  <si>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</si>
  <si>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</si>
  <si>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</si>
  <si>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</si>
  <si>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</si>
  <si>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</si>
  <si>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</si>
  <si>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</si>
  <si>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</si>
  <si>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</si>
  <si>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</si>
  <si>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</si>
  <si>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</si>
  <si>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</si>
  <si>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</si>
  <si>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</si>
  <si>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</si>
  <si>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</si>
  <si>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</si>
  <si>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</si>
  <si>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</si>
  <si>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</si>
  <si>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</si>
  <si>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</si>
  <si>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鹿児島県さつま町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</si>
  <si>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</si>
  <si>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</si>
  <si>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</si>
  <si>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</si>
  <si>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</si>
  <si>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</si>
  <si>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</si>
  <si>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</si>
  <si>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</si>
  <si>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</si>
  <si>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</si>
  <si>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</si>
  <si>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</si>
  <si>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</si>
  <si>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</si>
  <si>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</si>
  <si>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</si>
  <si>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</si>
  <si>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</si>
  <si>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</si>
  <si>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</si>
  <si>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</si>
  <si>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</si>
  <si>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</si>
  <si>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</si>
  <si>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</si>
  <si>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</si>
  <si>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</si>
  <si>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</si>
  <si>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</si>
  <si>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</si>
  <si>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</si>
  <si>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</si>
  <si>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</si>
  <si>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</si>
  <si>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</si>
  <si>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</si>
  <si>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</si>
  <si>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</si>
  <si>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</si>
  <si>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</si>
  <si>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</si>
  <si>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</si>
  <si>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</si>
  <si>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</si>
  <si>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</si>
  <si>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</si>
  <si>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</si>
  <si>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</si>
  <si>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</si>
  <si>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</si>
  <si>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</si>
  <si>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</si>
  <si>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</si>
  <si>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</si>
  <si>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</si>
  <si>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</si>
  <si>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</si>
  <si>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</si>
  <si>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</si>
  <si>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</si>
  <si>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</si>
  <si>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</si>
  <si>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</si>
  <si>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</si>
  <si>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</si>
  <si>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</si>
  <si>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</si>
  <si>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</si>
  <si>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</si>
  <si>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</si>
  <si>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</si>
  <si>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</si>
  <si>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</si>
  <si>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</si>
  <si>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</si>
  <si>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</si>
  <si>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</si>
  <si>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</si>
  <si>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</si>
  <si>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</si>
  <si>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</si>
  <si>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</si>
  <si>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</si>
  <si>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</si>
  <si>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</si>
  <si>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</si>
  <si>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</si>
  <si>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</si>
  <si>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</si>
  <si>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</si>
  <si>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</si>
  <si>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</si>
  <si>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</si>
  <si>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</si>
  <si>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</si>
  <si>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</si>
  <si>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</si>
  <si>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</si>
  <si>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</si>
  <si>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</si>
  <si>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</si>
  <si>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</si>
  <si>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</si>
  <si>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</si>
  <si>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</si>
  <si>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</si>
  <si>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</si>
  <si>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</si>
  <si>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</si>
  <si>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</si>
  <si>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</si>
  <si>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</si>
  <si>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</si>
  <si>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</si>
  <si>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</si>
  <si>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</si>
  <si>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</si>
  <si>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</si>
  <si>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</si>
  <si>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</si>
  <si>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</si>
  <si>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</si>
  <si>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</si>
  <si>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</si>
  <si>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</si>
  <si>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</si>
  <si>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</si>
  <si>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</si>
  <si>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</si>
  <si>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</si>
  <si>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</si>
  <si>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</si>
  <si>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</si>
  <si>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</si>
  <si>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</si>
  <si>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</si>
  <si>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</si>
  <si>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</si>
  <si>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</si>
  <si>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</si>
  <si>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</si>
  <si>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</si>
  <si>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</si>
  <si>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</si>
  <si>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</si>
  <si>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</si>
  <si>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鹿児島県さつま町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</si>
  <si>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</si>
  <si>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</si>
  <si>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</si>
  <si>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</si>
  <si>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</si>
  <si>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</si>
  <si>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</si>
  <si>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</si>
  <si>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</si>
  <si>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</si>
  <si>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</si>
  <si>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</si>
  <si>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</si>
  <si>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</si>
  <si>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</si>
  <si>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</si>
  <si>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</si>
  <si>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</si>
  <si>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</si>
  <si>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</si>
  <si>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</si>
  <si>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</si>
  <si>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</si>
  <si>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</si>
  <si>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</si>
  <si>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</si>
  <si>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</si>
  <si>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</si>
  <si>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</si>
  <si>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</si>
  <si>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</si>
  <si>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</si>
  <si>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</si>
  <si>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</si>
  <si>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</si>
  <si>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</si>
  <si>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</si>
  <si>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</si>
  <si>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</si>
  <si>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</si>
  <si>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</si>
  <si>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</si>
  <si>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</si>
  <si>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</si>
  <si>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</si>
  <si>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</si>
  <si>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</si>
  <si>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</si>
  <si>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</si>
  <si>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</si>
  <si>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</si>
  <si>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</si>
  <si>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</si>
  <si>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</si>
  <si>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</si>
  <si>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</si>
  <si>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</si>
  <si>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</si>
  <si>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</si>
  <si>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</si>
  <si>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</si>
  <si>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</si>
  <si>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</si>
  <si>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</si>
  <si>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</si>
  <si>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</si>
  <si>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</si>
  <si>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</si>
  <si>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</si>
  <si>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</si>
  <si>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</si>
  <si>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</si>
  <si>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</si>
  <si>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</si>
  <si>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</si>
  <si>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</si>
  <si>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</si>
  <si>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</si>
  <si>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</si>
  <si>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</si>
  <si>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</si>
  <si>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</si>
  <si>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</si>
  <si>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</si>
  <si>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</si>
  <si>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</si>
  <si>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</si>
  <si>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</si>
  <si>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</si>
  <si>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</si>
  <si>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</si>
  <si>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</si>
  <si>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</si>
  <si>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</si>
  <si>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</si>
  <si>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さつま町介護保険事業特別会計</t>
    <phoneticPr fontId="5"/>
  </si>
  <si>
    <t>-</t>
    <phoneticPr fontId="5"/>
  </si>
  <si>
    <t>将来負担比率（(Ｅ)－(Ｆ)）／（(Ｃ)－(Ｄ)）×１００</t>
    <rPh sb="0" eb="2">
      <t>ショウライ</t>
    </rPh>
    <rPh sb="2" eb="4">
      <t>フタン</t>
    </rPh>
    <rPh sb="4" eb="6">
      <t>ヒリツ</t>
    </rPh>
    <phoneticPr fontId="5"/>
  </si>
  <si>
    <t>さつま町後期高齢者医療特別会計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</si>
  <si>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</si>
  <si>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</si>
  <si>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</si>
  <si>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</si>
  <si>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</si>
  <si>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</si>
  <si>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</si>
  <si>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</si>
  <si>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</si>
  <si>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</si>
  <si>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</si>
  <si>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</si>
  <si>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</si>
  <si>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</si>
  <si>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</si>
  <si>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</si>
  <si>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</si>
  <si>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</si>
  <si>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</si>
  <si>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</si>
  <si>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</si>
  <si>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</si>
  <si>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</si>
  <si>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</si>
  <si>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</si>
  <si>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</si>
  <si>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</si>
  <si>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</si>
  <si>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</si>
  <si>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</si>
  <si>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</si>
  <si>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</si>
  <si>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</si>
  <si>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</si>
  <si>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</si>
  <si>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</si>
  <si>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</si>
  <si>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</si>
  <si>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</si>
  <si>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</si>
  <si>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</si>
  <si>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</si>
  <si>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</si>
  <si>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</si>
  <si>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</si>
  <si>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</si>
  <si>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</si>
  <si>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</si>
  <si>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</si>
  <si>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</si>
  <si>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</si>
  <si>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</si>
  <si>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</si>
  <si>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</si>
  <si>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</si>
  <si>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</si>
  <si>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</si>
  <si>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</si>
  <si>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</si>
  <si>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</si>
  <si>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</si>
  <si>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</si>
  <si>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</si>
  <si>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</si>
  <si>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</si>
  <si>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</si>
  <si>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</si>
  <si>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</si>
  <si>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</si>
  <si>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</si>
  <si>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</si>
  <si>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</si>
  <si>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</si>
  <si>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</si>
  <si>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</si>
  <si>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</si>
  <si>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</si>
  <si>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</si>
  <si>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</si>
  <si>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</si>
  <si>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</si>
  <si>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</si>
  <si>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0.39</t>
  </si>
  <si>
    <t>▲ 0.21</t>
  </si>
  <si>
    <t>▲ 0.55</t>
  </si>
  <si>
    <t>▲ 6.85</t>
  </si>
  <si>
    <t>一般会計</t>
  </si>
  <si>
    <t>さつま町水道事業会計</t>
  </si>
  <si>
    <t>さつま町国民健康保険事業特別会計</t>
  </si>
  <si>
    <t>さつま町介護保険事業特別会計</t>
  </si>
  <si>
    <t>さつま町農業集落排水事業特別会計</t>
  </si>
  <si>
    <t>さつま町後期高齢者医療特別会計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</si>
  <si>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</si>
  <si>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</si>
  <si>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</si>
  <si>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</si>
  <si>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</si>
  <si>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鹿児島県後期高齢者医療広域連合(一般関係)</t>
    <rPh sb="0" eb="4">
      <t>カゴシマケン</t>
    </rPh>
    <rPh sb="4" eb="6">
      <t>コウキ</t>
    </rPh>
    <rPh sb="6" eb="9">
      <t>コウレイシャ</t>
    </rPh>
    <rPh sb="9" eb="11">
      <t>イリョウ</t>
    </rPh>
    <rPh sb="11" eb="13">
      <t>コウイキ</t>
    </rPh>
    <rPh sb="13" eb="15">
      <t>レンゴウ</t>
    </rPh>
    <rPh sb="16" eb="18">
      <t>イッパン</t>
    </rPh>
    <rPh sb="18" eb="20">
      <t>カンケイ</t>
    </rPh>
    <phoneticPr fontId="2"/>
  </si>
  <si>
    <t>鹿児島県後期高齢者医療広域連合(特別関係)</t>
    <rPh sb="0" eb="4">
      <t>カゴシマケン</t>
    </rPh>
    <rPh sb="4" eb="6">
      <t>コウキ</t>
    </rPh>
    <rPh sb="6" eb="9">
      <t>コウレイシャ</t>
    </rPh>
    <rPh sb="9" eb="11">
      <t>イリョウ</t>
    </rPh>
    <rPh sb="11" eb="13">
      <t>コウイキ</t>
    </rPh>
    <rPh sb="13" eb="15">
      <t>レンゴウ</t>
    </rPh>
    <rPh sb="16" eb="18">
      <t>トクベツ</t>
    </rPh>
    <rPh sb="18" eb="20">
      <t>カンケイ</t>
    </rPh>
    <phoneticPr fontId="2"/>
  </si>
  <si>
    <t>さつま町土地開発公社</t>
    <rPh sb="3" eb="4">
      <t>チョウ</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</si>
  <si>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</si>
  <si>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</si>
  <si>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</si>
  <si>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</si>
  <si>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</si>
  <si>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</si>
  <si>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</si>
  <si>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</si>
  <si>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</si>
  <si>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</si>
  <si>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</si>
  <si>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公債費負担適正化計画に基づく地方債残高の大幅な減と定年退職者数の増に伴う退職手当負担見込額の減などにより将来負担額は年々減少し，逆に充当可能財源となる基金は年々増加してきた。平成２７年度決算において，充当可能財源等が将来負担額を上回り始めて今回マイナス数値となった。
　マイナス数値となったことで実質公債費比率との組合せによる分析は困難であるが，類似団体と比較しても数値が下回る等着実に改善してきており，今後も公債費負担適正化計画に基づく公債費の管理により比率の改善に努める。
</t>
    <rPh sb="118" eb="119">
      <t>ハジ</t>
    </rPh>
    <rPh sb="121" eb="123">
      <t>コンカイ</t>
    </rPh>
    <rPh sb="140" eb="142">
      <t>スウチ</t>
    </rPh>
    <rPh sb="149" eb="151">
      <t>ジッシツ</t>
    </rPh>
    <rPh sb="151" eb="154">
      <t>コウサイヒ</t>
    </rPh>
    <rPh sb="154" eb="156">
      <t>ヒリツ</t>
    </rPh>
    <rPh sb="158" eb="160">
      <t>クミアワ</t>
    </rPh>
    <rPh sb="164" eb="166">
      <t>ブンセキ</t>
    </rPh>
    <rPh sb="167" eb="169">
      <t>コンナン</t>
    </rPh>
    <rPh sb="174" eb="176">
      <t>ルイジ</t>
    </rPh>
    <rPh sb="176" eb="178">
      <t>ダンタイ</t>
    </rPh>
    <rPh sb="179" eb="181">
      <t>ヒカク</t>
    </rPh>
    <rPh sb="184" eb="186">
      <t>スウチ</t>
    </rPh>
    <rPh sb="187" eb="189">
      <t>シタマワ</t>
    </rPh>
    <rPh sb="190" eb="191">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</si>
</sst>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82292</c:v>
                </c:pt>
                <c:pt idx="1">
                  <c:v>80577</c:v>
                </c:pt>
                <c:pt idx="2">
                  <c:v>92698</c:v>
                </c:pt>
                <c:pt idx="3">
                  <c:v>78556</c:v>
                </c:pt>
                <c:pt idx="4">
                  <c:v>87924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76391</c:v>
                </c:pt>
                <c:pt idx="1">
                  <c:v>111558</c:v>
                </c:pt>
                <c:pt idx="2">
                  <c:v>117149</c:v>
                </c:pt>
                <c:pt idx="3">
                  <c:v>82722</c:v>
                </c:pt>
                <c:pt idx="4">
                  <c:v>83114</c:v>
                </c:pt>
              </c:numCache>
            </c:numRef>
          </c:val>
          <c:smooth val="0"/>
        </c:ser>
        <c:dLbls>
          <c:showLegendKey val="0"/>
          <c:showVal val="0"/>
          <c:showCatName val="0"/>
          <c:showSerName val="0"/>
          <c:showPercent val="0"/>
          <c:showBubbleSize val="0"/>
        </c:dLbls>
        <c:marker val="1"/>
        <c:smooth val="0"/>
        <c:axId val="102579584"/>
        <c:axId val="102607872"/>
      </c:lineChart>
      <c:catAx>
        <c:axId val="10257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07872"/>
        <c:crosses val="autoZero"/>
        <c:auto val="1"/>
        <c:lblAlgn val="ctr"/>
        <c:lblOffset val="100"/>
        <c:tickLblSkip val="1"/>
        <c:tickMarkSkip val="1"/>
        <c:noMultiLvlLbl val="0"/>
      </c:catAx>
      <c:valAx>
        <c:axId val="1026078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7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9.2100000000000009</c:v>
                </c:pt>
                <c:pt idx="1">
                  <c:v>11.38</c:v>
                </c:pt>
                <c:pt idx="2">
                  <c:v>15.05</c:v>
                </c:pt>
                <c:pt idx="3">
                  <c:v>14.31</c:v>
                </c:pt>
                <c:pt idx="4">
                  <c:v>10.69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31.5</c:v>
                </c:pt>
                <c:pt idx="1">
                  <c:v>34.07</c:v>
                </c:pt>
                <c:pt idx="2">
                  <c:v>39.33</c:v>
                </c:pt>
                <c:pt idx="3">
                  <c:v>48.75</c:v>
                </c:pt>
                <c:pt idx="4">
                  <c:v>52.63</c:v>
                </c:pt>
              </c:numCache>
            </c:numRef>
          </c:val>
        </c:ser>
        <c:dLbls>
          <c:showLegendKey val="0"/>
          <c:showVal val="0"/>
          <c:showCatName val="0"/>
          <c:showSerName val="0"/>
          <c:showPercent val="0"/>
          <c:showBubbleSize val="0"/>
        </c:dLbls>
        <c:gapWidth val="250"/>
        <c:overlap val="100"/>
        <c:axId val="104120704"/>
        <c:axId val="10412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-0.39</c:v>
                </c:pt>
                <c:pt idx="1">
                  <c:v>-0.21</c:v>
                </c:pt>
                <c:pt idx="2">
                  <c:v>3.21</c:v>
                </c:pt>
                <c:pt idx="3">
                  <c:v>-0.55000000000000004</c:v>
                </c:pt>
                <c:pt idx="4">
                  <c:v>-6.85</c:v>
                </c:pt>
              </c:numCache>
            </c:numRef>
          </c:val>
          <c:smooth val="0"/>
        </c:ser>
        <c:dLbls>
          <c:showLegendKey val="0"/>
          <c:showVal val="0"/>
          <c:showCatName val="0"/>
          <c:showSerName val="0"/>
          <c:showPercent val="0"/>
          <c:showBubbleSize val="0"/>
        </c:dLbls>
        <c:marker val="1"/>
        <c:smooth val="0"/>
        <c:axId val="104120704"/>
        <c:axId val="104122624"/>
      </c:lineChart>
      <c:catAx>
        <c:axId val="1041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122624"/>
        <c:crosses val="autoZero"/>
        <c:auto val="1"/>
        <c:lblAlgn val="ctr"/>
        <c:lblOffset val="100"/>
        <c:tickLblSkip val="1"/>
        <c:tickMarkSkip val="1"/>
        <c:noMultiLvlLbl val="0"/>
      </c:catAx>
      <c:valAx>
        <c:axId val="1041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2.4700000000000002</c:v>
                </c:pt>
                <c:pt idx="2">
                  <c:v>#N/A</c:v>
                </c:pt>
                <c:pt idx="3">
                  <c:v>2.56</c:v>
                </c:pt>
                <c:pt idx="4">
                  <c:v>#N/A</c:v>
                </c:pt>
                <c:pt idx="5">
                  <c:v>2.4900000000000002</c:v>
                </c:pt>
                <c:pt idx="6">
                  <c:v>#N/A</c:v>
                </c:pt>
                <c:pt idx="7">
                  <c:v>1.28</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0.02</c:v>
                </c:pt>
                <c:pt idx="6">
                  <c:v>#N/A</c:v>
                </c:pt>
                <c:pt idx="7">
                  <c:v>0.03</c:v>
                </c:pt>
                <c:pt idx="8">
                  <c:v>#N/A</c:v>
                </c:pt>
                <c:pt idx="9">
                  <c:v>0.03</c:v>
                </c:pt>
              </c:numCache>
            </c:numRef>
          </c:val>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7.0000000000000007E-2</c:v>
                </c:pt>
                <c:pt idx="8">
                  <c:v>#N/A</c:v>
                </c:pt>
                <c:pt idx="9">
                  <c:v>0.04</c:v>
                </c:pt>
              </c:numCache>
            </c:numRef>
          </c:val>
        </c:ser>
        <c:ser>
          <c:idx val="6"/>
          <c:order val="6"/>
          <c:tx>
            <c:strRef>
              <c:f>データシート!$A$33</c:f>
              <c:strCache>
                <c:ptCount val="1"/>
                <c:pt idx="0">
                  <c:v>さつま町介護保険事業特別会計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0.81</c:v>
                </c:pt>
                <c:pt idx="2">
                  <c:v>#N/A</c:v>
                </c:pt>
                <c:pt idx="3">
                  <c:v>0.79</c:v>
                </c:pt>
                <c:pt idx="4">
                  <c:v>#N/A</c:v>
                </c:pt>
                <c:pt idx="5">
                  <c:v>0.89</c:v>
                </c:pt>
                <c:pt idx="6">
                  <c:v>#N/A</c:v>
                </c:pt>
                <c:pt idx="7">
                  <c:v>0.8</c:v>
                </c:pt>
                <c:pt idx="8">
                  <c:v>#N/A</c:v>
                </c:pt>
                <c:pt idx="9">
                  <c:v>1.51</c:v>
                </c:pt>
              </c:numCache>
            </c:numRef>
          </c:val>
        </c:ser>
        <c:ser>
          <c:idx val="7"/>
          <c:order val="7"/>
          <c:tx>
            <c:strRef>
              <c:f>データシート!$A$34</c:f>
              <c:strCache>
                <c:ptCount val="1"/>
                <c:pt idx="0">
                  <c:v>さつま町国民健康保険事業特別会計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1.31</c:v>
                </c:pt>
                <c:pt idx="2">
                  <c:v>#N/A</c:v>
                </c:pt>
                <c:pt idx="3">
                  <c:v>1.75</c:v>
                </c:pt>
                <c:pt idx="4">
                  <c:v>#N/A</c:v>
                </c:pt>
                <c:pt idx="5">
                  <c:v>1.52</c:v>
                </c:pt>
                <c:pt idx="6">
                  <c:v>#N/A</c:v>
                </c:pt>
                <c:pt idx="7">
                  <c:v>3.66</c:v>
                </c:pt>
                <c:pt idx="8">
                  <c:v>#N/A</c:v>
                </c:pt>
                <c:pt idx="9">
                  <c:v>2.38</c:v>
                </c:pt>
              </c:numCache>
            </c:numRef>
          </c:val>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3.75</c:v>
                </c:pt>
                <c:pt idx="2">
                  <c:v>#N/A</c:v>
                </c:pt>
                <c:pt idx="3">
                  <c:v>3.7</c:v>
                </c:pt>
                <c:pt idx="4">
                  <c:v>#N/A</c:v>
                </c:pt>
                <c:pt idx="5">
                  <c:v>4.0199999999999996</c:v>
                </c:pt>
                <c:pt idx="6">
                  <c:v>#N/A</c:v>
                </c:pt>
                <c:pt idx="7">
                  <c:v>3.86</c:v>
                </c:pt>
                <c:pt idx="8">
                  <c:v>#N/A</c:v>
                </c:pt>
                <c:pt idx="9">
                  <c:v>4.6900000000000004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9.1999999999999993</c:v>
                </c:pt>
                <c:pt idx="2">
                  <c:v>#N/A</c:v>
                </c:pt>
                <c:pt idx="3">
                  <c:v>11.38</c:v>
                </c:pt>
                <c:pt idx="4">
                  <c:v>#N/A</c:v>
                </c:pt>
                <c:pt idx="5">
                  <c:v>15.04</c:v>
                </c:pt>
                <c:pt idx="6">
                  <c:v>#N/A</c:v>
                </c:pt>
                <c:pt idx="7">
                  <c:v>14.3</c:v>
                </c:pt>
                <c:pt idx="8">
                  <c:v>#N/A</c:v>
                </c:pt>
                <c:pt idx="9">
                  <c:v>10.69</c:v>
                </c:pt>
              </c:numCache>
            </c:numRef>
          </c:val>
        </c:ser>
        <c:dLbls>
          <c:showLegendKey val="0"/>
          <c:showVal val="0"/>
          <c:showCatName val="0"/>
          <c:showSerName val="0"/>
          <c:showPercent val="0"/>
          <c:showBubbleSize val="0"/>
        </c:dLbls>
        <c:gapWidth val="150"/>
        <c:overlap val="100"/>
        <c:axId val="104171392"/>
        <c:axId val="104172928"/>
      </c:barChart>
      <c:catAx>
        <c:axId val="1041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72928"/>
        <c:crosses val="autoZero"/>
        <c:auto val="1"/>
        <c:lblAlgn val="ctr"/>
        <c:lblOffset val="100"/>
        <c:tickLblSkip val="1"/>
        <c:tickMarkSkip val="1"/>
        <c:noMultiLvlLbl val="0"/>
      </c:catAx>
      <c:valAx>
        <c:axId val="10417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7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1670</c:v>
                </c:pt>
                <c:pt idx="5">
                  <c:v>1716</c:v>
                </c:pt>
                <c:pt idx="8">
                  <c:v>1670</c:v>
                </c:pt>
                <c:pt idx="11">
                  <c:v>1706</c:v>
                </c:pt>
                <c:pt idx="14">
                  <c:v>1619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6</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119</c:v>
                </c:pt>
                <c:pt idx="3">
                  <c:v>115</c:v>
                </c:pt>
                <c:pt idx="6">
                  <c:v>114</c:v>
                </c:pt>
                <c:pt idx="9">
                  <c:v>106</c:v>
                </c:pt>
                <c:pt idx="12">
                  <c:v>103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2663</c:v>
                </c:pt>
                <c:pt idx="3">
                  <c:v>2446</c:v>
                </c:pt>
                <c:pt idx="6">
                  <c:v>2248</c:v>
                </c:pt>
                <c:pt idx="9">
                  <c:v>2174</c:v>
                </c:pt>
                <c:pt idx="12">
                  <c:v>1967</c:v>
                </c:pt>
              </c:numCache>
            </c:numRef>
          </c:val>
        </c:ser>
        <c:dLbls>
          <c:showLegendKey val="0"/>
          <c:showVal val="0"/>
          <c:showCatName val="0"/>
          <c:showSerName val="0"/>
          <c:showPercent val="0"/>
          <c:showBubbleSize val="0"/>
        </c:dLbls>
        <c:gapWidth val="100"/>
        <c:overlap val="100"/>
        <c:axId val="104317696"/>
        <c:axId val="10431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1121</c:v>
                </c:pt>
                <c:pt idx="2">
                  <c:v>#N/A</c:v>
                </c:pt>
                <c:pt idx="3">
                  <c:v>#N/A</c:v>
                </c:pt>
                <c:pt idx="4">
                  <c:v>851</c:v>
                </c:pt>
                <c:pt idx="5">
                  <c:v>#N/A</c:v>
                </c:pt>
                <c:pt idx="6">
                  <c:v>#N/A</c:v>
                </c:pt>
                <c:pt idx="7">
                  <c:v>694</c:v>
                </c:pt>
                <c:pt idx="8">
                  <c:v>#N/A</c:v>
                </c:pt>
                <c:pt idx="9">
                  <c:v>#N/A</c:v>
                </c:pt>
                <c:pt idx="10">
                  <c:v>574</c:v>
                </c:pt>
                <c:pt idx="11">
                  <c:v>#N/A</c:v>
                </c:pt>
                <c:pt idx="12">
                  <c:v>#N/A</c:v>
                </c:pt>
                <c:pt idx="13">
                  <c:v>451</c:v>
                </c:pt>
                <c:pt idx="14">
                  <c:v>#N/A</c:v>
                </c:pt>
              </c:numCache>
            </c:numRef>
          </c:val>
          <c:smooth val="0"/>
        </c:ser>
        <c:dLbls>
          <c:showLegendKey val="0"/>
          <c:showVal val="0"/>
          <c:showCatName val="0"/>
          <c:showSerName val="0"/>
          <c:showPercent val="0"/>
          <c:showBubbleSize val="0"/>
        </c:dLbls>
        <c:marker val="1"/>
        <c:smooth val="0"/>
        <c:axId val="104317696"/>
        <c:axId val="104319616"/>
      </c:lineChart>
      <c:catAx>
        <c:axId val="1043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19616"/>
        <c:crosses val="autoZero"/>
        <c:auto val="1"/>
        <c:lblAlgn val="ctr"/>
        <c:lblOffset val="100"/>
        <c:tickLblSkip val="1"/>
        <c:tickMarkSkip val="1"/>
        <c:noMultiLvlLbl val="0"/>
      </c:catAx>
      <c:valAx>
        <c:axId val="10431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13339</c:v>
                </c:pt>
                <c:pt idx="5">
                  <c:v>13368</c:v>
                </c:pt>
                <c:pt idx="8">
                  <c:v>13226</c:v>
                </c:pt>
                <c:pt idx="11">
                  <c:v>12798</c:v>
                </c:pt>
                <c:pt idx="14">
                  <c:v>12222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631</c:v>
                </c:pt>
                <c:pt idx="5">
                  <c:v>600</c:v>
                </c:pt>
                <c:pt idx="8">
                  <c:v>504</c:v>
                </c:pt>
                <c:pt idx="11">
                  <c:v>470</c:v>
                </c:pt>
                <c:pt idx="14">
                  <c:v>411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5245</c:v>
                </c:pt>
                <c:pt idx="5">
                  <c:v>5353</c:v>
                </c:pt>
                <c:pt idx="8">
                  <c:v>5235</c:v>
                </c:pt>
                <c:pt idx="11">
                  <c:v>5537</c:v>
                </c:pt>
                <c:pt idx="14">
                  <c:v>7028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3792</c:v>
                </c:pt>
                <c:pt idx="3">
                  <c:v>3707</c:v>
                </c:pt>
                <c:pt idx="6">
                  <c:v>3539</c:v>
                </c:pt>
                <c:pt idx="9">
                  <c:v>3228</c:v>
                </c:pt>
                <c:pt idx="12">
                  <c:v>2925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1019</c:v>
                </c:pt>
                <c:pt idx="3">
                  <c:v>908</c:v>
                </c:pt>
                <c:pt idx="6">
                  <c:v>817</c:v>
                </c:pt>
                <c:pt idx="9">
                  <c:v>739</c:v>
                </c:pt>
                <c:pt idx="12">
                  <c:v>694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16816</c:v>
                </c:pt>
                <c:pt idx="3">
                  <c:v>16359</c:v>
                </c:pt>
                <c:pt idx="6">
                  <c:v>15897</c:v>
                </c:pt>
                <c:pt idx="9">
                  <c:v>15224</c:v>
                </c:pt>
                <c:pt idx="12">
                  <c:v>14547</c:v>
                </c:pt>
              </c:numCache>
            </c:numRef>
          </c:val>
        </c:ser>
        <c:dLbls>
          <c:showLegendKey val="0"/>
          <c:showVal val="0"/>
          <c:showCatName val="0"/>
          <c:showSerName val="0"/>
          <c:showPercent val="0"/>
          <c:showBubbleSize val="0"/>
        </c:dLbls>
        <c:gapWidth val="100"/>
        <c:overlap val="100"/>
        <c:axId val="104389632"/>
        <c:axId val="10459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2420</c:v>
                </c:pt>
                <c:pt idx="2">
                  <c:v>#N/A</c:v>
                </c:pt>
                <c:pt idx="3">
                  <c:v>#N/A</c:v>
                </c:pt>
                <c:pt idx="4">
                  <c:v>1656</c:v>
                </c:pt>
                <c:pt idx="5">
                  <c:v>#N/A</c:v>
                </c:pt>
                <c:pt idx="6">
                  <c:v>#N/A</c:v>
                </c:pt>
                <c:pt idx="7">
                  <c:v>1287</c:v>
                </c:pt>
                <c:pt idx="8">
                  <c:v>#N/A</c:v>
                </c:pt>
                <c:pt idx="9">
                  <c:v>#N/A</c:v>
                </c:pt>
                <c:pt idx="10">
                  <c:v>386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4389632"/>
        <c:axId val="104596608"/>
      </c:lineChart>
      <c:catAx>
        <c:axId val="1043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596608"/>
        <c:crosses val="autoZero"/>
        <c:auto val="1"/>
        <c:lblAlgn val="ctr"/>
        <c:lblOffset val="100"/>
        <c:tickLblSkip val="1"/>
        <c:tickMarkSkip val="1"/>
        <c:noMultiLvlLbl val="0"/>
      </c:catAx>
      <c:valAx>
        <c:axId val="10459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4741504"/>
        <c:axId val="104747776"/>
      </c:scatterChart>
      <c:valAx>
        <c:axId val="104741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747776"/>
        <c:crosses val="autoZero"/>
        <c:crossBetween val="midCat"/>
      </c:valAx>
      <c:valAx>
        <c:axId val="104747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741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15.5</c:v>
                </c:pt>
                <c:pt idx="1">
                  <c:v>13.6</c:v>
                </c:pt>
                <c:pt idx="2">
                  <c:v>11.6</c:v>
                </c:pt>
                <c:pt idx="3">
                  <c:v>9.3000000000000007</c:v>
                </c:pt>
                <c:pt idx="4">
                  <c:v>7.6</c:v>
                </c:pt>
              </c:numCache>
            </c:numRef>
          </c:xVal>
          <c:yVal>
            <c:numRef>
              <c:f>公会計指標分析・財政指標組合せ分析表!$K$73:$O$73</c:f>
              <c:numCache>
                <c:formatCode>#,##0.0;"▲ "#,##0.0</c:formatCode>
                <c:ptCount val="5"/>
                <c:pt idx="0">
                  <c:v>31.7</c:v>
                </c:pt>
                <c:pt idx="1">
                  <c:v>21.9</c:v>
                </c:pt>
                <c:pt idx="2">
                  <c:v>16.8</c:v>
                </c:pt>
                <c:pt idx="3">
                  <c:v>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12.7</c:v>
                </c:pt>
                <c:pt idx="2">
                  <c:v>11.7</c:v>
                </c:pt>
                <c:pt idx="3">
                  <c:v>10.4</c:v>
                </c:pt>
                <c:pt idx="4">
                  <c:v>9.9</c:v>
                </c:pt>
              </c:numCache>
            </c:numRef>
          </c:xVal>
          <c:yVal>
            <c:numRef>
              <c:f>公会計指標分析・財政指標組合せ分析表!$K$77:$O$77</c:f>
              <c:numCache>
                <c:formatCode>#,##0.0;"▲ "#,##0.0</c:formatCode>
                <c:ptCount val="5"/>
                <c:pt idx="0">
                  <c:v>67.400000000000006</c:v>
                </c:pt>
                <c:pt idx="1">
                  <c:v>59.7</c:v>
                </c:pt>
                <c:pt idx="2">
                  <c:v>51.9</c:v>
                </c:pt>
                <c:pt idx="3">
                  <c:v>46.9</c:v>
                </c:pt>
                <c:pt idx="4">
                  <c:v>44.6</c:v>
                </c:pt>
              </c:numCache>
            </c:numRef>
          </c:yVal>
          <c:smooth val="0"/>
        </c:ser>
        <c:dLbls>
          <c:showLegendKey val="0"/>
          <c:showVal val="0"/>
          <c:showCatName val="0"/>
          <c:showSerName val="0"/>
          <c:showPercent val="0"/>
          <c:showBubbleSize val="0"/>
        </c:dLbls>
        <c:axId val="105064320"/>
        <c:axId val="105091072"/>
      </c:scatterChart>
      <c:valAx>
        <c:axId val="105064320"/>
        <c:scaling>
          <c:orientation val="minMax"/>
          <c:max val="16.10000000000000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091072"/>
        <c:crosses val="autoZero"/>
        <c:crossBetween val="midCat"/>
      </c:valAx>
      <c:valAx>
        <c:axId val="105091072"/>
        <c:scaling>
          <c:orientation val="minMax"/>
          <c:max val="7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064320"/>
        <c:crosses val="autoZero"/>
        <c:crossBetween val="midCat"/>
        <c:majorUnit val="9.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平成２７年度決算において県平均を下回る水準となっ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今後も計画に基づく公債費の管理により比率の改善に努める。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公債費負担適正化計画に基づく地方債残高の大幅な減と定年退職者数の増に伴う退職手当負担見込額の減などにより将来負担額は年々減少し，逆に充当可能財源となる基金は年々増加してきた。平成２７年度決算において，充当可能財源等が将来負担額を上回り，分子要因がマイナス数値となったことから比率もマイナス数値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今後においても，地方債現在高の減少が見込まれる中で，充当可能基金等の確保に努めながら比率の改善に努める。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22,775
22,594
303.90
15,415,232
14,382,645
960,334
8,981,985
14,546,990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8" name="正方形/長方形 3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9" name="正方形/長方形 3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0" name="正方形/長方形 3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1" name="テキスト ボックス 4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2" name="正方形/長方形 4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3" name="正方形/長方形 4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4" name="正方形/長方形 4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5" name="正方形/長方形 4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6" name="正方形/長方形 4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7" name="正方形/長方形 4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8" name="正方形/長方形 4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9" name="正方形/長方形 4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1" name="正方形/長方形 50"/>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3" name="テキスト ボックス 52"/>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22,775
22,594
303.90
15,415,232
14,382,645
960,334
8,981,985
14,546,990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22,775
22,594
303.90
15,415,232
14,382,645
960,334
8,981,985
14,546,990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22,775
22,594
303.90
15,415,232
14,382,645
960,334
8,981,985
14,546,990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基準財政収入額における法人</a:t>
          </a:r>
          <a:r>
            <a:rPr kumimoji="0" lang="ja-JP" altLang="ja-JP" sz="1200" b="0" i="0" u="none" strike="noStrike" kern="0" cap="none" spc="0" normalizeH="0" baseline="0" noProof="0">
              <a:ln>
                <a:noFill/>
              </a:ln>
              <a:solidFill>
                <a:prstClr val="black"/>
              </a:solidFill>
              <a:effectLst/>
              <a:uLnTx/>
              <a:uFillTx/>
              <a:latin typeface="+mn-lt"/>
              <a:ea typeface="+mn-ea"/>
              <a:cs typeface="+mn-cs"/>
            </a:rPr>
            <a:t>町民税</a:t>
          </a:r>
          <a:r>
            <a:rPr kumimoji="0" lang="ja-JP" altLang="en-US" sz="1200" b="0" i="0" u="none" strike="noStrike" kern="0" cap="none" spc="0" normalizeH="0" baseline="0" noProof="0">
              <a:ln>
                <a:noFill/>
              </a:ln>
              <a:solidFill>
                <a:prstClr val="black"/>
              </a:solidFill>
              <a:effectLst/>
              <a:uLnTx/>
              <a:uFillTx/>
              <a:latin typeface="+mn-lt"/>
              <a:ea typeface="+mn-ea"/>
              <a:cs typeface="+mn-cs"/>
            </a:rPr>
            <a:t>及び地方消費税交付金などの</a:t>
          </a:r>
          <a:r>
            <a:rPr kumimoji="0" lang="ja-JP" altLang="ja-JP" sz="1200" b="0" i="0" u="none" strike="noStrike" kern="0" cap="none" spc="0" normalizeH="0" baseline="0" noProof="0">
              <a:ln>
                <a:noFill/>
              </a:ln>
              <a:solidFill>
                <a:prstClr val="black"/>
              </a:solidFill>
              <a:effectLst/>
              <a:uLnTx/>
              <a:uFillTx/>
              <a:latin typeface="+mn-lt"/>
              <a:ea typeface="+mn-ea"/>
              <a:cs typeface="+mn-cs"/>
            </a:rPr>
            <a:t>伸びなどにより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指数も０．３３と上昇し，類似団体並みの水準となったものの</a:t>
          </a:r>
          <a:r>
            <a:rPr kumimoji="0" lang="ja-JP" altLang="ja-JP" sz="1200" b="0" i="0" u="none" strike="noStrike" kern="0" cap="none" spc="0" normalizeH="0" baseline="0" noProof="0">
              <a:ln>
                <a:noFill/>
              </a:ln>
              <a:solidFill>
                <a:prstClr val="black"/>
              </a:solidFill>
              <a:effectLst/>
              <a:uLnTx/>
              <a:uFillTx/>
              <a:latin typeface="+mn-lt"/>
              <a:ea typeface="+mn-ea"/>
              <a:cs typeface="+mn-cs"/>
            </a:rPr>
            <a:t>，高い高齢化率や人口減少などの影響による個人町民税の低迷が続いており，</a:t>
          </a:r>
          <a:r>
            <a:rPr kumimoji="0" lang="ja-JP" altLang="en-US" sz="1200" b="0" i="0" u="none" strike="noStrike" kern="0" cap="none" spc="0" normalizeH="0" baseline="0" noProof="0">
              <a:ln>
                <a:noFill/>
              </a:ln>
              <a:solidFill>
                <a:prstClr val="black"/>
              </a:solidFill>
              <a:effectLst/>
              <a:uLnTx/>
              <a:uFillTx/>
              <a:latin typeface="+mn-lt"/>
              <a:ea typeface="+mn-ea"/>
              <a:cs typeface="+mn-cs"/>
            </a:rPr>
            <a:t>全国平均には大きな開きがある</a:t>
          </a:r>
          <a:r>
            <a:rPr kumimoji="0" lang="ja-JP" altLang="ja-JP" sz="1200" b="0" i="0" u="none" strike="noStrike" kern="0" cap="none" spc="0" normalizeH="0" baseline="0" noProof="0">
              <a:ln>
                <a:noFill/>
              </a:ln>
              <a:solidFill>
                <a:prstClr val="black"/>
              </a:solidFill>
              <a:effectLst/>
              <a:uLnTx/>
              <a:uFillTx/>
              <a:latin typeface="+mn-lt"/>
              <a:ea typeface="+mn-ea"/>
              <a:cs typeface="+mn-cs"/>
            </a:rPr>
            <a:t>。 今後も課税客体の適正な把握，自主財源の確保及び歳出の見直しに努め，財政基盤の強化を図っていく。</a:t>
          </a:r>
          <a:endParaRPr kumimoji="0" lang="ja-JP" altLang="ja-JP" sz="12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146050</xdr:rowOff>
    </xdr:to>
    <xdr:cxnSp macro="">
      <xdr:nvCxnSpPr>
        <xdr:cNvPr id="68" name="直線コネクタ 67"/>
        <xdr:cNvCxnSpPr/>
      </xdr:nvCxnSpPr>
      <xdr:spPr>
        <a:xfrm flipV="1">
          <a:off x="4114800" y="72665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9"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14817</xdr:rowOff>
    </xdr:to>
    <xdr:cxnSp macro="">
      <xdr:nvCxnSpPr>
        <xdr:cNvPr id="71" name="直線コネクタ 70"/>
        <xdr:cNvCxnSpPr/>
      </xdr:nvCxnSpPr>
      <xdr:spPr>
        <a:xfrm flipV="1">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4" name="直線コネクタ 73"/>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8" name="フローチャート : 判断 77"/>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79" name="テキスト ボックス 78"/>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1" name="テキスト ボックス 8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行革による人件費や公債費等の削減効果により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近年類似団体平均ま</a:t>
          </a:r>
          <a:r>
            <a:rPr kumimoji="0" lang="ja-JP" altLang="ja-JP" sz="1200" b="0" i="0" u="none" strike="noStrike" kern="0" cap="none" spc="0" normalizeH="0" baseline="0" noProof="0">
              <a:ln>
                <a:noFill/>
              </a:ln>
              <a:solidFill>
                <a:prstClr val="black"/>
              </a:solidFill>
              <a:effectLst/>
              <a:uLnTx/>
              <a:uFillTx/>
              <a:latin typeface="+mn-lt"/>
              <a:ea typeface="+mn-ea"/>
              <a:cs typeface="+mn-cs"/>
            </a:rPr>
            <a:t>で改善し</a:t>
          </a:r>
          <a:r>
            <a:rPr kumimoji="0" lang="ja-JP" altLang="en-US" sz="1200" b="0" i="0" u="none" strike="noStrike" kern="0" cap="none" spc="0" normalizeH="0" baseline="0" noProof="0">
              <a:ln>
                <a:noFill/>
              </a:ln>
              <a:solidFill>
                <a:prstClr val="black"/>
              </a:solidFill>
              <a:effectLst/>
              <a:uLnTx/>
              <a:uFillTx/>
              <a:latin typeface="+mn-lt"/>
              <a:ea typeface="+mn-ea"/>
              <a:cs typeface="+mn-cs"/>
            </a:rPr>
            <a:t>てきたが，平成２７年度においては町税や普通交付税などの減額幅が大きくなったために類似団体を下回る数値となった。今後においても，普通交付税の縮減や扶助費</a:t>
          </a:r>
          <a:r>
            <a:rPr kumimoji="0" lang="ja-JP" altLang="ja-JP" sz="1200" b="0" i="0" u="none" strike="noStrike" kern="0" cap="none" spc="0" normalizeH="0" baseline="0" noProof="0">
              <a:ln>
                <a:noFill/>
              </a:ln>
              <a:solidFill>
                <a:prstClr val="black"/>
              </a:solidFill>
              <a:effectLst/>
              <a:uLnTx/>
              <a:uFillTx/>
              <a:latin typeface="+mn-lt"/>
              <a:ea typeface="+mn-ea"/>
              <a:cs typeface="+mn-cs"/>
            </a:rPr>
            <a:t>や繰出金</a:t>
          </a:r>
          <a:r>
            <a:rPr kumimoji="0" lang="ja-JP" altLang="en-US" sz="1200" b="0" i="0" u="none" strike="noStrike" kern="0" cap="none" spc="0" normalizeH="0" baseline="0" noProof="0">
              <a:ln>
                <a:noFill/>
              </a:ln>
              <a:solidFill>
                <a:prstClr val="black"/>
              </a:solidFill>
              <a:effectLst/>
              <a:uLnTx/>
              <a:uFillTx/>
              <a:latin typeface="+mn-lt"/>
              <a:ea typeface="+mn-ea"/>
              <a:cs typeface="+mn-cs"/>
            </a:rPr>
            <a:t>等の増加傾向に</a:t>
          </a:r>
          <a:r>
            <a:rPr kumimoji="0" lang="ja-JP" altLang="ja-JP" sz="1200" b="0" i="0" u="none" strike="noStrike" kern="0" cap="none" spc="0" normalizeH="0" baseline="0" noProof="0">
              <a:ln>
                <a:noFill/>
              </a:ln>
              <a:solidFill>
                <a:prstClr val="black"/>
              </a:solidFill>
              <a:effectLst/>
              <a:uLnTx/>
              <a:uFillTx/>
              <a:latin typeface="+mn-lt"/>
              <a:ea typeface="+mn-ea"/>
              <a:cs typeface="+mn-cs"/>
            </a:rPr>
            <a:t>より比率の悪化が予想されることから，事務事業の更なる見直しを進めると共に，公共施設の</a:t>
          </a:r>
          <a:r>
            <a:rPr kumimoji="0" lang="ja-JP" altLang="en-US" sz="1200" b="0" i="0" u="none" strike="noStrike" kern="0" cap="none" spc="0" normalizeH="0" baseline="0" noProof="0">
              <a:ln>
                <a:noFill/>
              </a:ln>
              <a:solidFill>
                <a:prstClr val="black"/>
              </a:solidFill>
              <a:effectLst/>
              <a:uLnTx/>
              <a:uFillTx/>
              <a:latin typeface="+mn-lt"/>
              <a:ea typeface="+mn-ea"/>
              <a:cs typeface="+mn-cs"/>
            </a:rPr>
            <a:t>計画的な</a:t>
          </a:r>
          <a:r>
            <a:rPr kumimoji="0" lang="ja-JP" altLang="ja-JP" sz="1200" b="0" i="0" u="none" strike="noStrike" kern="0" cap="none" spc="0" normalizeH="0" baseline="0" noProof="0">
              <a:ln>
                <a:noFill/>
              </a:ln>
              <a:solidFill>
                <a:prstClr val="black"/>
              </a:solidFill>
              <a:effectLst/>
              <a:uLnTx/>
              <a:uFillTx/>
              <a:latin typeface="+mn-lt"/>
              <a:ea typeface="+mn-ea"/>
              <a:cs typeface="+mn-cs"/>
            </a:rPr>
            <a:t>管理運営など経常経費の削減に努める。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126093</xdr:rowOff>
    </xdr:from>
    <xdr:to>
      <xdr:col>7</xdr:col>
      <xdr:colOff>152400</xdr:colOff>
      <xdr:row>67</xdr:row>
      <xdr:rowOff>8769</xdr:rowOff>
    </xdr:to>
    <xdr:cxnSp macro="">
      <xdr:nvCxnSpPr>
        <xdr:cNvPr id="128" name="直線コネクタ 127"/>
        <xdr:cNvCxnSpPr/>
      </xdr:nvCxnSpPr>
      <xdr:spPr>
        <a:xfrm flipV="1">
          <a:off x="4953000" y="9898743"/>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152296</xdr:rowOff>
    </xdr:from>
    <xdr:ext cx="762000" cy="259045"/>
    <xdr:sp macro="" textlink="">
      <xdr:nvSpPr>
        <xdr:cNvPr id="129" name="財政構造の弾力性最小値テキスト"/>
        <xdr:cNvSpPr txBox="1"/>
      </xdr:nvSpPr>
      <xdr:spPr>
        <a:xfrm>
          <a:off x="5041900" y="114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8769</xdr:rowOff>
    </xdr:from>
    <xdr:to>
      <xdr:col>7</xdr:col>
      <xdr:colOff>241300</xdr:colOff>
      <xdr:row>67</xdr:row>
      <xdr:rowOff>8769</xdr:rowOff>
    </xdr:to>
    <xdr:cxnSp macro="">
      <xdr:nvCxnSpPr>
        <xdr:cNvPr id="130" name="直線コネクタ 129"/>
        <xdr:cNvCxnSpPr/>
      </xdr:nvCxnSpPr>
      <xdr:spPr>
        <a:xfrm>
          <a:off x="4864100" y="114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41020</xdr:rowOff>
    </xdr:from>
    <xdr:ext cx="762000" cy="259045"/>
    <xdr:sp macro="" textlink="">
      <xdr:nvSpPr>
        <xdr:cNvPr id="131" name="財政構造の弾力性最大値テキスト"/>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57</xdr:row>
      <xdr:rowOff>126093</xdr:rowOff>
    </xdr:from>
    <xdr:to>
      <xdr:col>7</xdr:col>
      <xdr:colOff>241300</xdr:colOff>
      <xdr:row>57</xdr:row>
      <xdr:rowOff>126093</xdr:rowOff>
    </xdr:to>
    <xdr:cxnSp macro="">
      <xdr:nvCxnSpPr>
        <xdr:cNvPr id="132" name="直線コネクタ 131"/>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15724</xdr:rowOff>
    </xdr:from>
    <xdr:to>
      <xdr:col>7</xdr:col>
      <xdr:colOff>152400</xdr:colOff>
      <xdr:row>62</xdr:row>
      <xdr:rowOff>96157</xdr:rowOff>
    </xdr:to>
    <xdr:cxnSp macro="">
      <xdr:nvCxnSpPr>
        <xdr:cNvPr id="133" name="直線コネクタ 132"/>
        <xdr:cNvCxnSpPr/>
      </xdr:nvCxnSpPr>
      <xdr:spPr>
        <a:xfrm>
          <a:off x="4114800" y="1064562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83958</xdr:rowOff>
    </xdr:from>
    <xdr:ext cx="762000" cy="259045"/>
    <xdr:sp macro="" textlink="">
      <xdr:nvSpPr>
        <xdr:cNvPr id="134" name="財政構造の弾力性平均値テキスト"/>
        <xdr:cNvSpPr txBox="1"/>
      </xdr:nvSpPr>
      <xdr:spPr>
        <a:xfrm>
          <a:off x="5041900" y="1037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67431</xdr:rowOff>
    </xdr:from>
    <xdr:to>
      <xdr:col>7</xdr:col>
      <xdr:colOff>203200</xdr:colOff>
      <xdr:row>61</xdr:row>
      <xdr:rowOff>169031</xdr:rowOff>
    </xdr:to>
    <xdr:sp macro="" textlink="">
      <xdr:nvSpPr>
        <xdr:cNvPr id="135" name="フローチャート : 判断 134"/>
        <xdr:cNvSpPr/>
      </xdr:nvSpPr>
      <xdr:spPr>
        <a:xfrm>
          <a:off x="49022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163285</xdr:rowOff>
    </xdr:from>
    <xdr:to>
      <xdr:col>6</xdr:col>
      <xdr:colOff>0</xdr:colOff>
      <xdr:row>62</xdr:row>
      <xdr:rowOff>15724</xdr:rowOff>
    </xdr:to>
    <xdr:cxnSp macro="">
      <xdr:nvCxnSpPr>
        <xdr:cNvPr id="136" name="直線コネクタ 135"/>
        <xdr:cNvCxnSpPr/>
      </xdr:nvCxnSpPr>
      <xdr:spPr>
        <a:xfrm>
          <a:off x="3225800" y="1045028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147865</xdr:rowOff>
    </xdr:from>
    <xdr:to>
      <xdr:col>6</xdr:col>
      <xdr:colOff>50800</xdr:colOff>
      <xdr:row>62</xdr:row>
      <xdr:rowOff>78015</xdr:rowOff>
    </xdr:to>
    <xdr:sp macro="" textlink="">
      <xdr:nvSpPr>
        <xdr:cNvPr id="137" name="フローチャート : 判断 136"/>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62792</xdr:rowOff>
    </xdr:from>
    <xdr:ext cx="736600" cy="259045"/>
    <xdr:sp macro="" textlink="">
      <xdr:nvSpPr>
        <xdr:cNvPr id="138" name="テキスト ボックス 137"/>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163285</xdr:rowOff>
    </xdr:from>
    <xdr:to>
      <xdr:col>4</xdr:col>
      <xdr:colOff>482600</xdr:colOff>
      <xdr:row>62</xdr:row>
      <xdr:rowOff>153609</xdr:rowOff>
    </xdr:to>
    <xdr:cxnSp macro="">
      <xdr:nvCxnSpPr>
        <xdr:cNvPr id="139" name="直線コネクタ 138"/>
        <xdr:cNvCxnSpPr/>
      </xdr:nvCxnSpPr>
      <xdr:spPr>
        <a:xfrm flipV="1">
          <a:off x="2336800" y="10450285"/>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112485</xdr:rowOff>
    </xdr:from>
    <xdr:to>
      <xdr:col>4</xdr:col>
      <xdr:colOff>533400</xdr:colOff>
      <xdr:row>61</xdr:row>
      <xdr:rowOff>42635</xdr:rowOff>
    </xdr:to>
    <xdr:sp macro="" textlink="">
      <xdr:nvSpPr>
        <xdr:cNvPr id="140" name="フローチャート : 判断 139"/>
        <xdr:cNvSpPr/>
      </xdr:nvSpPr>
      <xdr:spPr>
        <a:xfrm>
          <a:off x="3175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41" name="テキスト ボックス 140"/>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153609</xdr:rowOff>
    </xdr:from>
    <xdr:to>
      <xdr:col>3</xdr:col>
      <xdr:colOff>279400</xdr:colOff>
      <xdr:row>63</xdr:row>
      <xdr:rowOff>131535</xdr:rowOff>
    </xdr:to>
    <xdr:cxnSp macro="">
      <xdr:nvCxnSpPr>
        <xdr:cNvPr id="142" name="直線コネクタ 141"/>
        <xdr:cNvCxnSpPr/>
      </xdr:nvCxnSpPr>
      <xdr:spPr>
        <a:xfrm flipV="1">
          <a:off x="1447800" y="1078350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55941</xdr:rowOff>
    </xdr:from>
    <xdr:to>
      <xdr:col>3</xdr:col>
      <xdr:colOff>330200</xdr:colOff>
      <xdr:row>61</xdr:row>
      <xdr:rowOff>157541</xdr:rowOff>
    </xdr:to>
    <xdr:sp macro="" textlink="">
      <xdr:nvSpPr>
        <xdr:cNvPr id="143" name="フローチャート : 判断 142"/>
        <xdr:cNvSpPr/>
      </xdr:nvSpPr>
      <xdr:spPr>
        <a:xfrm>
          <a:off x="2286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167718</xdr:rowOff>
    </xdr:from>
    <xdr:ext cx="762000" cy="259045"/>
    <xdr:sp macro="" textlink="">
      <xdr:nvSpPr>
        <xdr:cNvPr id="144" name="テキスト ボックス 143"/>
        <xdr:cNvSpPr txBox="1"/>
      </xdr:nvSpPr>
      <xdr:spPr>
        <a:xfrm>
          <a:off x="1955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21469</xdr:rowOff>
    </xdr:from>
    <xdr:to>
      <xdr:col>2</xdr:col>
      <xdr:colOff>127000</xdr:colOff>
      <xdr:row>61</xdr:row>
      <xdr:rowOff>123069</xdr:rowOff>
    </xdr:to>
    <xdr:sp macro="" textlink="">
      <xdr:nvSpPr>
        <xdr:cNvPr id="145" name="フローチャート : 判断 144"/>
        <xdr:cNvSpPr/>
      </xdr:nvSpPr>
      <xdr:spPr>
        <a:xfrm>
          <a:off x="1397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133246</xdr:rowOff>
    </xdr:from>
    <xdr:ext cx="762000" cy="259045"/>
    <xdr:sp macro="" textlink="">
      <xdr:nvSpPr>
        <xdr:cNvPr id="146" name="テキスト ボックス 145"/>
        <xdr:cNvSpPr txBox="1"/>
      </xdr:nvSpPr>
      <xdr:spPr>
        <a:xfrm>
          <a:off x="1066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45357</xdr:rowOff>
    </xdr:from>
    <xdr:to>
      <xdr:col>7</xdr:col>
      <xdr:colOff>203200</xdr:colOff>
      <xdr:row>62</xdr:row>
      <xdr:rowOff>146957</xdr:rowOff>
    </xdr:to>
    <xdr:sp macro="" textlink="">
      <xdr:nvSpPr>
        <xdr:cNvPr id="152" name="円/楕円 151"/>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17434</xdr:rowOff>
    </xdr:from>
    <xdr:ext cx="762000" cy="259045"/>
    <xdr:sp macro="" textlink="">
      <xdr:nvSpPr>
        <xdr:cNvPr id="153" name="財政構造の弾力性該当値テキスト"/>
        <xdr:cNvSpPr txBox="1"/>
      </xdr:nvSpPr>
      <xdr:spPr>
        <a:xfrm>
          <a:off x="5041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136374</xdr:rowOff>
    </xdr:from>
    <xdr:to>
      <xdr:col>6</xdr:col>
      <xdr:colOff>50800</xdr:colOff>
      <xdr:row>62</xdr:row>
      <xdr:rowOff>66524</xdr:rowOff>
    </xdr:to>
    <xdr:sp macro="" textlink="">
      <xdr:nvSpPr>
        <xdr:cNvPr id="154" name="円/楕円 153"/>
        <xdr:cNvSpPr/>
      </xdr:nvSpPr>
      <xdr:spPr>
        <a:xfrm>
          <a:off x="4064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76701</xdr:rowOff>
    </xdr:from>
    <xdr:ext cx="736600" cy="259045"/>
    <xdr:sp macro="" textlink="">
      <xdr:nvSpPr>
        <xdr:cNvPr id="155" name="テキスト ボックス 154"/>
        <xdr:cNvSpPr txBox="1"/>
      </xdr:nvSpPr>
      <xdr:spPr>
        <a:xfrm>
          <a:off x="3733800" y="103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112485</xdr:rowOff>
    </xdr:from>
    <xdr:to>
      <xdr:col>4</xdr:col>
      <xdr:colOff>533400</xdr:colOff>
      <xdr:row>61</xdr:row>
      <xdr:rowOff>42635</xdr:rowOff>
    </xdr:to>
    <xdr:sp macro="" textlink="">
      <xdr:nvSpPr>
        <xdr:cNvPr id="156" name="円/楕円 155"/>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27412</xdr:rowOff>
    </xdr:from>
    <xdr:ext cx="762000" cy="259045"/>
    <xdr:sp macro="" textlink="">
      <xdr:nvSpPr>
        <xdr:cNvPr id="157" name="テキスト ボックス 156"/>
        <xdr:cNvSpPr txBox="1"/>
      </xdr:nvSpPr>
      <xdr:spPr>
        <a:xfrm>
          <a:off x="2844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102809</xdr:rowOff>
    </xdr:from>
    <xdr:to>
      <xdr:col>3</xdr:col>
      <xdr:colOff>330200</xdr:colOff>
      <xdr:row>63</xdr:row>
      <xdr:rowOff>32959</xdr:rowOff>
    </xdr:to>
    <xdr:sp macro="" textlink="">
      <xdr:nvSpPr>
        <xdr:cNvPr id="158" name="円/楕円 157"/>
        <xdr:cNvSpPr/>
      </xdr:nvSpPr>
      <xdr:spPr>
        <a:xfrm>
          <a:off x="2286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17736</xdr:rowOff>
    </xdr:from>
    <xdr:ext cx="762000" cy="259045"/>
    <xdr:sp macro="" textlink="">
      <xdr:nvSpPr>
        <xdr:cNvPr id="159" name="テキスト ボックス 158"/>
        <xdr:cNvSpPr txBox="1"/>
      </xdr:nvSpPr>
      <xdr:spPr>
        <a:xfrm>
          <a:off x="1955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80735</xdr:rowOff>
    </xdr:from>
    <xdr:to>
      <xdr:col>2</xdr:col>
      <xdr:colOff>127000</xdr:colOff>
      <xdr:row>64</xdr:row>
      <xdr:rowOff>10885</xdr:rowOff>
    </xdr:to>
    <xdr:sp macro="" textlink="">
      <xdr:nvSpPr>
        <xdr:cNvPr id="160" name="円/楕円 159"/>
        <xdr:cNvSpPr/>
      </xdr:nvSpPr>
      <xdr:spPr>
        <a:xfrm>
          <a:off x="1397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167112</xdr:rowOff>
    </xdr:from>
    <xdr:ext cx="762000" cy="259045"/>
    <xdr:sp macro="" textlink="">
      <xdr:nvSpPr>
        <xdr:cNvPr id="161" name="テキスト ボックス 160"/>
        <xdr:cNvSpPr txBox="1"/>
      </xdr:nvSpPr>
      <xdr:spPr>
        <a:xfrm>
          <a:off x="1066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[170,815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人件費，物件費，維持補修費の中で人口１人当たりの金額が類似団体平均を上回っているのは，主に人件費が要因となっている。これは</a:t>
          </a:r>
          <a:r>
            <a:rPr kumimoji="0" lang="ja-JP" altLang="en-US" sz="1200" b="0" i="0" u="none" strike="noStrike" kern="0" cap="none" spc="0" normalizeH="0" baseline="0" noProof="0">
              <a:ln>
                <a:noFill/>
              </a:ln>
              <a:solidFill>
                <a:prstClr val="black"/>
              </a:solidFill>
              <a:effectLst/>
              <a:uLnTx/>
              <a:uFillTx/>
              <a:latin typeface="+mn-lt"/>
              <a:ea typeface="+mn-ea"/>
              <a:cs typeface="+mn-cs"/>
            </a:rPr>
            <a:t>合併以降，消防業務と衛生処理業務を町単独で運営していること等から，職員数の増に影響していることが考えられる。公共施設の管理についても増加していく中で，公共施設等総合管理計画の策定により，施設の統廃合を含め計画的な維持管理を行っていく必要があ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10058</xdr:rowOff>
    </xdr:from>
    <xdr:to>
      <xdr:col>7</xdr:col>
      <xdr:colOff>152400</xdr:colOff>
      <xdr:row>90</xdr:row>
      <xdr:rowOff>9787</xdr:rowOff>
    </xdr:to>
    <xdr:cxnSp macro="">
      <xdr:nvCxnSpPr>
        <xdr:cNvPr id="191" name="直線コネクタ 190"/>
        <xdr:cNvCxnSpPr/>
      </xdr:nvCxnSpPr>
      <xdr:spPr>
        <a:xfrm flipV="1">
          <a:off x="4953000" y="13897508"/>
          <a:ext cx="0" cy="1542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153314</xdr:rowOff>
    </xdr:from>
    <xdr:ext cx="762000" cy="259045"/>
    <xdr:sp macro="" textlink="">
      <xdr:nvSpPr>
        <xdr:cNvPr id="192" name="人件費・物件費等の状況最小値テキスト"/>
        <xdr:cNvSpPr txBox="1"/>
      </xdr:nvSpPr>
      <xdr:spPr>
        <a:xfrm>
          <a:off x="5041900" y="154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212,309</a:t>
          </a:r>
          <a:endParaRPr kumimoji="1" lang="ja-JP" altLang="en-US" sz="1000" b="1">
            <a:latin typeface="ＭＳ Ｐゴシック"/>
          </a:endParaRPr>
        </a:p>
      </xdr:txBody>
    </xdr:sp>
    <xdr:clientData/>
  </xdr:oneCellAnchor>
  <xdr:twoCellAnchor>
    <xdr:from>
      <xdr:col>7</xdr:col>
      <xdr:colOff>63500</xdr:colOff>
      <xdr:row>90</xdr:row>
      <xdr:rowOff>9787</xdr:rowOff>
    </xdr:from>
    <xdr:to>
      <xdr:col>7</xdr:col>
      <xdr:colOff>241300</xdr:colOff>
      <xdr:row>90</xdr:row>
      <xdr:rowOff>9787</xdr:rowOff>
    </xdr:to>
    <xdr:cxnSp macro="">
      <xdr:nvCxnSpPr>
        <xdr:cNvPr id="193" name="直線コネクタ 192"/>
        <xdr:cNvCxnSpPr/>
      </xdr:nvCxnSpPr>
      <xdr:spPr>
        <a:xfrm>
          <a:off x="4864100" y="15440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96435</xdr:rowOff>
    </xdr:from>
    <xdr:ext cx="762000" cy="259045"/>
    <xdr:sp macro="" textlink="">
      <xdr:nvSpPr>
        <xdr:cNvPr id="194" name="人件費・物件費等の状況最大値テキスト"/>
        <xdr:cNvSpPr txBox="1"/>
      </xdr:nvSpPr>
      <xdr:spPr>
        <a:xfrm>
          <a:off x="5041900" y="1364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97,224</a:t>
          </a:r>
          <a:endParaRPr kumimoji="1" lang="ja-JP" altLang="en-US" sz="1000" b="1">
            <a:latin typeface="ＭＳ Ｐゴシック"/>
          </a:endParaRPr>
        </a:p>
      </xdr:txBody>
    </xdr:sp>
    <xdr:clientData/>
  </xdr:oneCellAnchor>
  <xdr:twoCellAnchor>
    <xdr:from>
      <xdr:col>7</xdr:col>
      <xdr:colOff>63500</xdr:colOff>
      <xdr:row>81</xdr:row>
      <xdr:rowOff>10058</xdr:rowOff>
    </xdr:from>
    <xdr:to>
      <xdr:col>7</xdr:col>
      <xdr:colOff>241300</xdr:colOff>
      <xdr:row>81</xdr:row>
      <xdr:rowOff>10058</xdr:rowOff>
    </xdr:to>
    <xdr:cxnSp macro="">
      <xdr:nvCxnSpPr>
        <xdr:cNvPr id="195" name="直線コネクタ 194"/>
        <xdr:cNvCxnSpPr/>
      </xdr:nvCxnSpPr>
      <xdr:spPr>
        <a:xfrm>
          <a:off x="4864100" y="1389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109241</xdr:rowOff>
    </xdr:from>
    <xdr:to>
      <xdr:col>7</xdr:col>
      <xdr:colOff>152400</xdr:colOff>
      <xdr:row>86</xdr:row>
      <xdr:rowOff>139337</xdr:rowOff>
    </xdr:to>
    <xdr:cxnSp macro="">
      <xdr:nvCxnSpPr>
        <xdr:cNvPr id="196" name="直線コネクタ 195"/>
        <xdr:cNvCxnSpPr/>
      </xdr:nvCxnSpPr>
      <xdr:spPr>
        <a:xfrm>
          <a:off x="4114800" y="14853941"/>
          <a:ext cx="838200" cy="3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44631</xdr:rowOff>
    </xdr:from>
    <xdr:ext cx="762000" cy="259045"/>
    <xdr:sp macro="" textlink="">
      <xdr:nvSpPr>
        <xdr:cNvPr id="197" name="人件費・物件費等の状況平均値テキスト"/>
        <xdr:cNvSpPr txBox="1"/>
      </xdr:nvSpPr>
      <xdr:spPr>
        <a:xfrm>
          <a:off x="5041900" y="14617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28104</xdr:rowOff>
    </xdr:from>
    <xdr:to>
      <xdr:col>7</xdr:col>
      <xdr:colOff>203200</xdr:colOff>
      <xdr:row>86</xdr:row>
      <xdr:rowOff>129704</xdr:rowOff>
    </xdr:to>
    <xdr:sp macro="" textlink="">
      <xdr:nvSpPr>
        <xdr:cNvPr id="198" name="フローチャート : 判断 197"/>
        <xdr:cNvSpPr/>
      </xdr:nvSpPr>
      <xdr:spPr>
        <a:xfrm>
          <a:off x="4902200" y="1477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169290</xdr:rowOff>
    </xdr:from>
    <xdr:to>
      <xdr:col>6</xdr:col>
      <xdr:colOff>0</xdr:colOff>
      <xdr:row>86</xdr:row>
      <xdr:rowOff>109241</xdr:rowOff>
    </xdr:to>
    <xdr:cxnSp macro="">
      <xdr:nvCxnSpPr>
        <xdr:cNvPr id="199" name="直線コネクタ 198"/>
        <xdr:cNvCxnSpPr/>
      </xdr:nvCxnSpPr>
      <xdr:spPr>
        <a:xfrm>
          <a:off x="3225800" y="14742540"/>
          <a:ext cx="889000" cy="1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69373</xdr:rowOff>
    </xdr:from>
    <xdr:to>
      <xdr:col>6</xdr:col>
      <xdr:colOff>50800</xdr:colOff>
      <xdr:row>85</xdr:row>
      <xdr:rowOff>170973</xdr:rowOff>
    </xdr:to>
    <xdr:sp macro="" textlink="">
      <xdr:nvSpPr>
        <xdr:cNvPr id="200" name="フローチャート : 判断 199"/>
        <xdr:cNvSpPr/>
      </xdr:nvSpPr>
      <xdr:spPr>
        <a:xfrm>
          <a:off x="4064000" y="1464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9700</xdr:rowOff>
    </xdr:from>
    <xdr:ext cx="736600" cy="259045"/>
    <xdr:sp macro="" textlink="">
      <xdr:nvSpPr>
        <xdr:cNvPr id="201" name="テキスト ボックス 200"/>
        <xdr:cNvSpPr txBox="1"/>
      </xdr:nvSpPr>
      <xdr:spPr>
        <a:xfrm>
          <a:off x="3733800" y="1441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169290</xdr:rowOff>
    </xdr:from>
    <xdr:to>
      <xdr:col>4</xdr:col>
      <xdr:colOff>482600</xdr:colOff>
      <xdr:row>86</xdr:row>
      <xdr:rowOff>63086</xdr:rowOff>
    </xdr:to>
    <xdr:cxnSp macro="">
      <xdr:nvCxnSpPr>
        <xdr:cNvPr id="202" name="直線コネクタ 201"/>
        <xdr:cNvCxnSpPr/>
      </xdr:nvCxnSpPr>
      <xdr:spPr>
        <a:xfrm flipV="1">
          <a:off x="2336800" y="14742540"/>
          <a:ext cx="8890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111593</xdr:rowOff>
    </xdr:from>
    <xdr:to>
      <xdr:col>4</xdr:col>
      <xdr:colOff>533400</xdr:colOff>
      <xdr:row>85</xdr:row>
      <xdr:rowOff>41743</xdr:rowOff>
    </xdr:to>
    <xdr:sp macro="" textlink="">
      <xdr:nvSpPr>
        <xdr:cNvPr id="203" name="フローチャート : 判断 202"/>
        <xdr:cNvSpPr/>
      </xdr:nvSpPr>
      <xdr:spPr>
        <a:xfrm>
          <a:off x="31750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51920</xdr:rowOff>
    </xdr:from>
    <xdr:ext cx="762000" cy="259045"/>
    <xdr:sp macro="" textlink="">
      <xdr:nvSpPr>
        <xdr:cNvPr id="204" name="テキスト ボックス 203"/>
        <xdr:cNvSpPr txBox="1"/>
      </xdr:nvSpPr>
      <xdr:spPr>
        <a:xfrm>
          <a:off x="2844800" y="1428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59613</xdr:rowOff>
    </xdr:from>
    <xdr:to>
      <xdr:col>3</xdr:col>
      <xdr:colOff>279400</xdr:colOff>
      <xdr:row>86</xdr:row>
      <xdr:rowOff>63086</xdr:rowOff>
    </xdr:to>
    <xdr:cxnSp macro="">
      <xdr:nvCxnSpPr>
        <xdr:cNvPr id="205" name="直線コネクタ 204"/>
        <xdr:cNvCxnSpPr/>
      </xdr:nvCxnSpPr>
      <xdr:spPr>
        <a:xfrm>
          <a:off x="1447800" y="14804313"/>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131581</xdr:rowOff>
    </xdr:from>
    <xdr:to>
      <xdr:col>3</xdr:col>
      <xdr:colOff>330200</xdr:colOff>
      <xdr:row>85</xdr:row>
      <xdr:rowOff>61731</xdr:rowOff>
    </xdr:to>
    <xdr:sp macro="" textlink="">
      <xdr:nvSpPr>
        <xdr:cNvPr id="206" name="フローチャート : 判断 205"/>
        <xdr:cNvSpPr/>
      </xdr:nvSpPr>
      <xdr:spPr>
        <a:xfrm>
          <a:off x="2286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71908</xdr:rowOff>
    </xdr:from>
    <xdr:ext cx="762000" cy="259045"/>
    <xdr:sp macro="" textlink="">
      <xdr:nvSpPr>
        <xdr:cNvPr id="207" name="テキスト ボックス 206"/>
        <xdr:cNvSpPr txBox="1"/>
      </xdr:nvSpPr>
      <xdr:spPr>
        <a:xfrm>
          <a:off x="1955800" y="143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5173</xdr:rowOff>
    </xdr:from>
    <xdr:to>
      <xdr:col>2</xdr:col>
      <xdr:colOff>127000</xdr:colOff>
      <xdr:row>85</xdr:row>
      <xdr:rowOff>106773</xdr:rowOff>
    </xdr:to>
    <xdr:sp macro="" textlink="">
      <xdr:nvSpPr>
        <xdr:cNvPr id="208" name="フローチャート : 判断 207"/>
        <xdr:cNvSpPr/>
      </xdr:nvSpPr>
      <xdr:spPr>
        <a:xfrm>
          <a:off x="1397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116950</xdr:rowOff>
    </xdr:from>
    <xdr:ext cx="762000" cy="259045"/>
    <xdr:sp macro="" textlink="">
      <xdr:nvSpPr>
        <xdr:cNvPr id="209" name="テキスト ボックス 208"/>
        <xdr:cNvSpPr txBox="1"/>
      </xdr:nvSpPr>
      <xdr:spPr>
        <a:xfrm>
          <a:off x="1066800" y="1434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88537</xdr:rowOff>
    </xdr:from>
    <xdr:to>
      <xdr:col>7</xdr:col>
      <xdr:colOff>203200</xdr:colOff>
      <xdr:row>87</xdr:row>
      <xdr:rowOff>18687</xdr:rowOff>
    </xdr:to>
    <xdr:sp macro="" textlink="">
      <xdr:nvSpPr>
        <xdr:cNvPr id="215" name="円/楕円 214"/>
        <xdr:cNvSpPr/>
      </xdr:nvSpPr>
      <xdr:spPr>
        <a:xfrm>
          <a:off x="49022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60614</xdr:rowOff>
    </xdr:from>
    <xdr:ext cx="762000" cy="259045"/>
    <xdr:sp macro="" textlink="">
      <xdr:nvSpPr>
        <xdr:cNvPr id="216" name="人件費・物件費等の状況該当値テキスト"/>
        <xdr:cNvSpPr txBox="1"/>
      </xdr:nvSpPr>
      <xdr:spPr>
        <a:xfrm>
          <a:off x="5041900" y="1480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170,815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58441</xdr:rowOff>
    </xdr:from>
    <xdr:to>
      <xdr:col>6</xdr:col>
      <xdr:colOff>50800</xdr:colOff>
      <xdr:row>86</xdr:row>
      <xdr:rowOff>160041</xdr:rowOff>
    </xdr:to>
    <xdr:sp macro="" textlink="">
      <xdr:nvSpPr>
        <xdr:cNvPr id="217" name="円/楕円 216"/>
        <xdr:cNvSpPr/>
      </xdr:nvSpPr>
      <xdr:spPr>
        <a:xfrm>
          <a:off x="4064000" y="148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144818</xdr:rowOff>
    </xdr:from>
    <xdr:ext cx="736600" cy="259045"/>
    <xdr:sp macro="" textlink="">
      <xdr:nvSpPr>
        <xdr:cNvPr id="218" name="テキスト ボックス 217"/>
        <xdr:cNvSpPr txBox="1"/>
      </xdr:nvSpPr>
      <xdr:spPr>
        <a:xfrm>
          <a:off x="3733800" y="1488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168,570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118490</xdr:rowOff>
    </xdr:from>
    <xdr:to>
      <xdr:col>4</xdr:col>
      <xdr:colOff>533400</xdr:colOff>
      <xdr:row>86</xdr:row>
      <xdr:rowOff>48640</xdr:rowOff>
    </xdr:to>
    <xdr:sp macro="" textlink="">
      <xdr:nvSpPr>
        <xdr:cNvPr id="219" name="円/楕円 218"/>
        <xdr:cNvSpPr/>
      </xdr:nvSpPr>
      <xdr:spPr>
        <a:xfrm>
          <a:off x="3175000" y="146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33417</xdr:rowOff>
    </xdr:from>
    <xdr:ext cx="762000" cy="259045"/>
    <xdr:sp macro="" textlink="">
      <xdr:nvSpPr>
        <xdr:cNvPr id="220" name="テキスト ボックス 219"/>
        <xdr:cNvSpPr txBox="1"/>
      </xdr:nvSpPr>
      <xdr:spPr>
        <a:xfrm>
          <a:off x="2844800" y="147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160,260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12286</xdr:rowOff>
    </xdr:from>
    <xdr:to>
      <xdr:col>3</xdr:col>
      <xdr:colOff>330200</xdr:colOff>
      <xdr:row>86</xdr:row>
      <xdr:rowOff>113886</xdr:rowOff>
    </xdr:to>
    <xdr:sp macro="" textlink="">
      <xdr:nvSpPr>
        <xdr:cNvPr id="221" name="円/楕円 220"/>
        <xdr:cNvSpPr/>
      </xdr:nvSpPr>
      <xdr:spPr>
        <a:xfrm>
          <a:off x="2286000" y="147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98663</xdr:rowOff>
    </xdr:from>
    <xdr:ext cx="762000" cy="259045"/>
    <xdr:sp macro="" textlink="">
      <xdr:nvSpPr>
        <xdr:cNvPr id="222" name="テキスト ボックス 221"/>
        <xdr:cNvSpPr txBox="1"/>
      </xdr:nvSpPr>
      <xdr:spPr>
        <a:xfrm>
          <a:off x="1955800" y="1484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165,127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8813</xdr:rowOff>
    </xdr:from>
    <xdr:to>
      <xdr:col>2</xdr:col>
      <xdr:colOff>127000</xdr:colOff>
      <xdr:row>86</xdr:row>
      <xdr:rowOff>110413</xdr:rowOff>
    </xdr:to>
    <xdr:sp macro="" textlink="">
      <xdr:nvSpPr>
        <xdr:cNvPr id="223" name="円/楕円 222"/>
        <xdr:cNvSpPr/>
      </xdr:nvSpPr>
      <xdr:spPr>
        <a:xfrm>
          <a:off x="1397000" y="147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95190</xdr:rowOff>
    </xdr:from>
    <xdr:ext cx="762000" cy="259045"/>
    <xdr:sp macro="" textlink="">
      <xdr:nvSpPr>
        <xdr:cNvPr id="224" name="テキスト ボックス 223"/>
        <xdr:cNvSpPr txBox="1"/>
      </xdr:nvSpPr>
      <xdr:spPr>
        <a:xfrm>
          <a:off x="1066800" y="1483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給与制度の見直しが遅れ，類似団体平均を１．３上回り，全国町村平均をも０．９上回っていることから，今後，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等の平均水準を参考として</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給与の適正化に努める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86</xdr:row>
      <xdr:rowOff>53339</xdr:rowOff>
    </xdr:to>
    <xdr:cxnSp macro="">
      <xdr:nvCxnSpPr>
        <xdr:cNvPr id="253" name="直線コネクタ 252"/>
        <xdr:cNvCxnSpPr/>
      </xdr:nvCxnSpPr>
      <xdr:spPr>
        <a:xfrm flipV="1">
          <a:off x="17018000" y="14066096"/>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4"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5" name="直線コネクタ 254"/>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6"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7" name="直線コネクタ 256"/>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37254</xdr:rowOff>
    </xdr:to>
    <xdr:cxnSp macro="">
      <xdr:nvCxnSpPr>
        <xdr:cNvPr id="258" name="直線コネクタ 257"/>
        <xdr:cNvCxnSpPr/>
      </xdr:nvCxnSpPr>
      <xdr:spPr>
        <a:xfrm>
          <a:off x="16179800" y="14677389"/>
          <a:ext cx="8382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9"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0" name="フローチャート : 判断 259"/>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152400</xdr:rowOff>
    </xdr:to>
    <xdr:cxnSp macro="">
      <xdr:nvCxnSpPr>
        <xdr:cNvPr id="261" name="直線コネクタ 260"/>
        <xdr:cNvCxnSpPr/>
      </xdr:nvCxnSpPr>
      <xdr:spPr>
        <a:xfrm flipV="1">
          <a:off x="15290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2" name="フローチャート : 判断 261"/>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3" name="テキスト ボックス 262"/>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89</xdr:row>
      <xdr:rowOff>118111</xdr:rowOff>
    </xdr:to>
    <xdr:cxnSp macro="">
      <xdr:nvCxnSpPr>
        <xdr:cNvPr id="264" name="直線コネクタ 263"/>
        <xdr:cNvCxnSpPr/>
      </xdr:nvCxnSpPr>
      <xdr:spPr>
        <a:xfrm flipV="1">
          <a:off x="14401800" y="147256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5" name="フローチャート : 判断 264"/>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6" name="テキスト ボックス 265"/>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118111</xdr:rowOff>
    </xdr:to>
    <xdr:cxnSp macro="">
      <xdr:nvCxnSpPr>
        <xdr:cNvPr id="267" name="直線コネクタ 266"/>
        <xdr:cNvCxnSpPr/>
      </xdr:nvCxnSpPr>
      <xdr:spPr>
        <a:xfrm>
          <a:off x="13512800" y="153289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85937</xdr:rowOff>
    </xdr:from>
    <xdr:to>
      <xdr:col>21</xdr:col>
      <xdr:colOff>50800</xdr:colOff>
      <xdr:row>89</xdr:row>
      <xdr:rowOff>16087</xdr:rowOff>
    </xdr:to>
    <xdr:sp macro="" textlink="">
      <xdr:nvSpPr>
        <xdr:cNvPr id="268" name="フローチャート : 判断 267"/>
        <xdr:cNvSpPr/>
      </xdr:nvSpPr>
      <xdr:spPr>
        <a:xfrm>
          <a:off x="14351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26264</xdr:rowOff>
    </xdr:from>
    <xdr:ext cx="762000" cy="259045"/>
    <xdr:sp macro="" textlink="">
      <xdr:nvSpPr>
        <xdr:cNvPr id="269" name="テキスト ボックス 268"/>
        <xdr:cNvSpPr txBox="1"/>
      </xdr:nvSpPr>
      <xdr:spPr>
        <a:xfrm>
          <a:off x="14020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70" name="フローチャート : 判断 269"/>
        <xdr:cNvSpPr/>
      </xdr:nvSpPr>
      <xdr:spPr>
        <a:xfrm>
          <a:off x="13462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42350</xdr:rowOff>
    </xdr:from>
    <xdr:ext cx="762000" cy="259045"/>
    <xdr:sp macro="" textlink="">
      <xdr:nvSpPr>
        <xdr:cNvPr id="271" name="テキスト ボックス 270"/>
        <xdr:cNvSpPr txBox="1"/>
      </xdr:nvSpPr>
      <xdr:spPr>
        <a:xfrm>
          <a:off x="13131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7" name="円/楕円 276"/>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8"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9" name="円/楕円 278"/>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80" name="テキスト ボックス 279"/>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1" name="円/楕円 280"/>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2" name="テキスト ボックス 281"/>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3" name="円/楕円 282"/>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4" name="テキスト ボックス 283"/>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第２次定員管理計画（平成</a:t>
          </a:r>
          <a:r>
            <a:rPr kumimoji="0" lang="en-US" altLang="ja-JP" sz="1200" b="0" i="0" u="none" strike="noStrike" kern="0" cap="none" spc="0" normalizeH="0" baseline="0" noProof="0">
              <a:ln>
                <a:noFill/>
              </a:ln>
              <a:solidFill>
                <a:prstClr val="black"/>
              </a:solidFill>
              <a:effectLst/>
              <a:uLnTx/>
              <a:uFillTx/>
              <a:latin typeface="ＭＳ Ｐゴシック"/>
              <a:ea typeface="+mn-ea"/>
              <a:cs typeface="+mn-cs"/>
            </a:rPr>
            <a:t>22</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年</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度～平成</a:t>
          </a:r>
          <a:r>
            <a:rPr kumimoji="0"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年</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度</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）に基づき，</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定年退職者の不補充や組</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織体制</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等の</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見直し</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等により職員数の抑制に努めてきたが，合併以降，</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消防部門と衛生処理部門について，単独町で運営することになったため，</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人口千人当たりの職員数は</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類似団体と比較して高い値となっている。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今後，</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第３次定員管理計画（平成</a:t>
          </a:r>
          <a:r>
            <a:rPr kumimoji="0"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年度～平成</a:t>
          </a:r>
          <a:r>
            <a:rPr kumimoji="0" lang="en-US" altLang="ja-JP" sz="1200" b="0" i="0" u="none" strike="noStrike" kern="0" cap="none" spc="0" normalizeH="0" baseline="0" noProof="0">
              <a:ln>
                <a:noFill/>
              </a:ln>
              <a:solidFill>
                <a:prstClr val="black"/>
              </a:solidFill>
              <a:effectLst/>
              <a:uLnTx/>
              <a:uFillTx/>
              <a:latin typeface="ＭＳ Ｐゴシック"/>
              <a:ea typeface="+mn-ea"/>
              <a:cs typeface="+mn-cs"/>
            </a:rPr>
            <a:t>36</a:t>
          </a:r>
          <a:r>
            <a:rPr kumimoji="0" lang="ja-JP" altLang="en-US" sz="1200" b="0" i="0" u="none" strike="noStrike" kern="0" cap="none" spc="0" normalizeH="0" baseline="0" noProof="0">
              <a:ln>
                <a:noFill/>
              </a:ln>
              <a:solidFill>
                <a:prstClr val="black"/>
              </a:solidFill>
              <a:effectLst/>
              <a:uLnTx/>
              <a:uFillTx/>
              <a:latin typeface="ＭＳ Ｐゴシック"/>
              <a:ea typeface="+mn-ea"/>
              <a:cs typeface="+mn-cs"/>
            </a:rPr>
            <a:t>年度）に基づき，消防職員等の増員や年齢構成の平準化などから職員数の抑制は難しいが，</a:t>
          </a:r>
          <a:r>
            <a:rPr kumimoji="0" lang="ja-JP" altLang="ja-JP" sz="1200" b="0" i="0" u="none" strike="noStrike" kern="0" cap="none" spc="0" normalizeH="0" baseline="0" noProof="0">
              <a:ln>
                <a:noFill/>
              </a:ln>
              <a:solidFill>
                <a:prstClr val="black"/>
              </a:solidFill>
              <a:effectLst/>
              <a:uLnTx/>
              <a:uFillTx/>
              <a:latin typeface="ＭＳ Ｐゴシック"/>
              <a:ea typeface="+mn-ea"/>
              <a:cs typeface="+mn-cs"/>
            </a:rPr>
            <a:t>本町の実情に即した定員管理に取り組んで行く。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54610</xdr:rowOff>
    </xdr:from>
    <xdr:to>
      <xdr:col>24</xdr:col>
      <xdr:colOff>558800</xdr:colOff>
      <xdr:row>67</xdr:row>
      <xdr:rowOff>157571</xdr:rowOff>
    </xdr:to>
    <xdr:cxnSp macro="">
      <xdr:nvCxnSpPr>
        <xdr:cNvPr id="318" name="直線コネクタ 317"/>
        <xdr:cNvCxnSpPr/>
      </xdr:nvCxnSpPr>
      <xdr:spPr>
        <a:xfrm flipV="1">
          <a:off x="17018000" y="9998710"/>
          <a:ext cx="0" cy="1646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129648</xdr:rowOff>
    </xdr:from>
    <xdr:ext cx="762000" cy="259045"/>
    <xdr:sp macro="" textlink="">
      <xdr:nvSpPr>
        <xdr:cNvPr id="319" name="定員管理の状況最小値テキスト"/>
        <xdr:cNvSpPr txBox="1"/>
      </xdr:nvSpPr>
      <xdr:spPr>
        <a:xfrm>
          <a:off x="17106900" y="116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15.93</a:t>
          </a:r>
          <a:endParaRPr kumimoji="1" lang="ja-JP" altLang="en-US" sz="1000" b="1">
            <a:latin typeface="ＭＳ Ｐゴシック"/>
          </a:endParaRPr>
        </a:p>
      </xdr:txBody>
    </xdr:sp>
    <xdr:clientData/>
  </xdr:oneCellAnchor>
  <xdr:twoCellAnchor>
    <xdr:from>
      <xdr:col>24</xdr:col>
      <xdr:colOff>469900</xdr:colOff>
      <xdr:row>67</xdr:row>
      <xdr:rowOff>157571</xdr:rowOff>
    </xdr:from>
    <xdr:to>
      <xdr:col>24</xdr:col>
      <xdr:colOff>647700</xdr:colOff>
      <xdr:row>67</xdr:row>
      <xdr:rowOff>157571</xdr:rowOff>
    </xdr:to>
    <xdr:cxnSp macro="">
      <xdr:nvCxnSpPr>
        <xdr:cNvPr id="320" name="直線コネクタ 319"/>
        <xdr:cNvCxnSpPr/>
      </xdr:nvCxnSpPr>
      <xdr:spPr>
        <a:xfrm>
          <a:off x="16929100" y="1164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140987</xdr:rowOff>
    </xdr:from>
    <xdr:ext cx="762000" cy="259045"/>
    <xdr:sp macro="" textlink="">
      <xdr:nvSpPr>
        <xdr:cNvPr id="321" name="定員管理の状況最大値テキスト"/>
        <xdr:cNvSpPr txBox="1"/>
      </xdr:nvSpPr>
      <xdr:spPr>
        <a:xfrm>
          <a:off x="17106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24</xdr:col>
      <xdr:colOff>469900</xdr:colOff>
      <xdr:row>58</xdr:row>
      <xdr:rowOff>54610</xdr:rowOff>
    </xdr:from>
    <xdr:to>
      <xdr:col>24</xdr:col>
      <xdr:colOff>647700</xdr:colOff>
      <xdr:row>58</xdr:row>
      <xdr:rowOff>54610</xdr:rowOff>
    </xdr:to>
    <xdr:cxnSp macro="">
      <xdr:nvCxnSpPr>
        <xdr:cNvPr id="322" name="直線コネクタ 321"/>
        <xdr:cNvCxnSpPr/>
      </xdr:nvCxnSpPr>
      <xdr:spPr>
        <a:xfrm>
          <a:off x="16929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96248</xdr:rowOff>
    </xdr:from>
    <xdr:to>
      <xdr:col>24</xdr:col>
      <xdr:colOff>558800</xdr:colOff>
      <xdr:row>65</xdr:row>
      <xdr:rowOff>9253</xdr:rowOff>
    </xdr:to>
    <xdr:cxnSp macro="">
      <xdr:nvCxnSpPr>
        <xdr:cNvPr id="323" name="直線コネクタ 322"/>
        <xdr:cNvCxnSpPr/>
      </xdr:nvCxnSpPr>
      <xdr:spPr>
        <a:xfrm>
          <a:off x="16179800" y="11069048"/>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96248</xdr:rowOff>
    </xdr:from>
    <xdr:to>
      <xdr:col>23</xdr:col>
      <xdr:colOff>406400</xdr:colOff>
      <xdr:row>64</xdr:row>
      <xdr:rowOff>128996</xdr:rowOff>
    </xdr:to>
    <xdr:cxnSp macro="">
      <xdr:nvCxnSpPr>
        <xdr:cNvPr id="326" name="直線コネクタ 325"/>
        <xdr:cNvCxnSpPr/>
      </xdr:nvCxnSpPr>
      <xdr:spPr>
        <a:xfrm flipV="1">
          <a:off x="15290800" y="1106904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132352</xdr:rowOff>
    </xdr:from>
    <xdr:to>
      <xdr:col>23</xdr:col>
      <xdr:colOff>457200</xdr:colOff>
      <xdr:row>62</xdr:row>
      <xdr:rowOff>62502</xdr:rowOff>
    </xdr:to>
    <xdr:sp macro="" textlink="">
      <xdr:nvSpPr>
        <xdr:cNvPr id="327" name="フローチャート : 判断 326"/>
        <xdr:cNvSpPr/>
      </xdr:nvSpPr>
      <xdr:spPr>
        <a:xfrm>
          <a:off x="16129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72679</xdr:rowOff>
    </xdr:from>
    <xdr:ext cx="736600" cy="259045"/>
    <xdr:sp macro="" textlink="">
      <xdr:nvSpPr>
        <xdr:cNvPr id="328" name="テキスト ボックス 327"/>
        <xdr:cNvSpPr txBox="1"/>
      </xdr:nvSpPr>
      <xdr:spPr>
        <a:xfrm>
          <a:off x="15798800" y="1035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128996</xdr:rowOff>
    </xdr:from>
    <xdr:to>
      <xdr:col>22</xdr:col>
      <xdr:colOff>203200</xdr:colOff>
      <xdr:row>64</xdr:row>
      <xdr:rowOff>163467</xdr:rowOff>
    </xdr:to>
    <xdr:cxnSp macro="">
      <xdr:nvCxnSpPr>
        <xdr:cNvPr id="329" name="直線コネクタ 328"/>
        <xdr:cNvCxnSpPr/>
      </xdr:nvCxnSpPr>
      <xdr:spPr>
        <a:xfrm flipV="1">
          <a:off x="14401800" y="1110179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128905</xdr:rowOff>
    </xdr:from>
    <xdr:to>
      <xdr:col>22</xdr:col>
      <xdr:colOff>254000</xdr:colOff>
      <xdr:row>62</xdr:row>
      <xdr:rowOff>59055</xdr:rowOff>
    </xdr:to>
    <xdr:sp macro="" textlink="">
      <xdr:nvSpPr>
        <xdr:cNvPr id="330" name="フローチャート : 判断 329"/>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69232</xdr:rowOff>
    </xdr:from>
    <xdr:ext cx="762000" cy="259045"/>
    <xdr:sp macro="" textlink="">
      <xdr:nvSpPr>
        <xdr:cNvPr id="331" name="テキスト ボックス 330"/>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163467</xdr:rowOff>
    </xdr:from>
    <xdr:to>
      <xdr:col>21</xdr:col>
      <xdr:colOff>0</xdr:colOff>
      <xdr:row>65</xdr:row>
      <xdr:rowOff>17871</xdr:rowOff>
    </xdr:to>
    <xdr:cxnSp macro="">
      <xdr:nvCxnSpPr>
        <xdr:cNvPr id="332" name="直線コネクタ 331"/>
        <xdr:cNvCxnSpPr/>
      </xdr:nvCxnSpPr>
      <xdr:spPr>
        <a:xfrm flipV="1">
          <a:off x="13512800" y="11136267"/>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137523</xdr:rowOff>
    </xdr:from>
    <xdr:to>
      <xdr:col>21</xdr:col>
      <xdr:colOff>50800</xdr:colOff>
      <xdr:row>62</xdr:row>
      <xdr:rowOff>67673</xdr:rowOff>
    </xdr:to>
    <xdr:sp macro="" textlink="">
      <xdr:nvSpPr>
        <xdr:cNvPr id="333" name="フローチャート : 判断 332"/>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77850</xdr:rowOff>
    </xdr:from>
    <xdr:ext cx="762000" cy="259045"/>
    <xdr:sp macro="" textlink="">
      <xdr:nvSpPr>
        <xdr:cNvPr id="334" name="テキスト ボックス 333"/>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35" name="フローチャート : 判断 334"/>
        <xdr:cNvSpPr/>
      </xdr:nvSpPr>
      <xdr:spPr>
        <a:xfrm>
          <a:off x="13462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93362</xdr:rowOff>
    </xdr:from>
    <xdr:ext cx="762000" cy="259045"/>
    <xdr:sp macro="" textlink="">
      <xdr:nvSpPr>
        <xdr:cNvPr id="336" name="テキスト ボックス 335"/>
        <xdr:cNvSpPr txBox="1"/>
      </xdr:nvSpPr>
      <xdr:spPr>
        <a:xfrm>
          <a:off x="13131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129903</xdr:rowOff>
    </xdr:from>
    <xdr:to>
      <xdr:col>24</xdr:col>
      <xdr:colOff>609600</xdr:colOff>
      <xdr:row>65</xdr:row>
      <xdr:rowOff>60053</xdr:rowOff>
    </xdr:to>
    <xdr:sp macro="" textlink="">
      <xdr:nvSpPr>
        <xdr:cNvPr id="342" name="円/楕円 341"/>
        <xdr:cNvSpPr/>
      </xdr:nvSpPr>
      <xdr:spPr>
        <a:xfrm>
          <a:off x="16967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101980</xdr:rowOff>
    </xdr:from>
    <xdr:ext cx="762000" cy="259045"/>
    <xdr:sp macro="" textlink="">
      <xdr:nvSpPr>
        <xdr:cNvPr id="343" name="定員管理の状況該当値テキスト"/>
        <xdr:cNvSpPr txBox="1"/>
      </xdr:nvSpPr>
      <xdr:spPr>
        <a:xfrm>
          <a:off x="17106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45448</xdr:rowOff>
    </xdr:from>
    <xdr:to>
      <xdr:col>23</xdr:col>
      <xdr:colOff>457200</xdr:colOff>
      <xdr:row>64</xdr:row>
      <xdr:rowOff>147048</xdr:rowOff>
    </xdr:to>
    <xdr:sp macro="" textlink="">
      <xdr:nvSpPr>
        <xdr:cNvPr id="344" name="円/楕円 343"/>
        <xdr:cNvSpPr/>
      </xdr:nvSpPr>
      <xdr:spPr>
        <a:xfrm>
          <a:off x="16129000" y="110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131825</xdr:rowOff>
    </xdr:from>
    <xdr:ext cx="736600" cy="259045"/>
    <xdr:sp macro="" textlink="">
      <xdr:nvSpPr>
        <xdr:cNvPr id="345" name="テキスト ボックス 344"/>
        <xdr:cNvSpPr txBox="1"/>
      </xdr:nvSpPr>
      <xdr:spPr>
        <a:xfrm>
          <a:off x="15798800" y="11104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78196</xdr:rowOff>
    </xdr:from>
    <xdr:to>
      <xdr:col>22</xdr:col>
      <xdr:colOff>254000</xdr:colOff>
      <xdr:row>65</xdr:row>
      <xdr:rowOff>8346</xdr:rowOff>
    </xdr:to>
    <xdr:sp macro="" textlink="">
      <xdr:nvSpPr>
        <xdr:cNvPr id="346" name="円/楕円 345"/>
        <xdr:cNvSpPr/>
      </xdr:nvSpPr>
      <xdr:spPr>
        <a:xfrm>
          <a:off x="15240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164573</xdr:rowOff>
    </xdr:from>
    <xdr:ext cx="762000" cy="259045"/>
    <xdr:sp macro="" textlink="">
      <xdr:nvSpPr>
        <xdr:cNvPr id="347" name="テキスト ボックス 346"/>
        <xdr:cNvSpPr txBox="1"/>
      </xdr:nvSpPr>
      <xdr:spPr>
        <a:xfrm>
          <a:off x="14909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112667</xdr:rowOff>
    </xdr:from>
    <xdr:to>
      <xdr:col>21</xdr:col>
      <xdr:colOff>50800</xdr:colOff>
      <xdr:row>65</xdr:row>
      <xdr:rowOff>42817</xdr:rowOff>
    </xdr:to>
    <xdr:sp macro="" textlink="">
      <xdr:nvSpPr>
        <xdr:cNvPr id="348" name="円/楕円 347"/>
        <xdr:cNvSpPr/>
      </xdr:nvSpPr>
      <xdr:spPr>
        <a:xfrm>
          <a:off x="14351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27594</xdr:rowOff>
    </xdr:from>
    <xdr:ext cx="762000" cy="259045"/>
    <xdr:sp macro="" textlink="">
      <xdr:nvSpPr>
        <xdr:cNvPr id="349" name="テキスト ボックス 348"/>
        <xdr:cNvSpPr txBox="1"/>
      </xdr:nvSpPr>
      <xdr:spPr>
        <a:xfrm>
          <a:off x="14020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138521</xdr:rowOff>
    </xdr:from>
    <xdr:to>
      <xdr:col>19</xdr:col>
      <xdr:colOff>533400</xdr:colOff>
      <xdr:row>65</xdr:row>
      <xdr:rowOff>68671</xdr:rowOff>
    </xdr:to>
    <xdr:sp macro="" textlink="">
      <xdr:nvSpPr>
        <xdr:cNvPr id="350" name="円/楕円 349"/>
        <xdr:cNvSpPr/>
      </xdr:nvSpPr>
      <xdr:spPr>
        <a:xfrm>
          <a:off x="13462000" y="11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53448</xdr:rowOff>
    </xdr:from>
    <xdr:ext cx="762000" cy="259045"/>
    <xdr:sp macro="" textlink="">
      <xdr:nvSpPr>
        <xdr:cNvPr id="351" name="テキスト ボックス 350"/>
        <xdr:cNvSpPr txBox="1"/>
      </xdr:nvSpPr>
      <xdr:spPr>
        <a:xfrm>
          <a:off x="13131800" y="1119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公債費負担適正化計画に</a:t>
          </a:r>
          <a:r>
            <a:rPr kumimoji="0" lang="ja-JP" altLang="en-US" sz="1200" b="0" i="0" u="none" strike="noStrike" kern="0" cap="none" spc="0" normalizeH="0" baseline="0" noProof="0">
              <a:ln>
                <a:noFill/>
              </a:ln>
              <a:solidFill>
                <a:prstClr val="black"/>
              </a:solidFill>
              <a:effectLst/>
              <a:uLnTx/>
              <a:uFillTx/>
              <a:latin typeface="+mn-lt"/>
              <a:ea typeface="+mn-ea"/>
              <a:cs typeface="+mn-cs"/>
            </a:rPr>
            <a:t>基づき新規発行債を抑制してきたことにより年々公債費が減少し</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比率が順調に改善してきた。平成２７年度においては</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及び県の平均値を下回り，</a:t>
          </a:r>
          <a:r>
            <a:rPr kumimoji="0" lang="ja-JP" altLang="ja-JP" sz="12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の水準に近づきつつある</a:t>
          </a:r>
          <a:r>
            <a:rPr kumimoji="0" lang="ja-JP" altLang="ja-JP" sz="1200" b="0" i="0" u="none" strike="noStrike" kern="0" cap="none" spc="0" normalizeH="0" baseline="0" noProof="0">
              <a:ln>
                <a:noFill/>
              </a:ln>
              <a:solidFill>
                <a:prstClr val="black"/>
              </a:solidFill>
              <a:effectLst/>
              <a:uLnTx/>
              <a:uFillTx/>
              <a:latin typeface="+mn-lt"/>
              <a:ea typeface="+mn-ea"/>
              <a:cs typeface="+mn-cs"/>
            </a:rPr>
            <a:t>。 普通交付税の</a:t>
          </a:r>
          <a:r>
            <a:rPr kumimoji="0" lang="ja-JP" altLang="en-US" sz="1200" b="0" i="0" u="none" strike="noStrike" kern="0" cap="none" spc="0" normalizeH="0" baseline="0" noProof="0">
              <a:ln>
                <a:noFill/>
              </a:ln>
              <a:solidFill>
                <a:prstClr val="black"/>
              </a:solidFill>
              <a:effectLst/>
              <a:uLnTx/>
              <a:uFillTx/>
              <a:latin typeface="+mn-lt"/>
              <a:ea typeface="+mn-ea"/>
              <a:cs typeface="+mn-cs"/>
            </a:rPr>
            <a:t>縮減</a:t>
          </a:r>
          <a:r>
            <a:rPr kumimoji="0" lang="ja-JP" altLang="ja-JP" sz="1200" b="0" i="0" u="none" strike="noStrike" kern="0" cap="none" spc="0" normalizeH="0" baseline="0" noProof="0">
              <a:ln>
                <a:noFill/>
              </a:ln>
              <a:solidFill>
                <a:prstClr val="black"/>
              </a:solidFill>
              <a:effectLst/>
              <a:uLnTx/>
              <a:uFillTx/>
              <a:latin typeface="+mn-lt"/>
              <a:ea typeface="+mn-ea"/>
              <a:cs typeface="+mn-cs"/>
            </a:rPr>
            <a:t>期間に入り改善が難しくなりつつあるが，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今後においても</a:t>
          </a:r>
          <a:r>
            <a:rPr kumimoji="0" lang="ja-JP" altLang="ja-JP" sz="1200" b="0" i="0" u="none" strike="noStrike" kern="0" cap="none" spc="0" normalizeH="0" baseline="0" noProof="0">
              <a:ln>
                <a:noFill/>
              </a:ln>
              <a:solidFill>
                <a:prstClr val="black"/>
              </a:solidFill>
              <a:effectLst/>
              <a:uLnTx/>
              <a:uFillTx/>
              <a:latin typeface="+mn-lt"/>
              <a:ea typeface="+mn-ea"/>
              <a:cs typeface="+mn-cs"/>
            </a:rPr>
            <a:t>新規発行債の抑制により比率の低下に努め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43</xdr:row>
      <xdr:rowOff>9072</xdr:rowOff>
    </xdr:to>
    <xdr:cxnSp macro="">
      <xdr:nvCxnSpPr>
        <xdr:cNvPr id="383" name="直線コネクタ 382"/>
        <xdr:cNvCxnSpPr/>
      </xdr:nvCxnSpPr>
      <xdr:spPr>
        <a:xfrm flipV="1">
          <a:off x="17018000" y="6278336"/>
          <a:ext cx="0" cy="110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152599</xdr:rowOff>
    </xdr:from>
    <xdr:ext cx="762000" cy="259045"/>
    <xdr:sp macro="" textlink="">
      <xdr:nvSpPr>
        <xdr:cNvPr id="384" name="公債費負担の状況最小値テキスト"/>
        <xdr:cNvSpPr txBox="1"/>
      </xdr:nvSpPr>
      <xdr:spPr>
        <a:xfrm>
          <a:off x="17106900" y="735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24</xdr:col>
      <xdr:colOff>469900</xdr:colOff>
      <xdr:row>43</xdr:row>
      <xdr:rowOff>9072</xdr:rowOff>
    </xdr:from>
    <xdr:to>
      <xdr:col>24</xdr:col>
      <xdr:colOff>647700</xdr:colOff>
      <xdr:row>43</xdr:row>
      <xdr:rowOff>9072</xdr:rowOff>
    </xdr:to>
    <xdr:cxnSp macro="">
      <xdr:nvCxnSpPr>
        <xdr:cNvPr id="385" name="直線コネクタ 384"/>
        <xdr:cNvCxnSpPr/>
      </xdr:nvCxnSpPr>
      <xdr:spPr>
        <a:xfrm>
          <a:off x="16929100" y="738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86"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87" name="直線コネクタ 386"/>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55336</xdr:rowOff>
    </xdr:from>
    <xdr:to>
      <xdr:col>24</xdr:col>
      <xdr:colOff>558800</xdr:colOff>
      <xdr:row>39</xdr:row>
      <xdr:rowOff>5443</xdr:rowOff>
    </xdr:to>
    <xdr:cxnSp macro="">
      <xdr:nvCxnSpPr>
        <xdr:cNvPr id="388" name="直線コネクタ 387"/>
        <xdr:cNvCxnSpPr/>
      </xdr:nvCxnSpPr>
      <xdr:spPr>
        <a:xfrm flipV="1">
          <a:off x="16179800" y="6398986"/>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89"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90" name="フローチャート : 判断 389"/>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5443</xdr:rowOff>
    </xdr:from>
    <xdr:to>
      <xdr:col>23</xdr:col>
      <xdr:colOff>406400</xdr:colOff>
      <xdr:row>41</xdr:row>
      <xdr:rowOff>58965</xdr:rowOff>
    </xdr:to>
    <xdr:cxnSp macro="">
      <xdr:nvCxnSpPr>
        <xdr:cNvPr id="391" name="直線コネクタ 390"/>
        <xdr:cNvCxnSpPr/>
      </xdr:nvCxnSpPr>
      <xdr:spPr>
        <a:xfrm flipV="1">
          <a:off x="15290800" y="6691993"/>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92" name="フローチャート : 判断 391"/>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93" name="テキスト ボックス 392"/>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43</xdr:row>
      <xdr:rowOff>60778</xdr:rowOff>
    </xdr:to>
    <xdr:cxnSp macro="">
      <xdr:nvCxnSpPr>
        <xdr:cNvPr id="394" name="直線コネクタ 393"/>
        <xdr:cNvCxnSpPr/>
      </xdr:nvCxnSpPr>
      <xdr:spPr>
        <a:xfrm flipV="1">
          <a:off x="14401800" y="7088415"/>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5" name="フローチャート : 判断 394"/>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6" name="テキスト ボックス 395"/>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45</xdr:row>
      <xdr:rowOff>45357</xdr:rowOff>
    </xdr:to>
    <xdr:cxnSp macro="">
      <xdr:nvCxnSpPr>
        <xdr:cNvPr id="397" name="直線コネクタ 396"/>
        <xdr:cNvCxnSpPr/>
      </xdr:nvCxnSpPr>
      <xdr:spPr>
        <a:xfrm flipV="1">
          <a:off x="13512800" y="7433128"/>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26307</xdr:rowOff>
    </xdr:from>
    <xdr:to>
      <xdr:col>21</xdr:col>
      <xdr:colOff>50800</xdr:colOff>
      <xdr:row>42</xdr:row>
      <xdr:rowOff>127907</xdr:rowOff>
    </xdr:to>
    <xdr:sp macro="" textlink="">
      <xdr:nvSpPr>
        <xdr:cNvPr id="398" name="フローチャート : 判断 397"/>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138084</xdr:rowOff>
    </xdr:from>
    <xdr:ext cx="762000" cy="259045"/>
    <xdr:sp macro="" textlink="">
      <xdr:nvSpPr>
        <xdr:cNvPr id="399" name="テキスト ボックス 398"/>
        <xdr:cNvSpPr txBox="1"/>
      </xdr:nvSpPr>
      <xdr:spPr>
        <a:xfrm>
          <a:off x="14020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0" name="フローチャート : 判断 399"/>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1" name="テキスト ボックス 400"/>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4536</xdr:rowOff>
    </xdr:from>
    <xdr:to>
      <xdr:col>24</xdr:col>
      <xdr:colOff>609600</xdr:colOff>
      <xdr:row>37</xdr:row>
      <xdr:rowOff>106136</xdr:rowOff>
    </xdr:to>
    <xdr:sp macro="" textlink="">
      <xdr:nvSpPr>
        <xdr:cNvPr id="407" name="円/楕円 406"/>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97263</xdr:rowOff>
    </xdr:from>
    <xdr:ext cx="762000" cy="259045"/>
    <xdr:sp macro="" textlink="">
      <xdr:nvSpPr>
        <xdr:cNvPr id="408" name="公債費負担の状況該当値テキスト"/>
        <xdr:cNvSpPr txBox="1"/>
      </xdr:nvSpPr>
      <xdr:spPr>
        <a:xfrm>
          <a:off x="17106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126093</xdr:rowOff>
    </xdr:from>
    <xdr:to>
      <xdr:col>23</xdr:col>
      <xdr:colOff>457200</xdr:colOff>
      <xdr:row>39</xdr:row>
      <xdr:rowOff>56243</xdr:rowOff>
    </xdr:to>
    <xdr:sp macro="" textlink="">
      <xdr:nvSpPr>
        <xdr:cNvPr id="409" name="円/楕円 408"/>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66420</xdr:rowOff>
    </xdr:from>
    <xdr:ext cx="736600" cy="259045"/>
    <xdr:sp macro="" textlink="">
      <xdr:nvSpPr>
        <xdr:cNvPr id="410" name="テキスト ボックス 409"/>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11" name="円/楕円 410"/>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412" name="テキスト ボックス 411"/>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13" name="円/楕円 412"/>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414" name="テキスト ボックス 413"/>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166007</xdr:rowOff>
    </xdr:from>
    <xdr:to>
      <xdr:col>19</xdr:col>
      <xdr:colOff>533400</xdr:colOff>
      <xdr:row>45</xdr:row>
      <xdr:rowOff>96157</xdr:rowOff>
    </xdr:to>
    <xdr:sp macro="" textlink="">
      <xdr:nvSpPr>
        <xdr:cNvPr id="415" name="円/楕円 414"/>
        <xdr:cNvSpPr/>
      </xdr:nvSpPr>
      <xdr:spPr>
        <a:xfrm>
          <a:off x="13462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80934</xdr:rowOff>
    </xdr:from>
    <xdr:ext cx="762000" cy="259045"/>
    <xdr:sp macro="" textlink="">
      <xdr:nvSpPr>
        <xdr:cNvPr id="416" name="テキスト ボックス 415"/>
        <xdr:cNvSpPr txBox="1"/>
      </xdr:nvSpPr>
      <xdr:spPr>
        <a:xfrm>
          <a:off x="13131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類似団体の中でも低い水準で推移してきたが，平成２７年度において基金などの充当可能財源等が地方債残高などの将来負担額を上回ったため，比率がマイナス数値となった。今後においては，公債費等の減額幅の減少や普通交付税の縮減に伴い，基金等からの財源投入が懸念されることから，事務事業評価に基づく事業の見直しなど，将来負担の軽減に努める。</a:t>
          </a:r>
          <a:endParaRPr kumimoji="1" lang="ja-JP" altLang="en-US" sz="12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22578</xdr:rowOff>
    </xdr:to>
    <xdr:cxnSp macro="">
      <xdr:nvCxnSpPr>
        <xdr:cNvPr id="445" name="直線コネクタ 444"/>
        <xdr:cNvCxnSpPr/>
      </xdr:nvCxnSpPr>
      <xdr:spPr>
        <a:xfrm flipV="1">
          <a:off x="17018000" y="2370667"/>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166105</xdr:rowOff>
    </xdr:from>
    <xdr:ext cx="762000" cy="259045"/>
    <xdr:sp macro="" textlink="">
      <xdr:nvSpPr>
        <xdr:cNvPr id="446" name="将来負担の状況最小値テキスト"/>
        <xdr:cNvSpPr txBox="1"/>
      </xdr:nvSpPr>
      <xdr:spPr>
        <a:xfrm>
          <a:off x="17106900" y="393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119.0</a:t>
          </a:r>
          <a:endParaRPr kumimoji="1" lang="ja-JP" altLang="en-US" sz="1000" b="1">
            <a:latin typeface="ＭＳ Ｐゴシック"/>
          </a:endParaRPr>
        </a:p>
      </xdr:txBody>
    </xdr:sp>
    <xdr:clientData/>
  </xdr:oneCellAnchor>
  <xdr:twoCellAnchor>
    <xdr:from>
      <xdr:col>24</xdr:col>
      <xdr:colOff>469900</xdr:colOff>
      <xdr:row>23</xdr:row>
      <xdr:rowOff>22578</xdr:rowOff>
    </xdr:from>
    <xdr:to>
      <xdr:col>24</xdr:col>
      <xdr:colOff>647700</xdr:colOff>
      <xdr:row>23</xdr:row>
      <xdr:rowOff>22578</xdr:rowOff>
    </xdr:to>
    <xdr:cxnSp macro="">
      <xdr:nvCxnSpPr>
        <xdr:cNvPr id="447" name="直線コネクタ 446"/>
        <xdr:cNvCxnSpPr/>
      </xdr:nvCxnSpPr>
      <xdr:spPr>
        <a:xfrm>
          <a:off x="16929100" y="39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40075</xdr:rowOff>
    </xdr:from>
    <xdr:to>
      <xdr:col>23</xdr:col>
      <xdr:colOff>406400</xdr:colOff>
      <xdr:row>15</xdr:row>
      <xdr:rowOff>24130</xdr:rowOff>
    </xdr:to>
    <xdr:cxnSp macro="">
      <xdr:nvCxnSpPr>
        <xdr:cNvPr id="450" name="直線コネクタ 449"/>
        <xdr:cNvCxnSpPr/>
      </xdr:nvCxnSpPr>
      <xdr:spPr>
        <a:xfrm flipV="1">
          <a:off x="15290800" y="2440375"/>
          <a:ext cx="8890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146631</xdr:rowOff>
    </xdr:from>
    <xdr:ext cx="762000" cy="259045"/>
    <xdr:sp macro="" textlink="">
      <xdr:nvSpPr>
        <xdr:cNvPr id="451" name="将来負担の状況平均値テキスト"/>
        <xdr:cNvSpPr txBox="1"/>
      </xdr:nvSpPr>
      <xdr:spPr>
        <a:xfrm>
          <a:off x="17106900" y="2889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3104</xdr:rowOff>
    </xdr:from>
    <xdr:to>
      <xdr:col>24</xdr:col>
      <xdr:colOff>609600</xdr:colOff>
      <xdr:row>17</xdr:row>
      <xdr:rowOff>104704</xdr:rowOff>
    </xdr:to>
    <xdr:sp macro="" textlink="">
      <xdr:nvSpPr>
        <xdr:cNvPr id="452" name="フローチャート : 判断 451"/>
        <xdr:cNvSpPr/>
      </xdr:nvSpPr>
      <xdr:spPr>
        <a:xfrm>
          <a:off x="16967200" y="291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24130</xdr:rowOff>
    </xdr:from>
    <xdr:to>
      <xdr:col>22</xdr:col>
      <xdr:colOff>203200</xdr:colOff>
      <xdr:row>15</xdr:row>
      <xdr:rowOff>92498</xdr:rowOff>
    </xdr:to>
    <xdr:cxnSp macro="">
      <xdr:nvCxnSpPr>
        <xdr:cNvPr id="453" name="直線コネクタ 452"/>
        <xdr:cNvCxnSpPr/>
      </xdr:nvCxnSpPr>
      <xdr:spPr>
        <a:xfrm flipV="1">
          <a:off x="14401800" y="259588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33937</xdr:rowOff>
    </xdr:from>
    <xdr:to>
      <xdr:col>23</xdr:col>
      <xdr:colOff>457200</xdr:colOff>
      <xdr:row>17</xdr:row>
      <xdr:rowOff>135537</xdr:rowOff>
    </xdr:to>
    <xdr:sp macro="" textlink="">
      <xdr:nvSpPr>
        <xdr:cNvPr id="454" name="フローチャート : 判断 453"/>
        <xdr:cNvSpPr/>
      </xdr:nvSpPr>
      <xdr:spPr>
        <a:xfrm>
          <a:off x="16129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120314</xdr:rowOff>
    </xdr:from>
    <xdr:ext cx="736600" cy="259045"/>
    <xdr:sp macro="" textlink="">
      <xdr:nvSpPr>
        <xdr:cNvPr id="455" name="テキスト ボックス 454"/>
        <xdr:cNvSpPr txBox="1"/>
      </xdr:nvSpPr>
      <xdr:spPr>
        <a:xfrm>
          <a:off x="15798800" y="303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92498</xdr:rowOff>
    </xdr:from>
    <xdr:to>
      <xdr:col>21</xdr:col>
      <xdr:colOff>0</xdr:colOff>
      <xdr:row>16</xdr:row>
      <xdr:rowOff>52423</xdr:rowOff>
    </xdr:to>
    <xdr:cxnSp macro="">
      <xdr:nvCxnSpPr>
        <xdr:cNvPr id="456" name="直線コネクタ 455"/>
        <xdr:cNvCxnSpPr/>
      </xdr:nvCxnSpPr>
      <xdr:spPr>
        <a:xfrm flipV="1">
          <a:off x="13512800" y="2664248"/>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100965</xdr:rowOff>
    </xdr:from>
    <xdr:to>
      <xdr:col>22</xdr:col>
      <xdr:colOff>254000</xdr:colOff>
      <xdr:row>18</xdr:row>
      <xdr:rowOff>31115</xdr:rowOff>
    </xdr:to>
    <xdr:sp macro="" textlink="">
      <xdr:nvSpPr>
        <xdr:cNvPr id="457" name="フローチャート : 判断 456"/>
        <xdr:cNvSpPr/>
      </xdr:nvSpPr>
      <xdr:spPr>
        <a:xfrm>
          <a:off x="15240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15892</xdr:rowOff>
    </xdr:from>
    <xdr:ext cx="762000" cy="259045"/>
    <xdr:sp macro="" textlink="">
      <xdr:nvSpPr>
        <xdr:cNvPr id="458" name="テキスト ボックス 457"/>
        <xdr:cNvSpPr txBox="1"/>
      </xdr:nvSpPr>
      <xdr:spPr>
        <a:xfrm>
          <a:off x="14909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34078</xdr:rowOff>
    </xdr:from>
    <xdr:to>
      <xdr:col>21</xdr:col>
      <xdr:colOff>50800</xdr:colOff>
      <xdr:row>18</xdr:row>
      <xdr:rowOff>135678</xdr:rowOff>
    </xdr:to>
    <xdr:sp macro="" textlink="">
      <xdr:nvSpPr>
        <xdr:cNvPr id="459" name="フローチャート : 判断 458"/>
        <xdr:cNvSpPr/>
      </xdr:nvSpPr>
      <xdr:spPr>
        <a:xfrm>
          <a:off x="14351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120455</xdr:rowOff>
    </xdr:from>
    <xdr:ext cx="762000" cy="259045"/>
    <xdr:sp macro="" textlink="">
      <xdr:nvSpPr>
        <xdr:cNvPr id="460" name="テキスト ボックス 459"/>
        <xdr:cNvSpPr txBox="1"/>
      </xdr:nvSpPr>
      <xdr:spPr>
        <a:xfrm>
          <a:off x="14020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137301</xdr:rowOff>
    </xdr:from>
    <xdr:to>
      <xdr:col>19</xdr:col>
      <xdr:colOff>533400</xdr:colOff>
      <xdr:row>19</xdr:row>
      <xdr:rowOff>67451</xdr:rowOff>
    </xdr:to>
    <xdr:sp macro="" textlink="">
      <xdr:nvSpPr>
        <xdr:cNvPr id="461" name="フローチャート : 判断 460"/>
        <xdr:cNvSpPr/>
      </xdr:nvSpPr>
      <xdr:spPr>
        <a:xfrm>
          <a:off x="13462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52228</xdr:rowOff>
    </xdr:from>
    <xdr:ext cx="762000" cy="259045"/>
    <xdr:sp macro="" textlink="">
      <xdr:nvSpPr>
        <xdr:cNvPr id="462" name="テキスト ボックス 461"/>
        <xdr:cNvSpPr txBox="1"/>
      </xdr:nvSpPr>
      <xdr:spPr>
        <a:xfrm>
          <a:off x="13131800" y="330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160725</xdr:rowOff>
    </xdr:from>
    <xdr:to>
      <xdr:col>23</xdr:col>
      <xdr:colOff>457200</xdr:colOff>
      <xdr:row>14</xdr:row>
      <xdr:rowOff>90875</xdr:rowOff>
    </xdr:to>
    <xdr:sp macro="" textlink="">
      <xdr:nvSpPr>
        <xdr:cNvPr id="468" name="円/楕円 467"/>
        <xdr:cNvSpPr/>
      </xdr:nvSpPr>
      <xdr:spPr>
        <a:xfrm>
          <a:off x="16129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101052</xdr:rowOff>
    </xdr:from>
    <xdr:ext cx="736600" cy="259045"/>
    <xdr:sp macro="" textlink="">
      <xdr:nvSpPr>
        <xdr:cNvPr id="469" name="テキスト ボックス 468"/>
        <xdr:cNvSpPr txBox="1"/>
      </xdr:nvSpPr>
      <xdr:spPr>
        <a:xfrm>
          <a:off x="15798800" y="215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144780</xdr:rowOff>
    </xdr:from>
    <xdr:to>
      <xdr:col>22</xdr:col>
      <xdr:colOff>254000</xdr:colOff>
      <xdr:row>15</xdr:row>
      <xdr:rowOff>74930</xdr:rowOff>
    </xdr:to>
    <xdr:sp macro="" textlink="">
      <xdr:nvSpPr>
        <xdr:cNvPr id="470" name="円/楕円 469"/>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85107</xdr:rowOff>
    </xdr:from>
    <xdr:ext cx="762000" cy="259045"/>
    <xdr:sp macro="" textlink="">
      <xdr:nvSpPr>
        <xdr:cNvPr id="471" name="テキスト ボックス 470"/>
        <xdr:cNvSpPr txBox="1"/>
      </xdr:nvSpPr>
      <xdr:spPr>
        <a:xfrm>
          <a:off x="14909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41698</xdr:rowOff>
    </xdr:from>
    <xdr:to>
      <xdr:col>21</xdr:col>
      <xdr:colOff>50800</xdr:colOff>
      <xdr:row>15</xdr:row>
      <xdr:rowOff>143298</xdr:rowOff>
    </xdr:to>
    <xdr:sp macro="" textlink="">
      <xdr:nvSpPr>
        <xdr:cNvPr id="472" name="円/楕円 471"/>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153475</xdr:rowOff>
    </xdr:from>
    <xdr:ext cx="762000" cy="259045"/>
    <xdr:sp macro="" textlink="">
      <xdr:nvSpPr>
        <xdr:cNvPr id="473" name="テキスト ボックス 472"/>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1623</xdr:rowOff>
    </xdr:from>
    <xdr:to>
      <xdr:col>19</xdr:col>
      <xdr:colOff>533400</xdr:colOff>
      <xdr:row>16</xdr:row>
      <xdr:rowOff>103223</xdr:rowOff>
    </xdr:to>
    <xdr:sp macro="" textlink="">
      <xdr:nvSpPr>
        <xdr:cNvPr id="474" name="円/楕円 473"/>
        <xdr:cNvSpPr/>
      </xdr:nvSpPr>
      <xdr:spPr>
        <a:xfrm>
          <a:off x="13462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113400</xdr:rowOff>
    </xdr:from>
    <xdr:ext cx="762000" cy="259045"/>
    <xdr:sp macro="" textlink="">
      <xdr:nvSpPr>
        <xdr:cNvPr id="475" name="テキスト ボックス 474"/>
        <xdr:cNvSpPr txBox="1"/>
      </xdr:nvSpPr>
      <xdr:spPr>
        <a:xfrm>
          <a:off x="13131800" y="251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22,775
22,594
303.90
15,415,232
14,382,645
960,334
8,981,985
14,546,990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人件費が２７．４％と類似団体の中で最も高い水準にあるのは，消防業務と衛生処理業務を町単独で運営していること等から，職員数が類似団体と比較して多いことが要因であり，行政サービスの提供方法の差異によるものといえる。今後においては民間でも実施可能な業務については指定管理者制度の導入や譲渡等の検討も踏まえ，コスト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39</xdr:row>
      <xdr:rowOff>158750</xdr:rowOff>
    </xdr:to>
    <xdr:cxnSp macro="">
      <xdr:nvCxnSpPr>
        <xdr:cNvPr id="61" name="直線コネクタ 60"/>
        <xdr:cNvCxnSpPr/>
      </xdr:nvCxnSpPr>
      <xdr:spPr>
        <a:xfrm flipV="1">
          <a:off x="4826000" y="5562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130827</xdr:rowOff>
    </xdr:from>
    <xdr:ext cx="762000" cy="259045"/>
    <xdr:sp macro="" textlink="">
      <xdr:nvSpPr>
        <xdr:cNvPr id="62" name="人件費最小値テキスト"/>
        <xdr:cNvSpPr txBox="1"/>
      </xdr:nvSpPr>
      <xdr:spPr>
        <a:xfrm>
          <a:off x="4914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39</xdr:row>
      <xdr:rowOff>158750</xdr:rowOff>
    </xdr:from>
    <xdr:to>
      <xdr:col>7</xdr:col>
      <xdr:colOff>104775</xdr:colOff>
      <xdr:row>39</xdr:row>
      <xdr:rowOff>158750</xdr:rowOff>
    </xdr:to>
    <xdr:cxnSp macro="">
      <xdr:nvCxnSpPr>
        <xdr:cNvPr id="63" name="直線コネクタ 62"/>
        <xdr:cNvCxnSpPr/>
      </xdr:nvCxnSpPr>
      <xdr:spPr>
        <a:xfrm>
          <a:off x="4737100" y="68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158750</xdr:rowOff>
    </xdr:from>
    <xdr:to>
      <xdr:col>7</xdr:col>
      <xdr:colOff>15875</xdr:colOff>
      <xdr:row>40</xdr:row>
      <xdr:rowOff>25400</xdr:rowOff>
    </xdr:to>
    <xdr:cxnSp macro="">
      <xdr:nvCxnSpPr>
        <xdr:cNvPr id="66" name="直線コネクタ 65"/>
        <xdr:cNvCxnSpPr/>
      </xdr:nvCxnSpPr>
      <xdr:spPr>
        <a:xfrm flipV="1">
          <a:off x="3987800" y="684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0</xdr:rowOff>
    </xdr:from>
    <xdr:to>
      <xdr:col>5</xdr:col>
      <xdr:colOff>549275</xdr:colOff>
      <xdr:row>40</xdr:row>
      <xdr:rowOff>25400</xdr:rowOff>
    </xdr:to>
    <xdr:cxnSp macro="">
      <xdr:nvCxnSpPr>
        <xdr:cNvPr id="69" name="直線コネクタ 68"/>
        <xdr:cNvCxnSpPr/>
      </xdr:nvCxnSpPr>
      <xdr:spPr>
        <a:xfrm>
          <a:off x="3098800" y="685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31750</xdr:rowOff>
    </xdr:from>
    <xdr:to>
      <xdr:col>5</xdr:col>
      <xdr:colOff>600075</xdr:colOff>
      <xdr:row>37</xdr:row>
      <xdr:rowOff>133350</xdr:rowOff>
    </xdr:to>
    <xdr:sp macro="" textlink="">
      <xdr:nvSpPr>
        <xdr:cNvPr id="70" name="フローチャート : 判断 69"/>
        <xdr:cNvSpPr/>
      </xdr:nvSpPr>
      <xdr:spPr>
        <a:xfrm>
          <a:off x="3937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0</xdr:rowOff>
    </xdr:from>
    <xdr:to>
      <xdr:col>4</xdr:col>
      <xdr:colOff>346075</xdr:colOff>
      <xdr:row>41</xdr:row>
      <xdr:rowOff>31750</xdr:rowOff>
    </xdr:to>
    <xdr:cxnSp macro="">
      <xdr:nvCxnSpPr>
        <xdr:cNvPr id="72" name="直線コネクタ 71"/>
        <xdr:cNvCxnSpPr/>
      </xdr:nvCxnSpPr>
      <xdr:spPr>
        <a:xfrm flipV="1">
          <a:off x="2209800" y="685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3" name="フローチャート : 判断 72"/>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4" name="テキスト ボックス 73"/>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31750</xdr:rowOff>
    </xdr:from>
    <xdr:to>
      <xdr:col>3</xdr:col>
      <xdr:colOff>142875</xdr:colOff>
      <xdr:row>41</xdr:row>
      <xdr:rowOff>69850</xdr:rowOff>
    </xdr:to>
    <xdr:cxnSp macro="">
      <xdr:nvCxnSpPr>
        <xdr:cNvPr id="75" name="直線コネクタ 74"/>
        <xdr:cNvCxnSpPr/>
      </xdr:nvCxnSpPr>
      <xdr:spPr>
        <a:xfrm flipV="1">
          <a:off x="1320800" y="706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6" name="フローチャート :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8" name="フローチャート : 判断 77"/>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79" name="テキスト ボックス 78"/>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107950</xdr:rowOff>
    </xdr:from>
    <xdr:to>
      <xdr:col>7</xdr:col>
      <xdr:colOff>66675</xdr:colOff>
      <xdr:row>40</xdr:row>
      <xdr:rowOff>38100</xdr:rowOff>
    </xdr:to>
    <xdr:sp macro="" textlink="">
      <xdr:nvSpPr>
        <xdr:cNvPr id="85" name="円/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146050</xdr:rowOff>
    </xdr:from>
    <xdr:to>
      <xdr:col>5</xdr:col>
      <xdr:colOff>600075</xdr:colOff>
      <xdr:row>40</xdr:row>
      <xdr:rowOff>76200</xdr:rowOff>
    </xdr:to>
    <xdr:sp macro="" textlink="">
      <xdr:nvSpPr>
        <xdr:cNvPr id="87" name="円/楕円 86"/>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60977</xdr:rowOff>
    </xdr:from>
    <xdr:ext cx="736600" cy="259045"/>
    <xdr:sp macro="" textlink="">
      <xdr:nvSpPr>
        <xdr:cNvPr id="88" name="テキスト ボックス 87"/>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120650</xdr:rowOff>
    </xdr:from>
    <xdr:to>
      <xdr:col>4</xdr:col>
      <xdr:colOff>396875</xdr:colOff>
      <xdr:row>40</xdr:row>
      <xdr:rowOff>50800</xdr:rowOff>
    </xdr:to>
    <xdr:sp macro="" textlink="">
      <xdr:nvSpPr>
        <xdr:cNvPr id="89" name="円/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152400</xdr:rowOff>
    </xdr:from>
    <xdr:to>
      <xdr:col>3</xdr:col>
      <xdr:colOff>193675</xdr:colOff>
      <xdr:row>41</xdr:row>
      <xdr:rowOff>82550</xdr:rowOff>
    </xdr:to>
    <xdr:sp macro="" textlink="">
      <xdr:nvSpPr>
        <xdr:cNvPr id="91" name="円/楕円 90"/>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67327</xdr:rowOff>
    </xdr:from>
    <xdr:ext cx="762000" cy="259045"/>
    <xdr:sp macro="" textlink="">
      <xdr:nvSpPr>
        <xdr:cNvPr id="92" name="テキスト ボックス 91"/>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3" name="円/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物件費は１２．０％と類似団体平均値に近い数値にあるが，近年，委託料等の増などにより，比率が増加傾向にある。</a:t>
          </a:r>
          <a:r>
            <a:rPr kumimoji="0" lang="ja-JP" altLang="ja-JP" sz="1200" b="0" i="0" u="none" strike="noStrike" kern="0" cap="none" spc="0" normalizeH="0" baseline="0" noProof="0">
              <a:ln>
                <a:noFill/>
              </a:ln>
              <a:solidFill>
                <a:prstClr val="black"/>
              </a:solidFill>
              <a:effectLst/>
              <a:uLnTx/>
              <a:uFillTx/>
              <a:latin typeface="+mn-lt"/>
              <a:ea typeface="+mn-ea"/>
              <a:cs typeface="+mn-cs"/>
            </a:rPr>
            <a:t>今後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公共施設の維持経費の増大</a:t>
          </a:r>
          <a:r>
            <a:rPr kumimoji="0" lang="ja-JP" altLang="en-US" sz="1200" b="0" i="0" u="none" strike="noStrike" kern="0" cap="none" spc="0" normalizeH="0" baseline="0" noProof="0">
              <a:ln>
                <a:noFill/>
              </a:ln>
              <a:solidFill>
                <a:prstClr val="black"/>
              </a:solidFill>
              <a:effectLst/>
              <a:uLnTx/>
              <a:uFillTx/>
              <a:latin typeface="+mn-lt"/>
              <a:ea typeface="+mn-ea"/>
              <a:cs typeface="+mn-cs"/>
            </a:rPr>
            <a:t>などが見込まれることから，今後，「公共施設等総合管理計画」の策定により，計画的な</a:t>
          </a:r>
          <a:r>
            <a:rPr kumimoji="0" lang="ja-JP" altLang="ja-JP" sz="1200" b="0" i="0" u="none" strike="noStrike" kern="0" cap="none" spc="0" normalizeH="0" baseline="0" noProof="0">
              <a:ln>
                <a:noFill/>
              </a:ln>
              <a:solidFill>
                <a:prstClr val="black"/>
              </a:solidFill>
              <a:effectLst/>
              <a:uLnTx/>
              <a:uFillTx/>
              <a:latin typeface="+mn-lt"/>
              <a:ea typeface="+mn-ea"/>
              <a:cs typeface="+mn-cs"/>
            </a:rPr>
            <a:t>公共施設の</a:t>
          </a:r>
          <a:r>
            <a:rPr kumimoji="0" lang="ja-JP" altLang="en-US" sz="1200" b="0" i="0" u="none" strike="noStrike" kern="0" cap="none" spc="0" normalizeH="0" baseline="0" noProof="0">
              <a:ln>
                <a:noFill/>
              </a:ln>
              <a:solidFill>
                <a:prstClr val="black"/>
              </a:solidFill>
              <a:effectLst/>
              <a:uLnTx/>
              <a:uFillTx/>
              <a:latin typeface="+mn-lt"/>
              <a:ea typeface="+mn-ea"/>
              <a:cs typeface="+mn-cs"/>
            </a:rPr>
            <a:t>管理運営に基づき，</a:t>
          </a:r>
          <a:r>
            <a:rPr kumimoji="0" lang="ja-JP" altLang="ja-JP" sz="1200" b="0" i="0" u="none" strike="noStrike" kern="0" cap="none" spc="0" normalizeH="0" baseline="0" noProof="0">
              <a:ln>
                <a:noFill/>
              </a:ln>
              <a:solidFill>
                <a:prstClr val="black"/>
              </a:solidFill>
              <a:effectLst/>
              <a:uLnTx/>
              <a:uFillTx/>
              <a:latin typeface="+mn-lt"/>
              <a:ea typeface="+mn-ea"/>
              <a:cs typeface="+mn-cs"/>
            </a:rPr>
            <a:t>施設の統廃合や民営化を</a:t>
          </a:r>
          <a:r>
            <a:rPr kumimoji="0" lang="ja-JP" altLang="en-US" sz="1200" b="0" i="0" u="none" strike="noStrike" kern="0" cap="none" spc="0" normalizeH="0" baseline="0" noProof="0">
              <a:ln>
                <a:noFill/>
              </a:ln>
              <a:solidFill>
                <a:prstClr val="black"/>
              </a:solidFill>
              <a:effectLst/>
              <a:uLnTx/>
              <a:uFillTx/>
              <a:latin typeface="+mn-lt"/>
              <a:ea typeface="+mn-ea"/>
              <a:cs typeface="+mn-cs"/>
            </a:rPr>
            <a:t>含め，</a:t>
          </a:r>
          <a:r>
            <a:rPr kumimoji="0" lang="ja-JP" altLang="ja-JP" sz="1200" b="0" i="0" u="none" strike="noStrike" kern="0" cap="none" spc="0" normalizeH="0" baseline="0" noProof="0">
              <a:ln>
                <a:noFill/>
              </a:ln>
              <a:solidFill>
                <a:prstClr val="black"/>
              </a:solidFill>
              <a:effectLst/>
              <a:uLnTx/>
              <a:uFillTx/>
              <a:latin typeface="+mn-lt"/>
              <a:ea typeface="+mn-ea"/>
              <a:cs typeface="+mn-cs"/>
            </a:rPr>
            <a:t>管理経費</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の抑制に努める。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4536</xdr:rowOff>
    </xdr:from>
    <xdr:to>
      <xdr:col>24</xdr:col>
      <xdr:colOff>31750</xdr:colOff>
      <xdr:row>21</xdr:row>
      <xdr:rowOff>4536</xdr:rowOff>
    </xdr:to>
    <xdr:cxnSp macro="">
      <xdr:nvCxnSpPr>
        <xdr:cNvPr id="124" name="直線コネクタ 123"/>
        <xdr:cNvCxnSpPr/>
      </xdr:nvCxnSpPr>
      <xdr:spPr>
        <a:xfrm flipV="1">
          <a:off x="16510000" y="2576286"/>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23</xdr:col>
      <xdr:colOff>628650</xdr:colOff>
      <xdr:row>21</xdr:row>
      <xdr:rowOff>4536</xdr:rowOff>
    </xdr:from>
    <xdr:to>
      <xdr:col>24</xdr:col>
      <xdr:colOff>120650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90913</xdr:rowOff>
    </xdr:from>
    <xdr:ext cx="762000" cy="259045"/>
    <xdr:sp macro="" textlink="">
      <xdr:nvSpPr>
        <xdr:cNvPr id="127" name="物件費最大値テキスト"/>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15</xdr:row>
      <xdr:rowOff>4536</xdr:rowOff>
    </xdr:from>
    <xdr:to>
      <xdr:col>24</xdr:col>
      <xdr:colOff>120650</xdr:colOff>
      <xdr:row>15</xdr:row>
      <xdr:rowOff>4536</xdr:rowOff>
    </xdr:to>
    <xdr:cxnSp macro="">
      <xdr:nvCxnSpPr>
        <xdr:cNvPr id="128" name="直線コネクタ 127"/>
        <xdr:cNvCxnSpPr/>
      </xdr:nvCxnSpPr>
      <xdr:spPr>
        <a:xfrm>
          <a:off x="16421100" y="2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78014</xdr:rowOff>
    </xdr:to>
    <xdr:cxnSp macro="">
      <xdr:nvCxnSpPr>
        <xdr:cNvPr id="129" name="直線コネクタ 128"/>
        <xdr:cNvCxnSpPr/>
      </xdr:nvCxnSpPr>
      <xdr:spPr>
        <a:xfrm>
          <a:off x="15671800" y="2723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113591</xdr:rowOff>
    </xdr:from>
    <xdr:ext cx="762000" cy="259045"/>
    <xdr:sp macro="" textlink="">
      <xdr:nvSpPr>
        <xdr:cNvPr id="130" name="物件費平均値テキスト"/>
        <xdr:cNvSpPr txBox="1"/>
      </xdr:nvSpPr>
      <xdr:spPr>
        <a:xfrm>
          <a:off x="16598900" y="285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141514</xdr:rowOff>
    </xdr:from>
    <xdr:to>
      <xdr:col>24</xdr:col>
      <xdr:colOff>82550</xdr:colOff>
      <xdr:row>17</xdr:row>
      <xdr:rowOff>71664</xdr:rowOff>
    </xdr:to>
    <xdr:sp macro="" textlink="">
      <xdr:nvSpPr>
        <xdr:cNvPr id="131" name="フローチャート : 判断 130"/>
        <xdr:cNvSpPr/>
      </xdr:nvSpPr>
      <xdr:spPr>
        <a:xfrm>
          <a:off x="164592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151493</xdr:rowOff>
    </xdr:to>
    <xdr:cxnSp macro="">
      <xdr:nvCxnSpPr>
        <xdr:cNvPr id="132" name="直線コネクタ 131"/>
        <xdr:cNvCxnSpPr/>
      </xdr:nvCxnSpPr>
      <xdr:spPr>
        <a:xfrm>
          <a:off x="14782800" y="2559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110671</xdr:rowOff>
    </xdr:from>
    <xdr:to>
      <xdr:col>21</xdr:col>
      <xdr:colOff>361950</xdr:colOff>
      <xdr:row>14</xdr:row>
      <xdr:rowOff>159657</xdr:rowOff>
    </xdr:to>
    <xdr:cxnSp macro="">
      <xdr:nvCxnSpPr>
        <xdr:cNvPr id="135" name="直線コネクタ 134"/>
        <xdr:cNvCxnSpPr/>
      </xdr:nvCxnSpPr>
      <xdr:spPr>
        <a:xfrm>
          <a:off x="13893800" y="25109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6" name="フローチャート : 判断 135"/>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7" name="テキスト ボックス 136"/>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14</xdr:row>
      <xdr:rowOff>110671</xdr:rowOff>
    </xdr:to>
    <xdr:cxnSp macro="">
      <xdr:nvCxnSpPr>
        <xdr:cNvPr id="138" name="直線コネクタ 137"/>
        <xdr:cNvCxnSpPr/>
      </xdr:nvCxnSpPr>
      <xdr:spPr>
        <a:xfrm>
          <a:off x="13004800" y="23640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10886</xdr:rowOff>
    </xdr:from>
    <xdr:to>
      <xdr:col>20</xdr:col>
      <xdr:colOff>209550</xdr:colOff>
      <xdr:row>16</xdr:row>
      <xdr:rowOff>112486</xdr:rowOff>
    </xdr:to>
    <xdr:sp macro="" textlink="">
      <xdr:nvSpPr>
        <xdr:cNvPr id="139" name="フローチャート : 判断 138"/>
        <xdr:cNvSpPr/>
      </xdr:nvSpPr>
      <xdr:spPr>
        <a:xfrm>
          <a:off x="13843000" y="27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97263</xdr:rowOff>
    </xdr:from>
    <xdr:ext cx="762000" cy="259045"/>
    <xdr:sp macro="" textlink="">
      <xdr:nvSpPr>
        <xdr:cNvPr id="140" name="テキスト ボックス 139"/>
        <xdr:cNvSpPr txBox="1"/>
      </xdr:nvSpPr>
      <xdr:spPr>
        <a:xfrm>
          <a:off x="13512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117021</xdr:rowOff>
    </xdr:from>
    <xdr:to>
      <xdr:col>19</xdr:col>
      <xdr:colOff>6350</xdr:colOff>
      <xdr:row>16</xdr:row>
      <xdr:rowOff>47171</xdr:rowOff>
    </xdr:to>
    <xdr:sp macro="" textlink="">
      <xdr:nvSpPr>
        <xdr:cNvPr id="141" name="フローチャート : 判断 140"/>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31948</xdr:rowOff>
    </xdr:from>
    <xdr:ext cx="762000" cy="259045"/>
    <xdr:sp macro="" textlink="">
      <xdr:nvSpPr>
        <xdr:cNvPr id="142" name="テキスト ボックス 141"/>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8" name="円/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59871</xdr:rowOff>
    </xdr:from>
    <xdr:to>
      <xdr:col>20</xdr:col>
      <xdr:colOff>209550</xdr:colOff>
      <xdr:row>14</xdr:row>
      <xdr:rowOff>161471</xdr:rowOff>
    </xdr:to>
    <xdr:sp macro="" textlink="">
      <xdr:nvSpPr>
        <xdr:cNvPr id="154" name="円/楕円 153"/>
        <xdr:cNvSpPr/>
      </xdr:nvSpPr>
      <xdr:spPr>
        <a:xfrm>
          <a:off x="13843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198</xdr:rowOff>
    </xdr:from>
    <xdr:ext cx="762000" cy="259045"/>
    <xdr:sp macro="" textlink="">
      <xdr:nvSpPr>
        <xdr:cNvPr id="155" name="テキスト ボックス 154"/>
        <xdr:cNvSpPr txBox="1"/>
      </xdr:nvSpPr>
      <xdr:spPr>
        <a:xfrm>
          <a:off x="13512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扶助費が７．４％と類似団体の中で高い水準にあるのは，</a:t>
          </a:r>
          <a:r>
            <a:rPr kumimoji="0" lang="ja-JP" altLang="en-US" sz="1200" b="0" i="0" u="none" strike="noStrike" kern="0" cap="none" spc="0" normalizeH="0" baseline="0" noProof="0">
              <a:ln>
                <a:noFill/>
              </a:ln>
              <a:solidFill>
                <a:prstClr val="black"/>
              </a:solidFill>
              <a:effectLst/>
              <a:uLnTx/>
              <a:uFillTx/>
              <a:latin typeface="+mn-lt"/>
              <a:ea typeface="+mn-ea"/>
              <a:cs typeface="+mn-cs"/>
            </a:rPr>
            <a:t>少子高齢化が進行し，福祉サービスが充実・高度化する中で，制度に基づく障害福祉サービス費，保育所運営費，老人保護措置費等に加え，町の政策による特例加算等が要因となっている。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 今後，資格審査等の適正化や特別加算の見直し</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により扶助費の急激な上昇に歯止めをかけるよう</a:t>
          </a:r>
          <a:r>
            <a:rPr kumimoji="0" lang="ja-JP" altLang="en-US" sz="1200" b="0" i="0" u="none" strike="noStrike" kern="0" cap="none" spc="0" normalizeH="0" baseline="0" noProof="0">
              <a:ln>
                <a:noFill/>
              </a:ln>
              <a:solidFill>
                <a:prstClr val="black"/>
              </a:solidFill>
              <a:effectLst/>
              <a:uLnTx/>
              <a:uFillTx/>
              <a:latin typeface="+mn-lt"/>
              <a:ea typeface="+mn-ea"/>
              <a:cs typeface="+mn-cs"/>
            </a:rPr>
            <a:t>努める。</a:t>
          </a:r>
          <a:endParaRPr kumimoji="1" lang="ja-JP" altLang="en-US" sz="12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50800</xdr:rowOff>
    </xdr:to>
    <xdr:cxnSp macro="">
      <xdr:nvCxnSpPr>
        <xdr:cNvPr id="185" name="直線コネクタ 184"/>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6"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7" name="直線コネクタ 186"/>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107950</xdr:rowOff>
    </xdr:from>
    <xdr:to>
      <xdr:col>7</xdr:col>
      <xdr:colOff>15875</xdr:colOff>
      <xdr:row>58</xdr:row>
      <xdr:rowOff>165100</xdr:rowOff>
    </xdr:to>
    <xdr:cxnSp macro="">
      <xdr:nvCxnSpPr>
        <xdr:cNvPr id="190" name="直線コネクタ 189"/>
        <xdr:cNvCxnSpPr/>
      </xdr:nvCxnSpPr>
      <xdr:spPr>
        <a:xfrm>
          <a:off x="3987800" y="1005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92" name="フローチャート :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58</xdr:row>
      <xdr:rowOff>107950</xdr:rowOff>
    </xdr:to>
    <xdr:cxnSp macro="">
      <xdr:nvCxnSpPr>
        <xdr:cNvPr id="193" name="直線コネクタ 192"/>
        <xdr:cNvCxnSpPr/>
      </xdr:nvCxnSpPr>
      <xdr:spPr>
        <a:xfrm>
          <a:off x="3098800" y="997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4" name="フローチャート :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111777</xdr:rowOff>
    </xdr:from>
    <xdr:ext cx="736600" cy="259045"/>
    <xdr:sp macro="" textlink="">
      <xdr:nvSpPr>
        <xdr:cNvPr id="195" name="テキスト ボックス 194"/>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127000</xdr:rowOff>
    </xdr:from>
    <xdr:to>
      <xdr:col>4</xdr:col>
      <xdr:colOff>346075</xdr:colOff>
      <xdr:row>58</xdr:row>
      <xdr:rowOff>31750</xdr:rowOff>
    </xdr:to>
    <xdr:cxnSp macro="">
      <xdr:nvCxnSpPr>
        <xdr:cNvPr id="196" name="直線コネクタ 195"/>
        <xdr:cNvCxnSpPr/>
      </xdr:nvCxnSpPr>
      <xdr:spPr>
        <a:xfrm>
          <a:off x="2209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57</xdr:row>
      <xdr:rowOff>146050</xdr:rowOff>
    </xdr:to>
    <xdr:cxnSp macro="">
      <xdr:nvCxnSpPr>
        <xdr:cNvPr id="199" name="直線コネクタ 198"/>
        <xdr:cNvCxnSpPr/>
      </xdr:nvCxnSpPr>
      <xdr:spPr>
        <a:xfrm flipV="1">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200" name="フローチャート :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09" name="円/楕円 208"/>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10"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57150</xdr:rowOff>
    </xdr:from>
    <xdr:to>
      <xdr:col>5</xdr:col>
      <xdr:colOff>600075</xdr:colOff>
      <xdr:row>58</xdr:row>
      <xdr:rowOff>158750</xdr:rowOff>
    </xdr:to>
    <xdr:sp macro="" textlink="">
      <xdr:nvSpPr>
        <xdr:cNvPr id="211" name="円/楕円 210"/>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212" name="テキスト ボックス 211"/>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13" name="円/楕円 212"/>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4" name="テキスト ボックス 213"/>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5" name="円/楕円 214"/>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6" name="テキスト ボックス 215"/>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7" name="円/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その他では， 繰出金が１２．７</a:t>
          </a:r>
          <a:r>
            <a:rPr kumimoji="0" lang="en-US"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と大きな割合を占めており，年々増加傾向にある。これは国民健康保険事業特別会計への法定外繰出金など特別会計への繰出金の増によるものである。</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今後において</a:t>
          </a:r>
          <a:r>
            <a:rPr kumimoji="0" lang="ja-JP" altLang="en-US" sz="1200" b="0" i="0" u="none" strike="noStrike" kern="0" cap="none" spc="0" normalizeH="0" baseline="0" noProof="0">
              <a:ln>
                <a:noFill/>
              </a:ln>
              <a:solidFill>
                <a:prstClr val="black"/>
              </a:solidFill>
              <a:effectLst/>
              <a:uLnTx/>
              <a:uFillTx/>
              <a:latin typeface="+mn-lt"/>
              <a:ea typeface="+mn-ea"/>
              <a:cs typeface="+mn-cs"/>
            </a:rPr>
            <a:t>は，その他特別会計についても</a:t>
          </a:r>
          <a:r>
            <a:rPr kumimoji="0" lang="ja-JP" altLang="ja-JP" sz="1200" b="0" i="0" u="none" strike="noStrike" kern="0" cap="none" spc="0" normalizeH="0" baseline="0" noProof="0">
              <a:ln>
                <a:noFill/>
              </a:ln>
              <a:solidFill>
                <a:prstClr val="black"/>
              </a:solidFill>
              <a:effectLst/>
              <a:uLnTx/>
              <a:uFillTx/>
              <a:latin typeface="+mn-lt"/>
              <a:ea typeface="+mn-ea"/>
              <a:cs typeface="+mn-cs"/>
            </a:rPr>
            <a:t>財政</a:t>
          </a:r>
          <a:r>
            <a:rPr kumimoji="0" lang="ja-JP" altLang="en-US" sz="1200" b="0" i="0" u="none" strike="noStrike" kern="0" cap="none" spc="0" normalizeH="0" baseline="0" noProof="0">
              <a:ln>
                <a:noFill/>
              </a:ln>
              <a:solidFill>
                <a:prstClr val="black"/>
              </a:solidFill>
              <a:effectLst/>
              <a:uLnTx/>
              <a:uFillTx/>
              <a:latin typeface="+mn-lt"/>
              <a:ea typeface="+mn-ea"/>
              <a:cs typeface="+mn-cs"/>
            </a:rPr>
            <a:t>健全化を図り，繰出基準に基づく適正な繰出に</a:t>
          </a:r>
          <a:r>
            <a:rPr kumimoji="0" lang="ja-JP" altLang="ja-JP" sz="1200" b="0" i="0" u="none" strike="noStrike" kern="0" cap="none" spc="0" normalizeH="0" baseline="0" noProof="0">
              <a:ln>
                <a:noFill/>
              </a:ln>
              <a:solidFill>
                <a:prstClr val="black"/>
              </a:solidFill>
              <a:effectLst/>
              <a:uLnTx/>
              <a:uFillTx/>
              <a:latin typeface="+mn-lt"/>
              <a:ea typeface="+mn-ea"/>
              <a:cs typeface="+mn-cs"/>
            </a:rPr>
            <a:t>努める。</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146050</xdr:rowOff>
    </xdr:from>
    <xdr:to>
      <xdr:col>24</xdr:col>
      <xdr:colOff>31750</xdr:colOff>
      <xdr:row>60</xdr:row>
      <xdr:rowOff>165100</xdr:rowOff>
    </xdr:to>
    <xdr:cxnSp macro="">
      <xdr:nvCxnSpPr>
        <xdr:cNvPr id="246" name="直線コネクタ 245"/>
        <xdr:cNvCxnSpPr/>
      </xdr:nvCxnSpPr>
      <xdr:spPr>
        <a:xfrm flipV="1">
          <a:off x="16510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628650</xdr:colOff>
      <xdr:row>52</xdr:row>
      <xdr:rowOff>146050</xdr:rowOff>
    </xdr:from>
    <xdr:to>
      <xdr:col>24</xdr:col>
      <xdr:colOff>120650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58</xdr:row>
      <xdr:rowOff>165100</xdr:rowOff>
    </xdr:to>
    <xdr:cxnSp macro="">
      <xdr:nvCxnSpPr>
        <xdr:cNvPr id="251" name="直線コネクタ 250"/>
        <xdr:cNvCxnSpPr/>
      </xdr:nvCxnSpPr>
      <xdr:spPr>
        <a:xfrm>
          <a:off x="15671800" y="9880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3" name="フローチャート :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107950</xdr:rowOff>
    </xdr:to>
    <xdr:cxnSp macro="">
      <xdr:nvCxnSpPr>
        <xdr:cNvPr id="254" name="直線コネクタ 253"/>
        <xdr:cNvCxnSpPr/>
      </xdr:nvCxnSpPr>
      <xdr:spPr>
        <a:xfrm>
          <a:off x="14782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31750</xdr:rowOff>
    </xdr:to>
    <xdr:cxnSp macro="">
      <xdr:nvCxnSpPr>
        <xdr:cNvPr id="257" name="直線コネクタ 256"/>
        <xdr:cNvCxnSpPr/>
      </xdr:nvCxnSpPr>
      <xdr:spPr>
        <a:xfrm>
          <a:off x="13893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152400</xdr:rowOff>
    </xdr:from>
    <xdr:to>
      <xdr:col>21</xdr:col>
      <xdr:colOff>412750</xdr:colOff>
      <xdr:row>55</xdr:row>
      <xdr:rowOff>82550</xdr:rowOff>
    </xdr:to>
    <xdr:sp macro="" textlink="">
      <xdr:nvSpPr>
        <xdr:cNvPr id="258" name="フローチャート : 判断 257"/>
        <xdr:cNvSpPr/>
      </xdr:nvSpPr>
      <xdr:spPr>
        <a:xfrm>
          <a:off x="14732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59" name="テキスト ボックス 258"/>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146050</xdr:rowOff>
    </xdr:from>
    <xdr:to>
      <xdr:col>20</xdr:col>
      <xdr:colOff>158750</xdr:colOff>
      <xdr:row>56</xdr:row>
      <xdr:rowOff>165100</xdr:rowOff>
    </xdr:to>
    <xdr:cxnSp macro="">
      <xdr:nvCxnSpPr>
        <xdr:cNvPr id="260" name="直線コネクタ 259"/>
        <xdr:cNvCxnSpPr/>
      </xdr:nvCxnSpPr>
      <xdr:spPr>
        <a:xfrm>
          <a:off x="13004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0</xdr:rowOff>
    </xdr:from>
    <xdr:to>
      <xdr:col>20</xdr:col>
      <xdr:colOff>209550</xdr:colOff>
      <xdr:row>55</xdr:row>
      <xdr:rowOff>101600</xdr:rowOff>
    </xdr:to>
    <xdr:sp macro="" textlink="">
      <xdr:nvSpPr>
        <xdr:cNvPr id="261" name="フローチャート : 判断 260"/>
        <xdr:cNvSpPr/>
      </xdr:nvSpPr>
      <xdr:spPr>
        <a:xfrm>
          <a:off x="13843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111777</xdr:rowOff>
    </xdr:from>
    <xdr:ext cx="762000" cy="259045"/>
    <xdr:sp macro="" textlink="">
      <xdr:nvSpPr>
        <xdr:cNvPr id="262" name="テキスト ボックス 261"/>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57150</xdr:rowOff>
    </xdr:from>
    <xdr:to>
      <xdr:col>19</xdr:col>
      <xdr:colOff>6350</xdr:colOff>
      <xdr:row>54</xdr:row>
      <xdr:rowOff>158750</xdr:rowOff>
    </xdr:to>
    <xdr:sp macro="" textlink="">
      <xdr:nvSpPr>
        <xdr:cNvPr id="263" name="フローチャート : 判断 262"/>
        <xdr:cNvSpPr/>
      </xdr:nvSpPr>
      <xdr:spPr>
        <a:xfrm>
          <a:off x="12954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168927</xdr:rowOff>
    </xdr:from>
    <xdr:ext cx="762000" cy="259045"/>
    <xdr:sp macro="" textlink="">
      <xdr:nvSpPr>
        <xdr:cNvPr id="264" name="テキスト ボックス 263"/>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2" name="円/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95250</xdr:rowOff>
    </xdr:from>
    <xdr:to>
      <xdr:col>19</xdr:col>
      <xdr:colOff>6350</xdr:colOff>
      <xdr:row>57</xdr:row>
      <xdr:rowOff>25400</xdr:rowOff>
    </xdr:to>
    <xdr:sp macro="" textlink="">
      <xdr:nvSpPr>
        <xdr:cNvPr id="278" name="円/楕円 277"/>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10177</xdr:rowOff>
    </xdr:from>
    <xdr:ext cx="762000" cy="259045"/>
    <xdr:sp macro="" textlink="">
      <xdr:nvSpPr>
        <xdr:cNvPr id="279" name="テキスト ボックス 278"/>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200" b="0" i="0" u="none" strike="noStrike" kern="0" cap="none" spc="0" normalizeH="0" baseline="0" noProof="0">
              <a:ln>
                <a:noFill/>
              </a:ln>
              <a:solidFill>
                <a:prstClr val="black"/>
              </a:solidFill>
              <a:effectLst/>
              <a:uLnTx/>
              <a:uFillTx/>
              <a:latin typeface="+mn-lt"/>
              <a:ea typeface="+mn-ea"/>
              <a:cs typeface="+mn-cs"/>
            </a:rPr>
            <a:t>　補助費等が４．７％と類似団体の中では最も低い水準にあるのは，</a:t>
          </a:r>
          <a:r>
            <a:rPr kumimoji="0" lang="ja-JP" altLang="ja-JP" sz="1200" b="0" i="0" u="none" strike="noStrike" kern="0" cap="none" spc="0" normalizeH="0" baseline="0" noProof="0">
              <a:ln>
                <a:noFill/>
              </a:ln>
              <a:solidFill>
                <a:prstClr val="black"/>
              </a:solidFill>
              <a:effectLst/>
              <a:uLnTx/>
              <a:uFillTx/>
              <a:latin typeface="+mn-lt"/>
              <a:ea typeface="+mn-ea"/>
              <a:cs typeface="+mn-cs"/>
            </a:rPr>
            <a:t>消防・衛生処理</a:t>
          </a:r>
          <a:r>
            <a:rPr kumimoji="0" lang="ja-JP" altLang="en-US" sz="1200" b="0" i="0" u="none" strike="noStrike" kern="0" cap="none" spc="0" normalizeH="0" baseline="0" noProof="0">
              <a:ln>
                <a:noFill/>
              </a:ln>
              <a:solidFill>
                <a:prstClr val="black"/>
              </a:solidFill>
              <a:effectLst/>
              <a:uLnTx/>
              <a:uFillTx/>
              <a:latin typeface="+mn-lt"/>
              <a:ea typeface="+mn-ea"/>
              <a:cs typeface="+mn-cs"/>
            </a:rPr>
            <a:t>施設等の運営</a:t>
          </a:r>
          <a:r>
            <a:rPr kumimoji="0" lang="ja-JP" altLang="ja-JP" sz="1200" b="0" i="0" u="none" strike="noStrike" kern="0" cap="none" spc="0" normalizeH="0" baseline="0" noProof="0">
              <a:ln>
                <a:noFill/>
              </a:ln>
              <a:solidFill>
                <a:prstClr val="black"/>
              </a:solidFill>
              <a:effectLst/>
              <a:uLnTx/>
              <a:uFillTx/>
              <a:latin typeface="+mn-lt"/>
              <a:ea typeface="+mn-ea"/>
              <a:cs typeface="+mn-cs"/>
            </a:rPr>
            <a:t>を</a:t>
          </a:r>
          <a:r>
            <a:rPr kumimoji="0" lang="ja-JP" altLang="en-US" sz="1200" b="0" i="0" u="none" strike="noStrike" kern="0" cap="none" spc="0" normalizeH="0" baseline="0" noProof="0">
              <a:ln>
                <a:noFill/>
              </a:ln>
              <a:solidFill>
                <a:prstClr val="black"/>
              </a:solidFill>
              <a:effectLst/>
              <a:uLnTx/>
              <a:uFillTx/>
              <a:latin typeface="+mn-lt"/>
              <a:ea typeface="+mn-ea"/>
              <a:cs typeface="+mn-cs"/>
            </a:rPr>
            <a:t>町</a:t>
          </a:r>
          <a:r>
            <a:rPr kumimoji="0" lang="ja-JP" altLang="ja-JP" sz="1200" b="0" i="0" u="none" strike="noStrike" kern="0" cap="none" spc="0" normalizeH="0" baseline="0" noProof="0">
              <a:ln>
                <a:noFill/>
              </a:ln>
              <a:solidFill>
                <a:prstClr val="black"/>
              </a:solidFill>
              <a:effectLst/>
              <a:uLnTx/>
              <a:uFillTx/>
              <a:latin typeface="+mn-lt"/>
              <a:ea typeface="+mn-ea"/>
              <a:cs typeface="+mn-cs"/>
            </a:rPr>
            <a:t>単独で行っており、加入している一部事務組合に対する負担金</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が少ないこと</a:t>
          </a:r>
          <a:r>
            <a:rPr kumimoji="0" lang="ja-JP" altLang="en-US" sz="1200" b="0" i="0" u="none" strike="noStrike" kern="0" cap="none" spc="0" normalizeH="0" baseline="0" noProof="0">
              <a:ln>
                <a:noFill/>
              </a:ln>
              <a:solidFill>
                <a:prstClr val="black"/>
              </a:solidFill>
              <a:effectLst/>
              <a:uLnTx/>
              <a:uFillTx/>
              <a:latin typeface="+mn-lt"/>
              <a:ea typeface="+mn-ea"/>
              <a:cs typeface="+mn-cs"/>
            </a:rPr>
            <a:t>が要因となっている。今後は，各種団体への補助要綱等の見直しや</a:t>
          </a:r>
          <a:r>
            <a:rPr kumimoji="0" lang="ja-JP" altLang="ja-JP" sz="1200" b="0" i="0" u="none" strike="noStrike" kern="0" cap="none" spc="0" normalizeH="0" baseline="0" noProof="0">
              <a:ln>
                <a:noFill/>
              </a:ln>
              <a:solidFill>
                <a:prstClr val="black"/>
              </a:solidFill>
              <a:effectLst/>
              <a:uLnTx/>
              <a:uFillTx/>
              <a:latin typeface="+mn-lt"/>
              <a:ea typeface="+mn-ea"/>
              <a:cs typeface="+mn-cs"/>
            </a:rPr>
            <a:t>補助期間</a:t>
          </a:r>
          <a:r>
            <a:rPr kumimoji="0" lang="ja-JP" altLang="en-US" sz="1200" b="0" i="0" u="none" strike="noStrike" kern="0" cap="none" spc="0" normalizeH="0" baseline="0" noProof="0">
              <a:ln>
                <a:noFill/>
              </a:ln>
              <a:solidFill>
                <a:prstClr val="black"/>
              </a:solidFill>
              <a:effectLst/>
              <a:uLnTx/>
              <a:uFillTx/>
              <a:latin typeface="+mn-lt"/>
              <a:ea typeface="+mn-ea"/>
              <a:cs typeface="+mn-cs"/>
            </a:rPr>
            <a:t>の設定など補助事業全体の見直しに努める。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62992</xdr:rowOff>
    </xdr:to>
    <xdr:cxnSp macro="">
      <xdr:nvCxnSpPr>
        <xdr:cNvPr id="304" name="直線コネクタ 303"/>
        <xdr:cNvCxnSpPr/>
      </xdr:nvCxnSpPr>
      <xdr:spPr>
        <a:xfrm flipV="1">
          <a:off x="16510000" y="59425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35069</xdr:rowOff>
    </xdr:from>
    <xdr:ext cx="762000" cy="259045"/>
    <xdr:sp macro="" textlink="">
      <xdr:nvSpPr>
        <xdr:cNvPr id="305"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40</xdr:row>
      <xdr:rowOff>62992</xdr:rowOff>
    </xdr:from>
    <xdr:to>
      <xdr:col>24</xdr:col>
      <xdr:colOff>120650</xdr:colOff>
      <xdr:row>40</xdr:row>
      <xdr:rowOff>62992</xdr:rowOff>
    </xdr:to>
    <xdr:cxnSp macro="">
      <xdr:nvCxnSpPr>
        <xdr:cNvPr id="306" name="直線コネクタ 305"/>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113284</xdr:rowOff>
    </xdr:to>
    <xdr:cxnSp macro="">
      <xdr:nvCxnSpPr>
        <xdr:cNvPr id="309" name="直線コネクタ 308"/>
        <xdr:cNvCxnSpPr/>
      </xdr:nvCxnSpPr>
      <xdr:spPr>
        <a:xfrm>
          <a:off x="15671800" y="59334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151147</xdr:rowOff>
    </xdr:from>
    <xdr:ext cx="762000" cy="259045"/>
    <xdr:sp macro="" textlink="">
      <xdr:nvSpPr>
        <xdr:cNvPr id="310" name="補助費等平均値テキスト"/>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11" name="フローチャート : 判断 310"/>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104140</xdr:rowOff>
    </xdr:to>
    <xdr:cxnSp macro="">
      <xdr:nvCxnSpPr>
        <xdr:cNvPr id="312" name="直線コネクタ 311"/>
        <xdr:cNvCxnSpPr/>
      </xdr:nvCxnSpPr>
      <xdr:spPr>
        <a:xfrm>
          <a:off x="14782800" y="59197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3" name="フローチャート : 判断 312"/>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4" name="テキスト ボックス 313"/>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90424</xdr:rowOff>
    </xdr:to>
    <xdr:cxnSp macro="">
      <xdr:nvCxnSpPr>
        <xdr:cNvPr id="315" name="直線コネクタ 314"/>
        <xdr:cNvCxnSpPr/>
      </xdr:nvCxnSpPr>
      <xdr:spPr>
        <a:xfrm>
          <a:off x="13893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xdr:rowOff>
    </xdr:from>
    <xdr:to>
      <xdr:col>21</xdr:col>
      <xdr:colOff>412750</xdr:colOff>
      <xdr:row>36</xdr:row>
      <xdr:rowOff>113792</xdr:rowOff>
    </xdr:to>
    <xdr:sp macro="" textlink="">
      <xdr:nvSpPr>
        <xdr:cNvPr id="316" name="フローチャート : 判断 315"/>
        <xdr:cNvSpPr/>
      </xdr:nvSpPr>
      <xdr:spPr>
        <a:xfrm>
          <a:off x="14732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98569</xdr:rowOff>
    </xdr:from>
    <xdr:ext cx="762000" cy="259045"/>
    <xdr:sp macro="" textlink="">
      <xdr:nvSpPr>
        <xdr:cNvPr id="317" name="テキスト ボックス 316"/>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90424</xdr:rowOff>
    </xdr:to>
    <xdr:cxnSp macro="">
      <xdr:nvCxnSpPr>
        <xdr:cNvPr id="318" name="直線コネクタ 317"/>
        <xdr:cNvCxnSpPr/>
      </xdr:nvCxnSpPr>
      <xdr:spPr>
        <a:xfrm>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9" name="フローチャート :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21" name="フローチャート : 判断 320"/>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22" name="テキスト ボックス 321"/>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8" name="円/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142511</xdr:rowOff>
    </xdr:from>
    <xdr:ext cx="762000" cy="259045"/>
    <xdr:sp macro="" textlink="">
      <xdr:nvSpPr>
        <xdr:cNvPr id="329" name="補助費等該当値テキスト"/>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30" name="円/楕円 329"/>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1" name="テキスト ボックス 330"/>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32" name="円/楕円 331"/>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151401</xdr:rowOff>
    </xdr:from>
    <xdr:ext cx="762000" cy="259045"/>
    <xdr:sp macro="" textlink="">
      <xdr:nvSpPr>
        <xdr:cNvPr id="333" name="テキスト ボックス 332"/>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34" name="円/楕円 333"/>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35" name="テキスト ボックス 334"/>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36" name="円/楕円 335"/>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7" name="テキスト ボックス 336"/>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200" b="0" i="0" u="none" strike="noStrike" kern="0" cap="none" spc="0" normalizeH="0" baseline="0" noProof="0">
              <a:ln>
                <a:noFill/>
              </a:ln>
              <a:solidFill>
                <a:prstClr val="black"/>
              </a:solidFill>
              <a:effectLst/>
              <a:uLnTx/>
              <a:uFillTx/>
              <a:latin typeface="+mn-lt"/>
              <a:ea typeface="+mn-ea"/>
              <a:cs typeface="+mn-cs"/>
            </a:rPr>
            <a:t> 　公債費は２１．０％</a:t>
          </a:r>
          <a:r>
            <a:rPr kumimoji="1" lang="ja-JP" altLang="en-US" sz="1200" b="0" i="0" u="none" strike="noStrike" kern="0" cap="none" spc="0" normalizeH="0" baseline="0" noProof="0">
              <a:ln>
                <a:noFill/>
              </a:ln>
              <a:solidFill>
                <a:prstClr val="black"/>
              </a:solidFill>
              <a:effectLst/>
              <a:uLnTx/>
              <a:uFillTx/>
              <a:latin typeface="ＭＳ Ｐゴシック"/>
              <a:ea typeface="+mn-ea"/>
            </a:rPr>
            <a:t>と類似団体の中で高い水準にある。これまで</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公債費負担適正化計画</a:t>
          </a:r>
          <a:r>
            <a:rPr kumimoji="0" lang="ja-JP" altLang="en-US" sz="1200" b="0" i="0" u="none" strike="noStrike" kern="0" cap="none" spc="0" normalizeH="0" baseline="0" noProof="0">
              <a:ln>
                <a:noFill/>
              </a:ln>
              <a:solidFill>
                <a:prstClr val="black"/>
              </a:solidFill>
              <a:effectLst/>
              <a:uLnTx/>
              <a:uFillTx/>
              <a:latin typeface="+mn-lt"/>
              <a:ea typeface="+mn-ea"/>
              <a:cs typeface="+mn-cs"/>
            </a:rPr>
            <a:t>に基づく</a:t>
          </a:r>
          <a:r>
            <a:rPr kumimoji="0" lang="ja-JP" altLang="ja-JP" sz="1200" b="0" i="0" u="none" strike="noStrike" kern="0" cap="none" spc="0" normalizeH="0" baseline="0" noProof="0">
              <a:ln>
                <a:noFill/>
              </a:ln>
              <a:solidFill>
                <a:prstClr val="black"/>
              </a:solidFill>
              <a:effectLst/>
              <a:uLnTx/>
              <a:uFillTx/>
              <a:latin typeface="+mn-lt"/>
              <a:ea typeface="+mn-ea"/>
              <a:cs typeface="+mn-cs"/>
            </a:rPr>
            <a:t>新規発行債</a:t>
          </a:r>
          <a:r>
            <a:rPr kumimoji="0" lang="ja-JP" altLang="en-US" sz="1200" b="0" i="0" u="none" strike="noStrike" kern="0" cap="none" spc="0" normalizeH="0" baseline="0" noProof="0">
              <a:ln>
                <a:noFill/>
              </a:ln>
              <a:solidFill>
                <a:prstClr val="black"/>
              </a:solidFill>
              <a:effectLst/>
              <a:uLnTx/>
              <a:uFillTx/>
              <a:latin typeface="+mn-lt"/>
              <a:ea typeface="+mn-ea"/>
              <a:cs typeface="+mn-cs"/>
            </a:rPr>
            <a:t>の</a:t>
          </a:r>
          <a:r>
            <a:rPr kumimoji="0" lang="ja-JP" altLang="ja-JP" sz="1200" b="0" i="0" u="none" strike="noStrike" kern="0" cap="none" spc="0" normalizeH="0" baseline="0" noProof="0">
              <a:ln>
                <a:noFill/>
              </a:ln>
              <a:solidFill>
                <a:prstClr val="black"/>
              </a:solidFill>
              <a:effectLst/>
              <a:uLnTx/>
              <a:uFillTx/>
              <a:latin typeface="+mn-lt"/>
              <a:ea typeface="+mn-ea"/>
              <a:cs typeface="+mn-cs"/>
            </a:rPr>
            <a:t>抑制</a:t>
          </a:r>
          <a:r>
            <a:rPr kumimoji="0" lang="ja-JP" altLang="en-US" sz="12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公債費は</a:t>
          </a:r>
          <a:r>
            <a:rPr kumimoji="0" lang="ja-JP" altLang="en-US" sz="1200" b="0" i="0" u="none" strike="noStrike" kern="0" cap="none" spc="0" normalizeH="0" baseline="0" noProof="0">
              <a:ln>
                <a:noFill/>
              </a:ln>
              <a:solidFill>
                <a:prstClr val="black"/>
              </a:solidFill>
              <a:effectLst/>
              <a:uLnTx/>
              <a:uFillTx/>
              <a:latin typeface="+mn-lt"/>
              <a:ea typeface="+mn-ea"/>
              <a:cs typeface="+mn-cs"/>
            </a:rPr>
            <a:t>大幅に</a:t>
          </a:r>
          <a:r>
            <a:rPr kumimoji="0" lang="ja-JP" altLang="ja-JP" sz="1200" b="0" i="0" u="none" strike="noStrike" kern="0" cap="none" spc="0" normalizeH="0" baseline="0" noProof="0">
              <a:ln>
                <a:noFill/>
              </a:ln>
              <a:solidFill>
                <a:prstClr val="black"/>
              </a:solidFill>
              <a:effectLst/>
              <a:uLnTx/>
              <a:uFillTx/>
              <a:latin typeface="+mn-lt"/>
              <a:ea typeface="+mn-ea"/>
              <a:cs typeface="+mn-cs"/>
            </a:rPr>
            <a:t>減少して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きているものの，依然として全国及び県の平均値よりも高い比率となっている。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 今後においても</a:t>
          </a:r>
          <a:r>
            <a:rPr kumimoji="0" lang="ja-JP" altLang="en-US" sz="1200" b="0" i="0" u="none" strike="noStrike" kern="0" cap="none" spc="0" normalizeH="0" baseline="0" noProof="0">
              <a:ln>
                <a:noFill/>
              </a:ln>
              <a:solidFill>
                <a:prstClr val="black"/>
              </a:solidFill>
              <a:effectLst/>
              <a:uLnTx/>
              <a:uFillTx/>
              <a:latin typeface="+mn-lt"/>
              <a:ea typeface="+mn-ea"/>
              <a:cs typeface="+mn-cs"/>
            </a:rPr>
            <a:t>，計画に基づき公債費の</a:t>
          </a:r>
          <a:r>
            <a:rPr kumimoji="0" lang="ja-JP" altLang="ja-JP" sz="1200" b="0" i="0" u="none" strike="noStrike" kern="0" cap="none" spc="0" normalizeH="0" baseline="0" noProof="0">
              <a:ln>
                <a:noFill/>
              </a:ln>
              <a:solidFill>
                <a:prstClr val="black"/>
              </a:solidFill>
              <a:effectLst/>
              <a:uLnTx/>
              <a:uFillTx/>
              <a:latin typeface="+mn-lt"/>
              <a:ea typeface="+mn-ea"/>
              <a:cs typeface="+mn-cs"/>
            </a:rPr>
            <a:t>抑制に努め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85090</xdr:rowOff>
    </xdr:from>
    <xdr:to>
      <xdr:col>7</xdr:col>
      <xdr:colOff>15875</xdr:colOff>
      <xdr:row>79</xdr:row>
      <xdr:rowOff>100330</xdr:rowOff>
    </xdr:to>
    <xdr:cxnSp macro="">
      <xdr:nvCxnSpPr>
        <xdr:cNvPr id="365" name="直線コネクタ 364"/>
        <xdr:cNvCxnSpPr/>
      </xdr:nvCxnSpPr>
      <xdr:spPr>
        <a:xfrm flipV="1">
          <a:off x="4826000" y="126009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72407</xdr:rowOff>
    </xdr:from>
    <xdr:ext cx="762000" cy="259045"/>
    <xdr:sp macro="" textlink="">
      <xdr:nvSpPr>
        <xdr:cNvPr id="366" name="公債費最小値テキスト"/>
        <xdr:cNvSpPr txBox="1"/>
      </xdr:nvSpPr>
      <xdr:spPr>
        <a:xfrm>
          <a:off x="4914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612775</xdr:colOff>
      <xdr:row>79</xdr:row>
      <xdr:rowOff>100330</xdr:rowOff>
    </xdr:from>
    <xdr:to>
      <xdr:col>7</xdr:col>
      <xdr:colOff>104775</xdr:colOff>
      <xdr:row>79</xdr:row>
      <xdr:rowOff>100330</xdr:rowOff>
    </xdr:to>
    <xdr:cxnSp macro="">
      <xdr:nvCxnSpPr>
        <xdr:cNvPr id="367" name="直線コネクタ 366"/>
        <xdr:cNvCxnSpPr/>
      </xdr:nvCxnSpPr>
      <xdr:spPr>
        <a:xfrm>
          <a:off x="4737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xdr:rowOff>
    </xdr:from>
    <xdr:ext cx="762000" cy="259045"/>
    <xdr:sp macro="" textlink="">
      <xdr:nvSpPr>
        <xdr:cNvPr id="368"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73</xdr:row>
      <xdr:rowOff>85090</xdr:rowOff>
    </xdr:from>
    <xdr:to>
      <xdr:col>7</xdr:col>
      <xdr:colOff>104775</xdr:colOff>
      <xdr:row>73</xdr:row>
      <xdr:rowOff>85090</xdr:rowOff>
    </xdr:to>
    <xdr:cxnSp macro="">
      <xdr:nvCxnSpPr>
        <xdr:cNvPr id="369" name="直線コネクタ 368"/>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73661</xdr:rowOff>
    </xdr:to>
    <xdr:cxnSp macro="">
      <xdr:nvCxnSpPr>
        <xdr:cNvPr id="370" name="直線コネクタ 369"/>
        <xdr:cNvCxnSpPr/>
      </xdr:nvCxnSpPr>
      <xdr:spPr>
        <a:xfrm flipV="1">
          <a:off x="3987800" y="133477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7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2" name="フローチャート : 判断 37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119380</xdr:rowOff>
    </xdr:to>
    <xdr:cxnSp macro="">
      <xdr:nvCxnSpPr>
        <xdr:cNvPr id="373" name="直線コネクタ 372"/>
        <xdr:cNvCxnSpPr/>
      </xdr:nvCxnSpPr>
      <xdr:spPr>
        <a:xfrm flipV="1">
          <a:off x="3098800" y="13446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4" name="フローチャート : 判断 373"/>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5" name="テキスト ボックス 374"/>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79</xdr:row>
      <xdr:rowOff>115570</xdr:rowOff>
    </xdr:to>
    <xdr:cxnSp macro="">
      <xdr:nvCxnSpPr>
        <xdr:cNvPr id="376" name="直線コネクタ 375"/>
        <xdr:cNvCxnSpPr/>
      </xdr:nvCxnSpPr>
      <xdr:spPr>
        <a:xfrm flipV="1">
          <a:off x="2209800" y="13492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80011</xdr:rowOff>
    </xdr:from>
    <xdr:to>
      <xdr:col>4</xdr:col>
      <xdr:colOff>396875</xdr:colOff>
      <xdr:row>78</xdr:row>
      <xdr:rowOff>10161</xdr:rowOff>
    </xdr:to>
    <xdr:sp macro="" textlink="">
      <xdr:nvSpPr>
        <xdr:cNvPr id="377" name="フローチャート : 判断 376"/>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20338</xdr:rowOff>
    </xdr:from>
    <xdr:ext cx="762000" cy="259045"/>
    <xdr:sp macro="" textlink="">
      <xdr:nvSpPr>
        <xdr:cNvPr id="378" name="テキスト ボックス 377"/>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96520</xdr:rowOff>
    </xdr:to>
    <xdr:cxnSp macro="">
      <xdr:nvCxnSpPr>
        <xdr:cNvPr id="379" name="直線コネクタ 378"/>
        <xdr:cNvCxnSpPr/>
      </xdr:nvCxnSpPr>
      <xdr:spPr>
        <a:xfrm flipV="1">
          <a:off x="1320800" y="13660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80" name="フローチャート : 判断 379"/>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81" name="テキスト ボックス 380"/>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2" name="フローチャート : 判断 381"/>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83" name="テキスト ボックス 382"/>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9" name="円/楕円 388"/>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90"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1" name="円/楕円 390"/>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2" name="テキスト ボックス 391"/>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3" name="円/楕円 392"/>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4" name="テキスト ボックス 393"/>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95" name="円/楕円 394"/>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96" name="テキスト ボックス 395"/>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97" name="円/楕円 396"/>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98" name="テキスト ボックス 397"/>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a:t>
          </a:r>
          <a:r>
            <a:rPr kumimoji="0" lang="ja-JP" altLang="en-US" sz="1200" b="0" i="0" u="none" strike="noStrike" kern="0" cap="none" spc="0" normalizeH="0" baseline="0" noProof="0">
              <a:ln>
                <a:noFill/>
              </a:ln>
              <a:solidFill>
                <a:prstClr val="black"/>
              </a:solidFill>
              <a:effectLst/>
              <a:uLnTx/>
              <a:uFillTx/>
              <a:latin typeface="+mn-lt"/>
              <a:ea typeface="+mn-ea"/>
              <a:cs typeface="+mn-cs"/>
            </a:rPr>
            <a:t>が減少する中で，扶助費，物件費，繰出金などが増加傾向にあり，公債費の減額幅を大きく上回る増加額となっており，経常収支比率を悪化させる要因となっている。特別会計の財政健全化や物件費等の抑制等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経常経費の節減に努める。</a:t>
          </a:r>
          <a:endParaRPr kumimoji="1" lang="ja-JP" altLang="en-US" sz="12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37193</xdr:rowOff>
    </xdr:from>
    <xdr:to>
      <xdr:col>24</xdr:col>
      <xdr:colOff>31750</xdr:colOff>
      <xdr:row>82</xdr:row>
      <xdr:rowOff>7257</xdr:rowOff>
    </xdr:to>
    <xdr:cxnSp macro="">
      <xdr:nvCxnSpPr>
        <xdr:cNvPr id="428" name="直線コネクタ 427"/>
        <xdr:cNvCxnSpPr/>
      </xdr:nvCxnSpPr>
      <xdr:spPr>
        <a:xfrm flipV="1">
          <a:off x="16510000" y="125530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150784</xdr:rowOff>
    </xdr:from>
    <xdr:ext cx="762000" cy="259045"/>
    <xdr:sp macro="" textlink="">
      <xdr:nvSpPr>
        <xdr:cNvPr id="429"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628650</xdr:colOff>
      <xdr:row>82</xdr:row>
      <xdr:rowOff>7257</xdr:rowOff>
    </xdr:from>
    <xdr:to>
      <xdr:col>24</xdr:col>
      <xdr:colOff>120650</xdr:colOff>
      <xdr:row>82</xdr:row>
      <xdr:rowOff>7257</xdr:rowOff>
    </xdr:to>
    <xdr:cxnSp macro="">
      <xdr:nvCxnSpPr>
        <xdr:cNvPr id="430" name="直線コネクタ 429"/>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23</xdr:col>
      <xdr:colOff>628650</xdr:colOff>
      <xdr:row>73</xdr:row>
      <xdr:rowOff>37193</xdr:rowOff>
    </xdr:from>
    <xdr:to>
      <xdr:col>24</xdr:col>
      <xdr:colOff>120650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129722</xdr:rowOff>
    </xdr:from>
    <xdr:to>
      <xdr:col>24</xdr:col>
      <xdr:colOff>31750</xdr:colOff>
      <xdr:row>77</xdr:row>
      <xdr:rowOff>4536</xdr:rowOff>
    </xdr:to>
    <xdr:cxnSp macro="">
      <xdr:nvCxnSpPr>
        <xdr:cNvPr id="433" name="直線コネクタ 432"/>
        <xdr:cNvCxnSpPr/>
      </xdr:nvCxnSpPr>
      <xdr:spPr>
        <a:xfrm>
          <a:off x="15671800" y="12988472"/>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109056</xdr:rowOff>
    </xdr:from>
    <xdr:ext cx="762000" cy="259045"/>
    <xdr:sp macro="" textlink="">
      <xdr:nvSpPr>
        <xdr:cNvPr id="434" name="公債費以外平均値テキスト"/>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92529</xdr:rowOff>
    </xdr:from>
    <xdr:to>
      <xdr:col>24</xdr:col>
      <xdr:colOff>82550</xdr:colOff>
      <xdr:row>77</xdr:row>
      <xdr:rowOff>22679</xdr:rowOff>
    </xdr:to>
    <xdr:sp macro="" textlink="">
      <xdr:nvSpPr>
        <xdr:cNvPr id="435" name="フローチャート : 判断 434"/>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50800</xdr:rowOff>
    </xdr:from>
    <xdr:to>
      <xdr:col>22</xdr:col>
      <xdr:colOff>565150</xdr:colOff>
      <xdr:row>75</xdr:row>
      <xdr:rowOff>129722</xdr:rowOff>
    </xdr:to>
    <xdr:cxnSp macro="">
      <xdr:nvCxnSpPr>
        <xdr:cNvPr id="436" name="直線コネクタ 435"/>
        <xdr:cNvCxnSpPr/>
      </xdr:nvCxnSpPr>
      <xdr:spPr>
        <a:xfrm>
          <a:off x="14782800" y="127381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7" name="フローチャート : 判断 436"/>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38" name="テキスト ボックス 437"/>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74</xdr:row>
      <xdr:rowOff>127000</xdr:rowOff>
    </xdr:to>
    <xdr:cxnSp macro="">
      <xdr:nvCxnSpPr>
        <xdr:cNvPr id="439" name="直線コネクタ 438"/>
        <xdr:cNvCxnSpPr/>
      </xdr:nvCxnSpPr>
      <xdr:spPr>
        <a:xfrm flipV="1">
          <a:off x="13893800" y="1273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0" name="フローチャート : 判断 439"/>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1" name="テキスト ボックス 440"/>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50800</xdr:rowOff>
    </xdr:from>
    <xdr:to>
      <xdr:col>20</xdr:col>
      <xdr:colOff>158750</xdr:colOff>
      <xdr:row>74</xdr:row>
      <xdr:rowOff>127000</xdr:rowOff>
    </xdr:to>
    <xdr:cxnSp macro="">
      <xdr:nvCxnSpPr>
        <xdr:cNvPr id="442" name="直線コネクタ 441"/>
        <xdr:cNvCxnSpPr/>
      </xdr:nvCxnSpPr>
      <xdr:spPr>
        <a:xfrm>
          <a:off x="13004800" y="1273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78922</xdr:rowOff>
    </xdr:from>
    <xdr:to>
      <xdr:col>20</xdr:col>
      <xdr:colOff>209550</xdr:colOff>
      <xdr:row>76</xdr:row>
      <xdr:rowOff>9072</xdr:rowOff>
    </xdr:to>
    <xdr:sp macro="" textlink="">
      <xdr:nvSpPr>
        <xdr:cNvPr id="443" name="フローチャート : 判断 442"/>
        <xdr:cNvSpPr/>
      </xdr:nvSpPr>
      <xdr:spPr>
        <a:xfrm>
          <a:off x="13843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165298</xdr:rowOff>
    </xdr:from>
    <xdr:ext cx="762000" cy="259045"/>
    <xdr:sp macro="" textlink="">
      <xdr:nvSpPr>
        <xdr:cNvPr id="444" name="テキスト ボックス 443"/>
        <xdr:cNvSpPr txBox="1"/>
      </xdr:nvSpPr>
      <xdr:spPr>
        <a:xfrm>
          <a:off x="13512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163285</xdr:rowOff>
    </xdr:from>
    <xdr:to>
      <xdr:col>19</xdr:col>
      <xdr:colOff>6350</xdr:colOff>
      <xdr:row>75</xdr:row>
      <xdr:rowOff>93435</xdr:rowOff>
    </xdr:to>
    <xdr:sp macro="" textlink="">
      <xdr:nvSpPr>
        <xdr:cNvPr id="445" name="フローチャート : 判断 444"/>
        <xdr:cNvSpPr/>
      </xdr:nvSpPr>
      <xdr:spPr>
        <a:xfrm>
          <a:off x="12954000" y="128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78212</xdr:rowOff>
    </xdr:from>
    <xdr:ext cx="762000" cy="259045"/>
    <xdr:sp macro="" textlink="">
      <xdr:nvSpPr>
        <xdr:cNvPr id="446" name="テキスト ボックス 445"/>
        <xdr:cNvSpPr txBox="1"/>
      </xdr:nvSpPr>
      <xdr:spPr>
        <a:xfrm>
          <a:off x="12623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125186</xdr:rowOff>
    </xdr:from>
    <xdr:to>
      <xdr:col>24</xdr:col>
      <xdr:colOff>82550</xdr:colOff>
      <xdr:row>77</xdr:row>
      <xdr:rowOff>55336</xdr:rowOff>
    </xdr:to>
    <xdr:sp macro="" textlink="">
      <xdr:nvSpPr>
        <xdr:cNvPr id="452" name="円/楕円 451"/>
        <xdr:cNvSpPr/>
      </xdr:nvSpPr>
      <xdr:spPr>
        <a:xfrm>
          <a:off x="16459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97263</xdr:rowOff>
    </xdr:from>
    <xdr:ext cx="762000" cy="259045"/>
    <xdr:sp macro="" textlink="">
      <xdr:nvSpPr>
        <xdr:cNvPr id="453" name="公債費以外該当値テキスト"/>
        <xdr:cNvSpPr txBox="1"/>
      </xdr:nvSpPr>
      <xdr:spPr>
        <a:xfrm>
          <a:off x="16598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78922</xdr:rowOff>
    </xdr:from>
    <xdr:to>
      <xdr:col>22</xdr:col>
      <xdr:colOff>615950</xdr:colOff>
      <xdr:row>76</xdr:row>
      <xdr:rowOff>9072</xdr:rowOff>
    </xdr:to>
    <xdr:sp macro="" textlink="">
      <xdr:nvSpPr>
        <xdr:cNvPr id="454" name="円/楕円 453"/>
        <xdr:cNvSpPr/>
      </xdr:nvSpPr>
      <xdr:spPr>
        <a:xfrm>
          <a:off x="15621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19249</xdr:rowOff>
    </xdr:from>
    <xdr:ext cx="736600" cy="259045"/>
    <xdr:sp macro="" textlink="">
      <xdr:nvSpPr>
        <xdr:cNvPr id="455" name="テキスト ボックス 454"/>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0</xdr:rowOff>
    </xdr:from>
    <xdr:to>
      <xdr:col>21</xdr:col>
      <xdr:colOff>412750</xdr:colOff>
      <xdr:row>74</xdr:row>
      <xdr:rowOff>101600</xdr:rowOff>
    </xdr:to>
    <xdr:sp macro="" textlink="">
      <xdr:nvSpPr>
        <xdr:cNvPr id="456" name="円/楕円 455"/>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111777</xdr:rowOff>
    </xdr:from>
    <xdr:ext cx="762000" cy="259045"/>
    <xdr:sp macro="" textlink="">
      <xdr:nvSpPr>
        <xdr:cNvPr id="457" name="テキスト ボックス 456"/>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8" name="円/楕円 457"/>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9" name="テキスト ボックス 458"/>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0</xdr:rowOff>
    </xdr:from>
    <xdr:to>
      <xdr:col>19</xdr:col>
      <xdr:colOff>6350</xdr:colOff>
      <xdr:row>74</xdr:row>
      <xdr:rowOff>101600</xdr:rowOff>
    </xdr:to>
    <xdr:sp macro="" textlink="">
      <xdr:nvSpPr>
        <xdr:cNvPr id="460" name="円/楕円 459"/>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111777</xdr:rowOff>
    </xdr:from>
    <xdr:ext cx="762000" cy="259045"/>
    <xdr:sp macro="" textlink="">
      <xdr:nvSpPr>
        <xdr:cNvPr id="461" name="テキスト ボックス 460"/>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鹿児島県さつま町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138087</xdr:rowOff>
    </xdr:from>
    <xdr:to>
      <xdr:col>4</xdr:col>
      <xdr:colOff>1117600</xdr:colOff>
      <xdr:row>19</xdr:row>
      <xdr:rowOff>75717</xdr:rowOff>
    </xdr:to>
    <xdr:cxnSp macro="">
      <xdr:nvCxnSpPr>
        <xdr:cNvPr id="45" name="直線コネクタ 44"/>
        <xdr:cNvCxnSpPr/>
      </xdr:nvCxnSpPr>
      <xdr:spPr bwMode="auto">
        <a:xfrm flipV="1">
          <a:off x="5651500" y="2071662"/>
          <a:ext cx="0" cy="13092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47794</xdr:rowOff>
    </xdr:from>
    <xdr:ext cx="762000" cy="259045"/>
    <xdr:sp macro="" textlink="">
      <xdr:nvSpPr>
        <xdr:cNvPr id="46" name="人口1人当たり決算額の推移最小値テキスト130"/>
        <xdr:cNvSpPr txBox="1"/>
      </xdr:nvSpPr>
      <xdr:spPr>
        <a:xfrm>
          <a:off x="5740400" y="335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69,192</a:t>
          </a:r>
          <a:endParaRPr kumimoji="1" lang="ja-JP" altLang="en-US" sz="1000" b="1">
            <a:latin typeface="ＭＳ Ｐゴシック"/>
          </a:endParaRPr>
        </a:p>
      </xdr:txBody>
    </xdr:sp>
    <xdr:clientData/>
  </xdr:oneCellAnchor>
  <xdr:twoCellAnchor>
    <xdr:from>
      <xdr:col>4</xdr:col>
      <xdr:colOff>1028700</xdr:colOff>
      <xdr:row>19</xdr:row>
      <xdr:rowOff>75717</xdr:rowOff>
    </xdr:from>
    <xdr:to>
      <xdr:col>5</xdr:col>
      <xdr:colOff>73025</xdr:colOff>
      <xdr:row>19</xdr:row>
      <xdr:rowOff>75717</xdr:rowOff>
    </xdr:to>
    <xdr:cxnSp macro="">
      <xdr:nvCxnSpPr>
        <xdr:cNvPr id="47" name="直線コネクタ 46"/>
        <xdr:cNvCxnSpPr/>
      </xdr:nvCxnSpPr>
      <xdr:spPr bwMode="auto">
        <a:xfrm>
          <a:off x="5562600" y="3380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53014</xdr:rowOff>
    </xdr:from>
    <xdr:ext cx="762000" cy="259045"/>
    <xdr:sp macro="" textlink="">
      <xdr:nvSpPr>
        <xdr:cNvPr id="48" name="人口1人当たり決算額の推移最大値テキスト130"/>
        <xdr:cNvSpPr txBox="1"/>
      </xdr:nvSpPr>
      <xdr:spPr>
        <a:xfrm>
          <a:off x="5740400" y="18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137,918</a:t>
          </a:r>
          <a:endParaRPr kumimoji="1" lang="ja-JP" altLang="en-US" sz="1000" b="1">
            <a:latin typeface="ＭＳ Ｐゴシック"/>
          </a:endParaRPr>
        </a:p>
      </xdr:txBody>
    </xdr:sp>
    <xdr:clientData/>
  </xdr:oneCellAnchor>
  <xdr:twoCellAnchor>
    <xdr:from>
      <xdr:col>4</xdr:col>
      <xdr:colOff>1028700</xdr:colOff>
      <xdr:row>11</xdr:row>
      <xdr:rowOff>138087</xdr:rowOff>
    </xdr:from>
    <xdr:to>
      <xdr:col>5</xdr:col>
      <xdr:colOff>73025</xdr:colOff>
      <xdr:row>11</xdr:row>
      <xdr:rowOff>138087</xdr:rowOff>
    </xdr:to>
    <xdr:cxnSp macro="">
      <xdr:nvCxnSpPr>
        <xdr:cNvPr id="49" name="直線コネクタ 48"/>
        <xdr:cNvCxnSpPr/>
      </xdr:nvCxnSpPr>
      <xdr:spPr bwMode="auto">
        <a:xfrm>
          <a:off x="5562600" y="2071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78461</xdr:rowOff>
    </xdr:from>
    <xdr:to>
      <xdr:col>4</xdr:col>
      <xdr:colOff>1117600</xdr:colOff>
      <xdr:row>13</xdr:row>
      <xdr:rowOff>121666</xdr:rowOff>
    </xdr:to>
    <xdr:cxnSp macro="">
      <xdr:nvCxnSpPr>
        <xdr:cNvPr id="50" name="直線コネクタ 49"/>
        <xdr:cNvCxnSpPr/>
      </xdr:nvCxnSpPr>
      <xdr:spPr bwMode="auto">
        <a:xfrm>
          <a:off x="5003800" y="2354936"/>
          <a:ext cx="647700" cy="4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77100</xdr:rowOff>
    </xdr:from>
    <xdr:ext cx="762000" cy="259045"/>
    <xdr:sp macro="" textlink="">
      <xdr:nvSpPr>
        <xdr:cNvPr id="51" name="人口1人当たり決算額の推移平均値テキスト130"/>
        <xdr:cNvSpPr txBox="1"/>
      </xdr:nvSpPr>
      <xdr:spPr>
        <a:xfrm>
          <a:off x="5740400" y="2525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105023</xdr:rowOff>
    </xdr:from>
    <xdr:to>
      <xdr:col>5</xdr:col>
      <xdr:colOff>34925</xdr:colOff>
      <xdr:row>15</xdr:row>
      <xdr:rowOff>35173</xdr:rowOff>
    </xdr:to>
    <xdr:sp macro="" textlink="">
      <xdr:nvSpPr>
        <xdr:cNvPr id="52" name="フローチャート : 判断 51"/>
        <xdr:cNvSpPr/>
      </xdr:nvSpPr>
      <xdr:spPr bwMode="auto">
        <a:xfrm>
          <a:off x="56007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78461</xdr:rowOff>
    </xdr:from>
    <xdr:to>
      <xdr:col>4</xdr:col>
      <xdr:colOff>469900</xdr:colOff>
      <xdr:row>13</xdr:row>
      <xdr:rowOff>129324</xdr:rowOff>
    </xdr:to>
    <xdr:cxnSp macro="">
      <xdr:nvCxnSpPr>
        <xdr:cNvPr id="53" name="直線コネクタ 52"/>
        <xdr:cNvCxnSpPr/>
      </xdr:nvCxnSpPr>
      <xdr:spPr bwMode="auto">
        <a:xfrm flipV="1">
          <a:off x="4305300" y="2354936"/>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47663</xdr:rowOff>
    </xdr:from>
    <xdr:to>
      <xdr:col>4</xdr:col>
      <xdr:colOff>520700</xdr:colOff>
      <xdr:row>15</xdr:row>
      <xdr:rowOff>149263</xdr:rowOff>
    </xdr:to>
    <xdr:sp macro="" textlink="">
      <xdr:nvSpPr>
        <xdr:cNvPr id="54" name="フローチャート : 判断 53"/>
        <xdr:cNvSpPr/>
      </xdr:nvSpPr>
      <xdr:spPr bwMode="auto">
        <a:xfrm>
          <a:off x="49530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134040</xdr:rowOff>
    </xdr:from>
    <xdr:ext cx="736600" cy="259045"/>
    <xdr:sp macro="" textlink="">
      <xdr:nvSpPr>
        <xdr:cNvPr id="55" name="テキスト ボックス 54"/>
        <xdr:cNvSpPr txBox="1"/>
      </xdr:nvSpPr>
      <xdr:spPr>
        <a:xfrm>
          <a:off x="4622800" y="275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66573</xdr:rowOff>
    </xdr:from>
    <xdr:to>
      <xdr:col>3</xdr:col>
      <xdr:colOff>904875</xdr:colOff>
      <xdr:row>13</xdr:row>
      <xdr:rowOff>129324</xdr:rowOff>
    </xdr:to>
    <xdr:cxnSp macro="">
      <xdr:nvCxnSpPr>
        <xdr:cNvPr id="56" name="直線コネクタ 55"/>
        <xdr:cNvCxnSpPr/>
      </xdr:nvCxnSpPr>
      <xdr:spPr bwMode="auto">
        <a:xfrm>
          <a:off x="3606800" y="2343048"/>
          <a:ext cx="698500" cy="6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123787</xdr:rowOff>
    </xdr:from>
    <xdr:to>
      <xdr:col>3</xdr:col>
      <xdr:colOff>955675</xdr:colOff>
      <xdr:row>16</xdr:row>
      <xdr:rowOff>53937</xdr:rowOff>
    </xdr:to>
    <xdr:sp macro="" textlink="">
      <xdr:nvSpPr>
        <xdr:cNvPr id="57" name="フローチャート : 判断 56"/>
        <xdr:cNvSpPr/>
      </xdr:nvSpPr>
      <xdr:spPr bwMode="auto">
        <a:xfrm>
          <a:off x="42545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38714</xdr:rowOff>
    </xdr:from>
    <xdr:ext cx="762000" cy="259045"/>
    <xdr:sp macro="" textlink="">
      <xdr:nvSpPr>
        <xdr:cNvPr id="58" name="テキスト ボックス 57"/>
        <xdr:cNvSpPr txBox="1"/>
      </xdr:nvSpPr>
      <xdr:spPr>
        <a:xfrm>
          <a:off x="3924300" y="282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65868</xdr:rowOff>
    </xdr:from>
    <xdr:to>
      <xdr:col>3</xdr:col>
      <xdr:colOff>206375</xdr:colOff>
      <xdr:row>13</xdr:row>
      <xdr:rowOff>66573</xdr:rowOff>
    </xdr:to>
    <xdr:cxnSp macro="">
      <xdr:nvCxnSpPr>
        <xdr:cNvPr id="59" name="直線コネクタ 58"/>
        <xdr:cNvCxnSpPr/>
      </xdr:nvCxnSpPr>
      <xdr:spPr bwMode="auto">
        <a:xfrm>
          <a:off x="2908300" y="2342343"/>
          <a:ext cx="698500" cy="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85687</xdr:rowOff>
    </xdr:from>
    <xdr:to>
      <xdr:col>3</xdr:col>
      <xdr:colOff>257175</xdr:colOff>
      <xdr:row>16</xdr:row>
      <xdr:rowOff>15837</xdr:rowOff>
    </xdr:to>
    <xdr:sp macro="" textlink="">
      <xdr:nvSpPr>
        <xdr:cNvPr id="60" name="フローチャート : 判断 59"/>
        <xdr:cNvSpPr/>
      </xdr:nvSpPr>
      <xdr:spPr bwMode="auto">
        <a:xfrm>
          <a:off x="3556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42996</xdr:rowOff>
    </xdr:from>
    <xdr:to>
      <xdr:col>2</xdr:col>
      <xdr:colOff>692150</xdr:colOff>
      <xdr:row>15</xdr:row>
      <xdr:rowOff>144596</xdr:rowOff>
    </xdr:to>
    <xdr:sp macro="" textlink="">
      <xdr:nvSpPr>
        <xdr:cNvPr id="62" name="フローチャート : 判断 61"/>
        <xdr:cNvSpPr/>
      </xdr:nvSpPr>
      <xdr:spPr bwMode="auto">
        <a:xfrm>
          <a:off x="2857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129373</xdr:rowOff>
    </xdr:from>
    <xdr:ext cx="762000" cy="259045"/>
    <xdr:sp macro="" textlink="">
      <xdr:nvSpPr>
        <xdr:cNvPr id="63" name="テキスト ボックス 62"/>
        <xdr:cNvSpPr txBox="1"/>
      </xdr:nvSpPr>
      <xdr:spPr>
        <a:xfrm>
          <a:off x="25273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70866</xdr:rowOff>
    </xdr:from>
    <xdr:to>
      <xdr:col>5</xdr:col>
      <xdr:colOff>34925</xdr:colOff>
      <xdr:row>14</xdr:row>
      <xdr:rowOff>1016</xdr:rowOff>
    </xdr:to>
    <xdr:sp macro="" textlink="">
      <xdr:nvSpPr>
        <xdr:cNvPr id="69" name="円/楕円 68"/>
        <xdr:cNvSpPr/>
      </xdr:nvSpPr>
      <xdr:spPr bwMode="auto">
        <a:xfrm>
          <a:off x="5600700" y="2347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87393</xdr:rowOff>
    </xdr:from>
    <xdr:ext cx="762000" cy="259045"/>
    <xdr:sp macro="" textlink="">
      <xdr:nvSpPr>
        <xdr:cNvPr id="70" name="人口1人当たり決算額の推移該当値テキスト130"/>
        <xdr:cNvSpPr txBox="1"/>
      </xdr:nvSpPr>
      <xdr:spPr>
        <a:xfrm>
          <a:off x="5740400" y="219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120,780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27661</xdr:rowOff>
    </xdr:from>
    <xdr:to>
      <xdr:col>4</xdr:col>
      <xdr:colOff>520700</xdr:colOff>
      <xdr:row>13</xdr:row>
      <xdr:rowOff>129261</xdr:rowOff>
    </xdr:to>
    <xdr:sp macro="" textlink="">
      <xdr:nvSpPr>
        <xdr:cNvPr id="71" name="円/楕円 70"/>
        <xdr:cNvSpPr/>
      </xdr:nvSpPr>
      <xdr:spPr bwMode="auto">
        <a:xfrm>
          <a:off x="4953000" y="230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139438</xdr:rowOff>
    </xdr:from>
    <xdr:ext cx="736600" cy="259045"/>
    <xdr:sp macro="" textlink="">
      <xdr:nvSpPr>
        <xdr:cNvPr id="72" name="テキスト ボックス 71"/>
        <xdr:cNvSpPr txBox="1"/>
      </xdr:nvSpPr>
      <xdr:spPr>
        <a:xfrm>
          <a:off x="4622800" y="207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78524</xdr:rowOff>
    </xdr:from>
    <xdr:to>
      <xdr:col>3</xdr:col>
      <xdr:colOff>955675</xdr:colOff>
      <xdr:row>14</xdr:row>
      <xdr:rowOff>8674</xdr:rowOff>
    </xdr:to>
    <xdr:sp macro="" textlink="">
      <xdr:nvSpPr>
        <xdr:cNvPr id="73" name="円/楕円 72"/>
        <xdr:cNvSpPr/>
      </xdr:nvSpPr>
      <xdr:spPr bwMode="auto">
        <a:xfrm>
          <a:off x="4254500" y="235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18851</xdr:rowOff>
    </xdr:from>
    <xdr:ext cx="762000" cy="259045"/>
    <xdr:sp macro="" textlink="">
      <xdr:nvSpPr>
        <xdr:cNvPr id="74" name="テキスト ボックス 73"/>
        <xdr:cNvSpPr txBox="1"/>
      </xdr:nvSpPr>
      <xdr:spPr>
        <a:xfrm>
          <a:off x="3924300" y="212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120,378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15773</xdr:rowOff>
    </xdr:from>
    <xdr:to>
      <xdr:col>3</xdr:col>
      <xdr:colOff>257175</xdr:colOff>
      <xdr:row>13</xdr:row>
      <xdr:rowOff>117373</xdr:rowOff>
    </xdr:to>
    <xdr:sp macro="" textlink="">
      <xdr:nvSpPr>
        <xdr:cNvPr id="75" name="円/楕円 74"/>
        <xdr:cNvSpPr/>
      </xdr:nvSpPr>
      <xdr:spPr bwMode="auto">
        <a:xfrm>
          <a:off x="3556000" y="229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127550</xdr:rowOff>
    </xdr:from>
    <xdr:ext cx="762000" cy="259045"/>
    <xdr:sp macro="" textlink="">
      <xdr:nvSpPr>
        <xdr:cNvPr id="76" name="テキスト ボックス 75"/>
        <xdr:cNvSpPr txBox="1"/>
      </xdr:nvSpPr>
      <xdr:spPr>
        <a:xfrm>
          <a:off x="3225800" y="20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15068</xdr:rowOff>
    </xdr:from>
    <xdr:to>
      <xdr:col>2</xdr:col>
      <xdr:colOff>692150</xdr:colOff>
      <xdr:row>13</xdr:row>
      <xdr:rowOff>116668</xdr:rowOff>
    </xdr:to>
    <xdr:sp macro="" textlink="">
      <xdr:nvSpPr>
        <xdr:cNvPr id="77" name="円/楕円 76"/>
        <xdr:cNvSpPr/>
      </xdr:nvSpPr>
      <xdr:spPr bwMode="auto">
        <a:xfrm>
          <a:off x="2857500" y="229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126845</xdr:rowOff>
    </xdr:from>
    <xdr:ext cx="762000" cy="259045"/>
    <xdr:sp macro="" textlink="">
      <xdr:nvSpPr>
        <xdr:cNvPr id="78" name="テキスト ボックス 77"/>
        <xdr:cNvSpPr txBox="1"/>
      </xdr:nvSpPr>
      <xdr:spPr>
        <a:xfrm>
          <a:off x="2527300" y="20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851</xdr:rowOff>
    </xdr:from>
    <xdr:to>
      <xdr:col>4</xdr:col>
      <xdr:colOff>1117600</xdr:colOff>
      <xdr:row>37</xdr:row>
      <xdr:rowOff>215354</xdr:rowOff>
    </xdr:to>
    <xdr:cxnSp macro="">
      <xdr:nvCxnSpPr>
        <xdr:cNvPr id="108" name="直線コネクタ 107"/>
        <xdr:cNvCxnSpPr/>
      </xdr:nvCxnSpPr>
      <xdr:spPr bwMode="auto">
        <a:xfrm flipV="1">
          <a:off x="5651500" y="6268301"/>
          <a:ext cx="0" cy="10717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187431</xdr:rowOff>
    </xdr:from>
    <xdr:ext cx="762000" cy="259045"/>
    <xdr:sp macro="" textlink="">
      <xdr:nvSpPr>
        <xdr:cNvPr id="109" name="人口1人当たり決算額の推移最小値テキスト445"/>
        <xdr:cNvSpPr txBox="1"/>
      </xdr:nvSpPr>
      <xdr:spPr>
        <a:xfrm>
          <a:off x="5740400" y="731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15,681</a:t>
          </a:r>
          <a:endParaRPr kumimoji="1" lang="ja-JP" altLang="en-US" sz="1000" b="1">
            <a:latin typeface="ＭＳ Ｐゴシック"/>
          </a:endParaRPr>
        </a:p>
      </xdr:txBody>
    </xdr:sp>
    <xdr:clientData/>
  </xdr:oneCellAnchor>
  <xdr:twoCellAnchor>
    <xdr:from>
      <xdr:col>4</xdr:col>
      <xdr:colOff>1028700</xdr:colOff>
      <xdr:row>37</xdr:row>
      <xdr:rowOff>215354</xdr:rowOff>
    </xdr:from>
    <xdr:to>
      <xdr:col>5</xdr:col>
      <xdr:colOff>73025</xdr:colOff>
      <xdr:row>37</xdr:row>
      <xdr:rowOff>215354</xdr:rowOff>
    </xdr:to>
    <xdr:cxnSp macro="">
      <xdr:nvCxnSpPr>
        <xdr:cNvPr id="110" name="直線コネクタ 109"/>
        <xdr:cNvCxnSpPr/>
      </xdr:nvCxnSpPr>
      <xdr:spPr bwMode="auto">
        <a:xfrm>
          <a:off x="5562600" y="73400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87228</xdr:rowOff>
    </xdr:from>
    <xdr:ext cx="762000" cy="259045"/>
    <xdr:sp macro="" textlink="">
      <xdr:nvSpPr>
        <xdr:cNvPr id="111" name="人口1人当たり決算額の推移最大値テキスト445"/>
        <xdr:cNvSpPr txBox="1"/>
      </xdr:nvSpPr>
      <xdr:spPr>
        <a:xfrm>
          <a:off x="5740400" y="601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43,811</a:t>
          </a:r>
          <a:endParaRPr kumimoji="1" lang="ja-JP" altLang="en-US" sz="1000" b="1">
            <a:latin typeface="ＭＳ Ｐゴシック"/>
          </a:endParaRPr>
        </a:p>
      </xdr:txBody>
    </xdr:sp>
    <xdr:clientData/>
  </xdr:oneCellAnchor>
  <xdr:twoCellAnchor>
    <xdr:from>
      <xdr:col>4</xdr:col>
      <xdr:colOff>1028700</xdr:colOff>
      <xdr:row>34</xdr:row>
      <xdr:rowOff>851</xdr:rowOff>
    </xdr:from>
    <xdr:to>
      <xdr:col>5</xdr:col>
      <xdr:colOff>73025</xdr:colOff>
      <xdr:row>34</xdr:row>
      <xdr:rowOff>851</xdr:rowOff>
    </xdr:to>
    <xdr:cxnSp macro="">
      <xdr:nvCxnSpPr>
        <xdr:cNvPr id="112" name="直線コネクタ 111"/>
        <xdr:cNvCxnSpPr/>
      </xdr:nvCxnSpPr>
      <xdr:spPr bwMode="auto">
        <a:xfrm>
          <a:off x="5562600" y="6268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40018</xdr:rowOff>
    </xdr:from>
    <xdr:to>
      <xdr:col>4</xdr:col>
      <xdr:colOff>1117600</xdr:colOff>
      <xdr:row>37</xdr:row>
      <xdr:rowOff>57048</xdr:rowOff>
    </xdr:to>
    <xdr:cxnSp macro="">
      <xdr:nvCxnSpPr>
        <xdr:cNvPr id="113" name="直線コネクタ 112"/>
        <xdr:cNvCxnSpPr/>
      </xdr:nvCxnSpPr>
      <xdr:spPr bwMode="auto">
        <a:xfrm>
          <a:off x="5003800" y="6993268"/>
          <a:ext cx="647700" cy="18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106633</xdr:rowOff>
    </xdr:from>
    <xdr:ext cx="762000" cy="259045"/>
    <xdr:sp macro="" textlink="">
      <xdr:nvSpPr>
        <xdr:cNvPr id="114" name="人口1人当たり決算額の推移平均値テキスト445"/>
        <xdr:cNvSpPr txBox="1"/>
      </xdr:nvSpPr>
      <xdr:spPr>
        <a:xfrm>
          <a:off x="5740400" y="671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261556</xdr:rowOff>
    </xdr:from>
    <xdr:to>
      <xdr:col>5</xdr:col>
      <xdr:colOff>34925</xdr:colOff>
      <xdr:row>36</xdr:row>
      <xdr:rowOff>20256</xdr:rowOff>
    </xdr:to>
    <xdr:sp macro="" textlink="">
      <xdr:nvSpPr>
        <xdr:cNvPr id="115" name="フローチャート : 判断 114"/>
        <xdr:cNvSpPr/>
      </xdr:nvSpPr>
      <xdr:spPr bwMode="auto">
        <a:xfrm>
          <a:off x="56007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204648</xdr:rowOff>
    </xdr:from>
    <xdr:to>
      <xdr:col>4</xdr:col>
      <xdr:colOff>469900</xdr:colOff>
      <xdr:row>36</xdr:row>
      <xdr:rowOff>40018</xdr:rowOff>
    </xdr:to>
    <xdr:cxnSp macro="">
      <xdr:nvCxnSpPr>
        <xdr:cNvPr id="116" name="直線コネクタ 115"/>
        <xdr:cNvCxnSpPr/>
      </xdr:nvCxnSpPr>
      <xdr:spPr bwMode="auto">
        <a:xfrm>
          <a:off x="4305300" y="6814998"/>
          <a:ext cx="698500" cy="17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315544</xdr:rowOff>
    </xdr:from>
    <xdr:to>
      <xdr:col>4</xdr:col>
      <xdr:colOff>520700</xdr:colOff>
      <xdr:row>36</xdr:row>
      <xdr:rowOff>74244</xdr:rowOff>
    </xdr:to>
    <xdr:sp macro="" textlink="">
      <xdr:nvSpPr>
        <xdr:cNvPr id="117" name="フローチャート : 判断 116"/>
        <xdr:cNvSpPr/>
      </xdr:nvSpPr>
      <xdr:spPr bwMode="auto">
        <a:xfrm>
          <a:off x="49530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84421</xdr:rowOff>
    </xdr:from>
    <xdr:ext cx="736600" cy="259045"/>
    <xdr:sp macro="" textlink="">
      <xdr:nvSpPr>
        <xdr:cNvPr id="118" name="テキスト ボックス 117"/>
        <xdr:cNvSpPr txBox="1"/>
      </xdr:nvSpPr>
      <xdr:spPr>
        <a:xfrm>
          <a:off x="4622800" y="66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303175</xdr:rowOff>
    </xdr:from>
    <xdr:to>
      <xdr:col>3</xdr:col>
      <xdr:colOff>904875</xdr:colOff>
      <xdr:row>35</xdr:row>
      <xdr:rowOff>204648</xdr:rowOff>
    </xdr:to>
    <xdr:cxnSp macro="">
      <xdr:nvCxnSpPr>
        <xdr:cNvPr id="119" name="直線コネクタ 118"/>
        <xdr:cNvCxnSpPr/>
      </xdr:nvCxnSpPr>
      <xdr:spPr bwMode="auto">
        <a:xfrm>
          <a:off x="3606800" y="6570625"/>
          <a:ext cx="698500" cy="24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159830</xdr:rowOff>
    </xdr:from>
    <xdr:to>
      <xdr:col>3</xdr:col>
      <xdr:colOff>955675</xdr:colOff>
      <xdr:row>35</xdr:row>
      <xdr:rowOff>261430</xdr:rowOff>
    </xdr:to>
    <xdr:sp macro="" textlink="">
      <xdr:nvSpPr>
        <xdr:cNvPr id="120" name="フローチャート : 判断 119"/>
        <xdr:cNvSpPr/>
      </xdr:nvSpPr>
      <xdr:spPr bwMode="auto">
        <a:xfrm>
          <a:off x="42545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246207</xdr:rowOff>
    </xdr:from>
    <xdr:ext cx="762000" cy="259045"/>
    <xdr:sp macro="" textlink="">
      <xdr:nvSpPr>
        <xdr:cNvPr id="121" name="テキスト ボックス 120"/>
        <xdr:cNvSpPr txBox="1"/>
      </xdr:nvSpPr>
      <xdr:spPr>
        <a:xfrm>
          <a:off x="3924300" y="68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232537</xdr:rowOff>
    </xdr:from>
    <xdr:to>
      <xdr:col>3</xdr:col>
      <xdr:colOff>206375</xdr:colOff>
      <xdr:row>34</xdr:row>
      <xdr:rowOff>303175</xdr:rowOff>
    </xdr:to>
    <xdr:cxnSp macro="">
      <xdr:nvCxnSpPr>
        <xdr:cNvPr id="122" name="直線コネクタ 121"/>
        <xdr:cNvCxnSpPr/>
      </xdr:nvCxnSpPr>
      <xdr:spPr bwMode="auto">
        <a:xfrm>
          <a:off x="2908300" y="6157087"/>
          <a:ext cx="698500" cy="41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40005</xdr:rowOff>
    </xdr:from>
    <xdr:to>
      <xdr:col>3</xdr:col>
      <xdr:colOff>257175</xdr:colOff>
      <xdr:row>35</xdr:row>
      <xdr:rowOff>141605</xdr:rowOff>
    </xdr:to>
    <xdr:sp macro="" textlink="">
      <xdr:nvSpPr>
        <xdr:cNvPr id="123" name="フローチャート : 判断 122"/>
        <xdr:cNvSpPr/>
      </xdr:nvSpPr>
      <xdr:spPr bwMode="auto">
        <a:xfrm>
          <a:off x="3556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126382</xdr:rowOff>
    </xdr:from>
    <xdr:ext cx="762000" cy="259045"/>
    <xdr:sp macro="" textlink="">
      <xdr:nvSpPr>
        <xdr:cNvPr id="124" name="テキスト ボックス 123"/>
        <xdr:cNvSpPr txBox="1"/>
      </xdr:nvSpPr>
      <xdr:spPr>
        <a:xfrm>
          <a:off x="3225800" y="67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239725</xdr:rowOff>
    </xdr:from>
    <xdr:to>
      <xdr:col>2</xdr:col>
      <xdr:colOff>692150</xdr:colOff>
      <xdr:row>34</xdr:row>
      <xdr:rowOff>341325</xdr:rowOff>
    </xdr:to>
    <xdr:sp macro="" textlink="">
      <xdr:nvSpPr>
        <xdr:cNvPr id="125" name="フローチャート : 判断 124"/>
        <xdr:cNvSpPr/>
      </xdr:nvSpPr>
      <xdr:spPr bwMode="auto">
        <a:xfrm>
          <a:off x="2857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326102</xdr:rowOff>
    </xdr:from>
    <xdr:ext cx="762000" cy="259045"/>
    <xdr:sp macro="" textlink="">
      <xdr:nvSpPr>
        <xdr:cNvPr id="126" name="テキスト ボックス 125"/>
        <xdr:cNvSpPr txBox="1"/>
      </xdr:nvSpPr>
      <xdr:spPr>
        <a:xfrm>
          <a:off x="2527300" y="65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6248</xdr:rowOff>
    </xdr:from>
    <xdr:to>
      <xdr:col>5</xdr:col>
      <xdr:colOff>34925</xdr:colOff>
      <xdr:row>37</xdr:row>
      <xdr:rowOff>107848</xdr:rowOff>
    </xdr:to>
    <xdr:sp macro="" textlink="">
      <xdr:nvSpPr>
        <xdr:cNvPr id="132" name="円/楕円 131"/>
        <xdr:cNvSpPr/>
      </xdr:nvSpPr>
      <xdr:spPr bwMode="auto">
        <a:xfrm>
          <a:off x="5600700" y="713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149775</xdr:rowOff>
    </xdr:from>
    <xdr:ext cx="762000" cy="259045"/>
    <xdr:sp macro="" textlink="">
      <xdr:nvSpPr>
        <xdr:cNvPr id="133" name="人口1人当たり決算額の推移該当値テキスト445"/>
        <xdr:cNvSpPr txBox="1"/>
      </xdr:nvSpPr>
      <xdr:spPr>
        <a:xfrm>
          <a:off x="5740400" y="71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332118</xdr:rowOff>
    </xdr:from>
    <xdr:to>
      <xdr:col>4</xdr:col>
      <xdr:colOff>520700</xdr:colOff>
      <xdr:row>36</xdr:row>
      <xdr:rowOff>90818</xdr:rowOff>
    </xdr:to>
    <xdr:sp macro="" textlink="">
      <xdr:nvSpPr>
        <xdr:cNvPr id="134" name="円/楕円 133"/>
        <xdr:cNvSpPr/>
      </xdr:nvSpPr>
      <xdr:spPr bwMode="auto">
        <a:xfrm>
          <a:off x="4953000" y="694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75595</xdr:rowOff>
    </xdr:from>
    <xdr:ext cx="736600" cy="259045"/>
    <xdr:sp macro="" textlink="">
      <xdr:nvSpPr>
        <xdr:cNvPr id="135" name="テキスト ボックス 134"/>
        <xdr:cNvSpPr txBox="1"/>
      </xdr:nvSpPr>
      <xdr:spPr>
        <a:xfrm>
          <a:off x="4622800" y="702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153848</xdr:rowOff>
    </xdr:from>
    <xdr:to>
      <xdr:col>3</xdr:col>
      <xdr:colOff>955675</xdr:colOff>
      <xdr:row>35</xdr:row>
      <xdr:rowOff>255448</xdr:rowOff>
    </xdr:to>
    <xdr:sp macro="" textlink="">
      <xdr:nvSpPr>
        <xdr:cNvPr id="136" name="円/楕円 135"/>
        <xdr:cNvSpPr/>
      </xdr:nvSpPr>
      <xdr:spPr bwMode="auto">
        <a:xfrm>
          <a:off x="4254500" y="676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265625</xdr:rowOff>
    </xdr:from>
    <xdr:ext cx="762000" cy="259045"/>
    <xdr:sp macro="" textlink="">
      <xdr:nvSpPr>
        <xdr:cNvPr id="137" name="テキスト ボックス 136"/>
        <xdr:cNvSpPr txBox="1"/>
      </xdr:nvSpPr>
      <xdr:spPr>
        <a:xfrm>
          <a:off x="3924300" y="653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252375</xdr:rowOff>
    </xdr:from>
    <xdr:to>
      <xdr:col>3</xdr:col>
      <xdr:colOff>257175</xdr:colOff>
      <xdr:row>35</xdr:row>
      <xdr:rowOff>11075</xdr:rowOff>
    </xdr:to>
    <xdr:sp macro="" textlink="">
      <xdr:nvSpPr>
        <xdr:cNvPr id="138" name="円/楕円 137"/>
        <xdr:cNvSpPr/>
      </xdr:nvSpPr>
      <xdr:spPr bwMode="auto">
        <a:xfrm>
          <a:off x="3556000" y="651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21252</xdr:rowOff>
    </xdr:from>
    <xdr:ext cx="762000" cy="259045"/>
    <xdr:sp macro="" textlink="">
      <xdr:nvSpPr>
        <xdr:cNvPr id="139" name="テキスト ボックス 138"/>
        <xdr:cNvSpPr txBox="1"/>
      </xdr:nvSpPr>
      <xdr:spPr>
        <a:xfrm>
          <a:off x="3225800" y="62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35,876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181737</xdr:rowOff>
    </xdr:from>
    <xdr:to>
      <xdr:col>2</xdr:col>
      <xdr:colOff>692150</xdr:colOff>
      <xdr:row>33</xdr:row>
      <xdr:rowOff>283337</xdr:rowOff>
    </xdr:to>
    <xdr:sp macro="" textlink="">
      <xdr:nvSpPr>
        <xdr:cNvPr id="140" name="円/楕円 139"/>
        <xdr:cNvSpPr/>
      </xdr:nvSpPr>
      <xdr:spPr bwMode="auto">
        <a:xfrm>
          <a:off x="2857500" y="610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122064</xdr:rowOff>
    </xdr:from>
    <xdr:ext cx="762000" cy="259045"/>
    <xdr:sp macro="" textlink="">
      <xdr:nvSpPr>
        <xdr:cNvPr id="141" name="テキスト ボックス 140"/>
        <xdr:cNvSpPr txBox="1"/>
      </xdr:nvSpPr>
      <xdr:spPr>
        <a:xfrm>
          <a:off x="2527300" y="587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22,775
22,594
303.90
15,415,232
14,382,645
960,334
8,981,985
14,546,990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98552</xdr:rowOff>
    </xdr:from>
    <xdr:to>
      <xdr:col>6</xdr:col>
      <xdr:colOff>510540</xdr:colOff>
      <xdr:row>39</xdr:row>
      <xdr:rowOff>132156</xdr:rowOff>
    </xdr:to>
    <xdr:cxnSp macro="">
      <xdr:nvCxnSpPr>
        <xdr:cNvPr id="56" name="直線コネクタ 55"/>
        <xdr:cNvCxnSpPr/>
      </xdr:nvCxnSpPr>
      <xdr:spPr>
        <a:xfrm flipV="1">
          <a:off x="4633595" y="5413502"/>
          <a:ext cx="1270" cy="140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135983</xdr:rowOff>
    </xdr:from>
    <xdr:ext cx="534377" cy="259045"/>
    <xdr:sp macro="" textlink="">
      <xdr:nvSpPr>
        <xdr:cNvPr id="57" name="人件費最小値テキスト"/>
        <xdr:cNvSpPr txBox="1"/>
      </xdr:nvSpPr>
      <xdr:spPr>
        <a:xfrm>
          <a:off x="4686300" y="68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55,396</a:t>
          </a:r>
          <a:endParaRPr kumimoji="1" lang="ja-JP" altLang="en-US" sz="1000" b="1">
            <a:latin typeface="ＭＳ Ｐゴシック"/>
          </a:endParaRPr>
        </a:p>
      </xdr:txBody>
    </xdr:sp>
    <xdr:clientData/>
  </xdr:oneCellAnchor>
  <xdr:twoCellAnchor>
    <xdr:from>
      <xdr:col>6</xdr:col>
      <xdr:colOff>422275</xdr:colOff>
      <xdr:row>39</xdr:row>
      <xdr:rowOff>132156</xdr:rowOff>
    </xdr:from>
    <xdr:to>
      <xdr:col>6</xdr:col>
      <xdr:colOff>600075</xdr:colOff>
      <xdr:row>39</xdr:row>
      <xdr:rowOff>132156</xdr:rowOff>
    </xdr:to>
    <xdr:cxnSp macro="">
      <xdr:nvCxnSpPr>
        <xdr:cNvPr id="58" name="直線コネクタ 57"/>
        <xdr:cNvCxnSpPr/>
      </xdr:nvCxnSpPr>
      <xdr:spPr>
        <a:xfrm>
          <a:off x="4546600" y="681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45229</xdr:rowOff>
    </xdr:from>
    <xdr:ext cx="599010" cy="259045"/>
    <xdr:sp macro="" textlink="">
      <xdr:nvSpPr>
        <xdr:cNvPr id="59" name="人件費最大値テキスト"/>
        <xdr:cNvSpPr txBox="1"/>
      </xdr:nvSpPr>
      <xdr:spPr>
        <a:xfrm>
          <a:off x="4686300" y="518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129,160</a:t>
          </a:r>
          <a:endParaRPr kumimoji="1" lang="ja-JP" altLang="en-US" sz="1000" b="1">
            <a:latin typeface="ＭＳ Ｐゴシック"/>
          </a:endParaRPr>
        </a:p>
      </xdr:txBody>
    </xdr:sp>
    <xdr:clientData/>
  </xdr:oneCellAnchor>
  <xdr:twoCellAnchor>
    <xdr:from>
      <xdr:col>6</xdr:col>
      <xdr:colOff>422275</xdr:colOff>
      <xdr:row>31</xdr:row>
      <xdr:rowOff>98552</xdr:rowOff>
    </xdr:from>
    <xdr:to>
      <xdr:col>6</xdr:col>
      <xdr:colOff>600075</xdr:colOff>
      <xdr:row>31</xdr:row>
      <xdr:rowOff>98552</xdr:rowOff>
    </xdr:to>
    <xdr:cxnSp macro="">
      <xdr:nvCxnSpPr>
        <xdr:cNvPr id="60" name="直線コネクタ 59"/>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124708</xdr:rowOff>
    </xdr:from>
    <xdr:to>
      <xdr:col>6</xdr:col>
      <xdr:colOff>511175</xdr:colOff>
      <xdr:row>33</xdr:row>
      <xdr:rowOff>37954</xdr:rowOff>
    </xdr:to>
    <xdr:cxnSp macro="">
      <xdr:nvCxnSpPr>
        <xdr:cNvPr id="61" name="直線コネクタ 60"/>
        <xdr:cNvCxnSpPr/>
      </xdr:nvCxnSpPr>
      <xdr:spPr>
        <a:xfrm flipV="1">
          <a:off x="3797300" y="5611108"/>
          <a:ext cx="8382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158900</xdr:rowOff>
    </xdr:from>
    <xdr:ext cx="534377" cy="259045"/>
    <xdr:sp macro="" textlink="">
      <xdr:nvSpPr>
        <xdr:cNvPr id="62" name="人件費平均値テキスト"/>
        <xdr:cNvSpPr txBox="1"/>
      </xdr:nvSpPr>
      <xdr:spPr>
        <a:xfrm>
          <a:off x="4686300" y="5988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9023</xdr:rowOff>
    </xdr:from>
    <xdr:to>
      <xdr:col>6</xdr:col>
      <xdr:colOff>561975</xdr:colOff>
      <xdr:row>35</xdr:row>
      <xdr:rowOff>110623</xdr:rowOff>
    </xdr:to>
    <xdr:sp macro="" textlink="">
      <xdr:nvSpPr>
        <xdr:cNvPr id="63" name="フローチャート : 判断 62"/>
        <xdr:cNvSpPr/>
      </xdr:nvSpPr>
      <xdr:spPr>
        <a:xfrm>
          <a:off x="45847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37954</xdr:rowOff>
    </xdr:from>
    <xdr:to>
      <xdr:col>5</xdr:col>
      <xdr:colOff>358775</xdr:colOff>
      <xdr:row>33</xdr:row>
      <xdr:rowOff>78988</xdr:rowOff>
    </xdr:to>
    <xdr:cxnSp macro="">
      <xdr:nvCxnSpPr>
        <xdr:cNvPr id="64" name="直線コネクタ 63"/>
        <xdr:cNvCxnSpPr/>
      </xdr:nvCxnSpPr>
      <xdr:spPr>
        <a:xfrm flipV="1">
          <a:off x="2908300" y="5695804"/>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123895</xdr:rowOff>
    </xdr:from>
    <xdr:to>
      <xdr:col>5</xdr:col>
      <xdr:colOff>409575</xdr:colOff>
      <xdr:row>36</xdr:row>
      <xdr:rowOff>54045</xdr:rowOff>
    </xdr:to>
    <xdr:sp macro="" textlink="">
      <xdr:nvSpPr>
        <xdr:cNvPr id="65" name="フローチャート : 判断 64"/>
        <xdr:cNvSpPr/>
      </xdr:nvSpPr>
      <xdr:spPr>
        <a:xfrm>
          <a:off x="3746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45172</xdr:rowOff>
    </xdr:from>
    <xdr:ext cx="534377" cy="259045"/>
    <xdr:sp macro="" textlink="">
      <xdr:nvSpPr>
        <xdr:cNvPr id="66" name="テキスト ボックス 65"/>
        <xdr:cNvSpPr txBox="1"/>
      </xdr:nvSpPr>
      <xdr:spPr>
        <a:xfrm>
          <a:off x="3530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158350</xdr:rowOff>
    </xdr:from>
    <xdr:to>
      <xdr:col>4</xdr:col>
      <xdr:colOff>155575</xdr:colOff>
      <xdr:row>33</xdr:row>
      <xdr:rowOff>78988</xdr:rowOff>
    </xdr:to>
    <xdr:cxnSp macro="">
      <xdr:nvCxnSpPr>
        <xdr:cNvPr id="67" name="直線コネクタ 66"/>
        <xdr:cNvCxnSpPr/>
      </xdr:nvCxnSpPr>
      <xdr:spPr>
        <a:xfrm>
          <a:off x="2019300" y="5644750"/>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154070</xdr:rowOff>
    </xdr:from>
    <xdr:to>
      <xdr:col>4</xdr:col>
      <xdr:colOff>206375</xdr:colOff>
      <xdr:row>36</xdr:row>
      <xdr:rowOff>84220</xdr:rowOff>
    </xdr:to>
    <xdr:sp macro="" textlink="">
      <xdr:nvSpPr>
        <xdr:cNvPr id="68" name="フローチャート : 判断 67"/>
        <xdr:cNvSpPr/>
      </xdr:nvSpPr>
      <xdr:spPr>
        <a:xfrm>
          <a:off x="2857500" y="61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75347</xdr:rowOff>
    </xdr:from>
    <xdr:ext cx="534377" cy="259045"/>
    <xdr:sp macro="" textlink="">
      <xdr:nvSpPr>
        <xdr:cNvPr id="69" name="テキスト ボックス 68"/>
        <xdr:cNvSpPr txBox="1"/>
      </xdr:nvSpPr>
      <xdr:spPr>
        <a:xfrm>
          <a:off x="2641111" y="62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138652</xdr:rowOff>
    </xdr:from>
    <xdr:to>
      <xdr:col>2</xdr:col>
      <xdr:colOff>638175</xdr:colOff>
      <xdr:row>32</xdr:row>
      <xdr:rowOff>158350</xdr:rowOff>
    </xdr:to>
    <xdr:cxnSp macro="">
      <xdr:nvCxnSpPr>
        <xdr:cNvPr id="70" name="直線コネクタ 69"/>
        <xdr:cNvCxnSpPr/>
      </xdr:nvCxnSpPr>
      <xdr:spPr>
        <a:xfrm>
          <a:off x="1130300" y="562505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119780</xdr:rowOff>
    </xdr:from>
    <xdr:to>
      <xdr:col>3</xdr:col>
      <xdr:colOff>3175</xdr:colOff>
      <xdr:row>36</xdr:row>
      <xdr:rowOff>49930</xdr:rowOff>
    </xdr:to>
    <xdr:sp macro="" textlink="">
      <xdr:nvSpPr>
        <xdr:cNvPr id="71" name="フローチャート : 判断 70"/>
        <xdr:cNvSpPr/>
      </xdr:nvSpPr>
      <xdr:spPr>
        <a:xfrm>
          <a:off x="1968500" y="61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41057</xdr:rowOff>
    </xdr:from>
    <xdr:ext cx="534377" cy="259045"/>
    <xdr:sp macro="" textlink="">
      <xdr:nvSpPr>
        <xdr:cNvPr id="72" name="テキスト ボックス 71"/>
        <xdr:cNvSpPr txBox="1"/>
      </xdr:nvSpPr>
      <xdr:spPr>
        <a:xfrm>
          <a:off x="1752111" y="62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68993</xdr:rowOff>
    </xdr:from>
    <xdr:to>
      <xdr:col>1</xdr:col>
      <xdr:colOff>485775</xdr:colOff>
      <xdr:row>35</xdr:row>
      <xdr:rowOff>170593</xdr:rowOff>
    </xdr:to>
    <xdr:sp macro="" textlink="">
      <xdr:nvSpPr>
        <xdr:cNvPr id="73" name="フローチャート : 判断 72"/>
        <xdr:cNvSpPr/>
      </xdr:nvSpPr>
      <xdr:spPr>
        <a:xfrm>
          <a:off x="1079500" y="60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161720</xdr:rowOff>
    </xdr:from>
    <xdr:ext cx="534377" cy="259045"/>
    <xdr:sp macro="" textlink="">
      <xdr:nvSpPr>
        <xdr:cNvPr id="74" name="テキスト ボックス 73"/>
        <xdr:cNvSpPr txBox="1"/>
      </xdr:nvSpPr>
      <xdr:spPr>
        <a:xfrm>
          <a:off x="863111" y="616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73908</xdr:rowOff>
    </xdr:from>
    <xdr:to>
      <xdr:col>6</xdr:col>
      <xdr:colOff>561975</xdr:colOff>
      <xdr:row>33</xdr:row>
      <xdr:rowOff>4058</xdr:rowOff>
    </xdr:to>
    <xdr:sp macro="" textlink="">
      <xdr:nvSpPr>
        <xdr:cNvPr id="80" name="円/楕円 79"/>
        <xdr:cNvSpPr/>
      </xdr:nvSpPr>
      <xdr:spPr>
        <a:xfrm>
          <a:off x="4584700" y="55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96785</xdr:rowOff>
    </xdr:from>
    <xdr:ext cx="599010" cy="259045"/>
    <xdr:sp macro="" textlink="">
      <xdr:nvSpPr>
        <xdr:cNvPr id="81" name="人件費該当値テキスト"/>
        <xdr:cNvSpPr txBox="1"/>
      </xdr:nvSpPr>
      <xdr:spPr>
        <a:xfrm>
          <a:off x="4686300" y="541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118,787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158604</xdr:rowOff>
    </xdr:from>
    <xdr:to>
      <xdr:col>5</xdr:col>
      <xdr:colOff>409575</xdr:colOff>
      <xdr:row>33</xdr:row>
      <xdr:rowOff>88754</xdr:rowOff>
    </xdr:to>
    <xdr:sp macro="" textlink="">
      <xdr:nvSpPr>
        <xdr:cNvPr id="82" name="円/楕円 81"/>
        <xdr:cNvSpPr/>
      </xdr:nvSpPr>
      <xdr:spPr>
        <a:xfrm>
          <a:off x="3746500" y="56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105281</xdr:rowOff>
    </xdr:from>
    <xdr:ext cx="599010" cy="259045"/>
    <xdr:sp macro="" textlink="">
      <xdr:nvSpPr>
        <xdr:cNvPr id="83" name="テキスト ボックス 82"/>
        <xdr:cNvSpPr txBox="1"/>
      </xdr:nvSpPr>
      <xdr:spPr>
        <a:xfrm>
          <a:off x="3497794" y="542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28188</xdr:rowOff>
    </xdr:from>
    <xdr:to>
      <xdr:col>4</xdr:col>
      <xdr:colOff>206375</xdr:colOff>
      <xdr:row>33</xdr:row>
      <xdr:rowOff>129788</xdr:rowOff>
    </xdr:to>
    <xdr:sp macro="" textlink="">
      <xdr:nvSpPr>
        <xdr:cNvPr id="84" name="円/楕円 83"/>
        <xdr:cNvSpPr/>
      </xdr:nvSpPr>
      <xdr:spPr>
        <a:xfrm>
          <a:off x="2857500" y="56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146315</xdr:rowOff>
    </xdr:from>
    <xdr:ext cx="599010" cy="259045"/>
    <xdr:sp macro="" textlink="">
      <xdr:nvSpPr>
        <xdr:cNvPr id="85" name="テキスト ボックス 84"/>
        <xdr:cNvSpPr txBox="1"/>
      </xdr:nvSpPr>
      <xdr:spPr>
        <a:xfrm>
          <a:off x="2608794" y="546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107550</xdr:rowOff>
    </xdr:from>
    <xdr:to>
      <xdr:col>3</xdr:col>
      <xdr:colOff>3175</xdr:colOff>
      <xdr:row>33</xdr:row>
      <xdr:rowOff>37700</xdr:rowOff>
    </xdr:to>
    <xdr:sp macro="" textlink="">
      <xdr:nvSpPr>
        <xdr:cNvPr id="86" name="円/楕円 85"/>
        <xdr:cNvSpPr/>
      </xdr:nvSpPr>
      <xdr:spPr>
        <a:xfrm>
          <a:off x="1968500" y="55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54227</xdr:rowOff>
    </xdr:from>
    <xdr:ext cx="599010" cy="259045"/>
    <xdr:sp macro="" textlink="">
      <xdr:nvSpPr>
        <xdr:cNvPr id="87" name="テキスト ボックス 86"/>
        <xdr:cNvSpPr txBox="1"/>
      </xdr:nvSpPr>
      <xdr:spPr>
        <a:xfrm>
          <a:off x="1719794" y="536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87852</xdr:rowOff>
    </xdr:from>
    <xdr:to>
      <xdr:col>1</xdr:col>
      <xdr:colOff>485775</xdr:colOff>
      <xdr:row>33</xdr:row>
      <xdr:rowOff>18002</xdr:rowOff>
    </xdr:to>
    <xdr:sp macro="" textlink="">
      <xdr:nvSpPr>
        <xdr:cNvPr id="88" name="円/楕円 87"/>
        <xdr:cNvSpPr/>
      </xdr:nvSpPr>
      <xdr:spPr>
        <a:xfrm>
          <a:off x="1079500" y="55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34529</xdr:rowOff>
    </xdr:from>
    <xdr:ext cx="599010" cy="259045"/>
    <xdr:sp macro="" textlink="">
      <xdr:nvSpPr>
        <xdr:cNvPr id="89" name="テキスト ボックス 88"/>
        <xdr:cNvSpPr txBox="1"/>
      </xdr:nvSpPr>
      <xdr:spPr>
        <a:xfrm>
          <a:off x="830794" y="534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128270</xdr:rowOff>
    </xdr:from>
    <xdr:to>
      <xdr:col>6</xdr:col>
      <xdr:colOff>510540</xdr:colOff>
      <xdr:row>58</xdr:row>
      <xdr:rowOff>108931</xdr:rowOff>
    </xdr:to>
    <xdr:cxnSp macro="">
      <xdr:nvCxnSpPr>
        <xdr:cNvPr id="112" name="直線コネクタ 111"/>
        <xdr:cNvCxnSpPr/>
      </xdr:nvCxnSpPr>
      <xdr:spPr>
        <a:xfrm flipV="1">
          <a:off x="4633595" y="8872220"/>
          <a:ext cx="1270" cy="118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112758</xdr:rowOff>
    </xdr:from>
    <xdr:ext cx="534377" cy="259045"/>
    <xdr:sp macro="" textlink="">
      <xdr:nvSpPr>
        <xdr:cNvPr id="113" name="物件費最小値テキスト"/>
        <xdr:cNvSpPr txBox="1"/>
      </xdr:nvSpPr>
      <xdr:spPr>
        <a:xfrm>
          <a:off x="4686300" y="100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41,346</a:t>
          </a:r>
          <a:endParaRPr kumimoji="1" lang="ja-JP" altLang="en-US" sz="1000" b="1">
            <a:latin typeface="ＭＳ Ｐゴシック"/>
          </a:endParaRPr>
        </a:p>
      </xdr:txBody>
    </xdr:sp>
    <xdr:clientData/>
  </xdr:oneCellAnchor>
  <xdr:twoCellAnchor>
    <xdr:from>
      <xdr:col>6</xdr:col>
      <xdr:colOff>422275</xdr:colOff>
      <xdr:row>58</xdr:row>
      <xdr:rowOff>108931</xdr:rowOff>
    </xdr:from>
    <xdr:to>
      <xdr:col>6</xdr:col>
      <xdr:colOff>600075</xdr:colOff>
      <xdr:row>58</xdr:row>
      <xdr:rowOff>108931</xdr:rowOff>
    </xdr:to>
    <xdr:cxnSp macro="">
      <xdr:nvCxnSpPr>
        <xdr:cNvPr id="114" name="直線コネクタ 113"/>
        <xdr:cNvCxnSpPr/>
      </xdr:nvCxnSpPr>
      <xdr:spPr>
        <a:xfrm>
          <a:off x="4546600" y="1005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74947</xdr:rowOff>
    </xdr:from>
    <xdr:ext cx="534377" cy="259045"/>
    <xdr:sp macro="" textlink="">
      <xdr:nvSpPr>
        <xdr:cNvPr id="115" name="物件費最大値テキスト"/>
        <xdr:cNvSpPr txBox="1"/>
      </xdr:nvSpPr>
      <xdr:spPr>
        <a:xfrm>
          <a:off x="4686300" y="86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93,000</a:t>
          </a:r>
          <a:endParaRPr kumimoji="1" lang="ja-JP" altLang="en-US" sz="1000" b="1">
            <a:latin typeface="ＭＳ Ｐゴシック"/>
          </a:endParaRPr>
        </a:p>
      </xdr:txBody>
    </xdr:sp>
    <xdr:clientData/>
  </xdr:oneCellAnchor>
  <xdr:twoCellAnchor>
    <xdr:from>
      <xdr:col>6</xdr:col>
      <xdr:colOff>422275</xdr:colOff>
      <xdr:row>51</xdr:row>
      <xdr:rowOff>128270</xdr:rowOff>
    </xdr:from>
    <xdr:to>
      <xdr:col>6</xdr:col>
      <xdr:colOff>600075</xdr:colOff>
      <xdr:row>51</xdr:row>
      <xdr:rowOff>128270</xdr:rowOff>
    </xdr:to>
    <xdr:cxnSp macro="">
      <xdr:nvCxnSpPr>
        <xdr:cNvPr id="116" name="直線コネクタ 115"/>
        <xdr:cNvCxnSpPr/>
      </xdr:nvCxnSpPr>
      <xdr:spPr>
        <a:xfrm>
          <a:off x="4546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67531</xdr:rowOff>
    </xdr:from>
    <xdr:to>
      <xdr:col>6</xdr:col>
      <xdr:colOff>511175</xdr:colOff>
      <xdr:row>56</xdr:row>
      <xdr:rowOff>94140</xdr:rowOff>
    </xdr:to>
    <xdr:cxnSp macro="">
      <xdr:nvCxnSpPr>
        <xdr:cNvPr id="117" name="直線コネクタ 116"/>
        <xdr:cNvCxnSpPr/>
      </xdr:nvCxnSpPr>
      <xdr:spPr>
        <a:xfrm flipV="1">
          <a:off x="3797300" y="9668731"/>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65943</xdr:rowOff>
    </xdr:from>
    <xdr:ext cx="534377" cy="259045"/>
    <xdr:sp macro="" textlink="">
      <xdr:nvSpPr>
        <xdr:cNvPr id="118" name="物件費平均値テキスト"/>
        <xdr:cNvSpPr txBox="1"/>
      </xdr:nvSpPr>
      <xdr:spPr>
        <a:xfrm>
          <a:off x="4686300" y="915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43066</xdr:rowOff>
    </xdr:from>
    <xdr:to>
      <xdr:col>6</xdr:col>
      <xdr:colOff>561975</xdr:colOff>
      <xdr:row>54</xdr:row>
      <xdr:rowOff>144666</xdr:rowOff>
    </xdr:to>
    <xdr:sp macro="" textlink="">
      <xdr:nvSpPr>
        <xdr:cNvPr id="119" name="フローチャート : 判断 118"/>
        <xdr:cNvSpPr/>
      </xdr:nvSpPr>
      <xdr:spPr>
        <a:xfrm>
          <a:off x="45847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94140</xdr:rowOff>
    </xdr:from>
    <xdr:to>
      <xdr:col>5</xdr:col>
      <xdr:colOff>358775</xdr:colOff>
      <xdr:row>57</xdr:row>
      <xdr:rowOff>45517</xdr:rowOff>
    </xdr:to>
    <xdr:cxnSp macro="">
      <xdr:nvCxnSpPr>
        <xdr:cNvPr id="120" name="直線コネクタ 119"/>
        <xdr:cNvCxnSpPr/>
      </xdr:nvCxnSpPr>
      <xdr:spPr>
        <a:xfrm flipV="1">
          <a:off x="2908300" y="9695340"/>
          <a:ext cx="889000" cy="1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144176</xdr:rowOff>
    </xdr:from>
    <xdr:to>
      <xdr:col>5</xdr:col>
      <xdr:colOff>409575</xdr:colOff>
      <xdr:row>55</xdr:row>
      <xdr:rowOff>74326</xdr:rowOff>
    </xdr:to>
    <xdr:sp macro="" textlink="">
      <xdr:nvSpPr>
        <xdr:cNvPr id="121" name="フローチャート : 判断 120"/>
        <xdr:cNvSpPr/>
      </xdr:nvSpPr>
      <xdr:spPr>
        <a:xfrm>
          <a:off x="3746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90853</xdr:rowOff>
    </xdr:from>
    <xdr:ext cx="534377" cy="259045"/>
    <xdr:sp macro="" textlink="">
      <xdr:nvSpPr>
        <xdr:cNvPr id="122" name="テキスト ボックス 121"/>
        <xdr:cNvSpPr txBox="1"/>
      </xdr:nvSpPr>
      <xdr:spPr>
        <a:xfrm>
          <a:off x="3530111" y="9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38888</xdr:rowOff>
    </xdr:from>
    <xdr:to>
      <xdr:col>4</xdr:col>
      <xdr:colOff>155575</xdr:colOff>
      <xdr:row>57</xdr:row>
      <xdr:rowOff>45517</xdr:rowOff>
    </xdr:to>
    <xdr:cxnSp macro="">
      <xdr:nvCxnSpPr>
        <xdr:cNvPr id="123" name="直線コネクタ 122"/>
        <xdr:cNvCxnSpPr/>
      </xdr:nvCxnSpPr>
      <xdr:spPr>
        <a:xfrm>
          <a:off x="2019300" y="981153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98707</xdr:rowOff>
    </xdr:from>
    <xdr:to>
      <xdr:col>4</xdr:col>
      <xdr:colOff>206375</xdr:colOff>
      <xdr:row>56</xdr:row>
      <xdr:rowOff>28857</xdr:rowOff>
    </xdr:to>
    <xdr:sp macro="" textlink="">
      <xdr:nvSpPr>
        <xdr:cNvPr id="124" name="フローチャート : 判断 123"/>
        <xdr:cNvSpPr/>
      </xdr:nvSpPr>
      <xdr:spPr>
        <a:xfrm>
          <a:off x="2857500" y="952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45384</xdr:rowOff>
    </xdr:from>
    <xdr:ext cx="534377" cy="259045"/>
    <xdr:sp macro="" textlink="">
      <xdr:nvSpPr>
        <xdr:cNvPr id="125" name="テキスト ボックス 124"/>
        <xdr:cNvSpPr txBox="1"/>
      </xdr:nvSpPr>
      <xdr:spPr>
        <a:xfrm>
          <a:off x="2641111" y="93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27938</xdr:rowOff>
    </xdr:from>
    <xdr:to>
      <xdr:col>2</xdr:col>
      <xdr:colOff>638175</xdr:colOff>
      <xdr:row>57</xdr:row>
      <xdr:rowOff>38888</xdr:rowOff>
    </xdr:to>
    <xdr:cxnSp macro="">
      <xdr:nvCxnSpPr>
        <xdr:cNvPr id="126" name="直線コネクタ 125"/>
        <xdr:cNvCxnSpPr/>
      </xdr:nvCxnSpPr>
      <xdr:spPr>
        <a:xfrm>
          <a:off x="1130300" y="9800588"/>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120972</xdr:rowOff>
    </xdr:from>
    <xdr:to>
      <xdr:col>3</xdr:col>
      <xdr:colOff>3175</xdr:colOff>
      <xdr:row>56</xdr:row>
      <xdr:rowOff>51122</xdr:rowOff>
    </xdr:to>
    <xdr:sp macro="" textlink="">
      <xdr:nvSpPr>
        <xdr:cNvPr id="127" name="フローチャート : 判断 126"/>
        <xdr:cNvSpPr/>
      </xdr:nvSpPr>
      <xdr:spPr>
        <a:xfrm>
          <a:off x="1968500" y="95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67649</xdr:rowOff>
    </xdr:from>
    <xdr:ext cx="534377" cy="259045"/>
    <xdr:sp macro="" textlink="">
      <xdr:nvSpPr>
        <xdr:cNvPr id="128" name="テキスト ボックス 127"/>
        <xdr:cNvSpPr txBox="1"/>
      </xdr:nvSpPr>
      <xdr:spPr>
        <a:xfrm>
          <a:off x="1752111" y="93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91780</xdr:rowOff>
    </xdr:from>
    <xdr:to>
      <xdr:col>1</xdr:col>
      <xdr:colOff>485775</xdr:colOff>
      <xdr:row>56</xdr:row>
      <xdr:rowOff>21930</xdr:rowOff>
    </xdr:to>
    <xdr:sp macro="" textlink="">
      <xdr:nvSpPr>
        <xdr:cNvPr id="129" name="フローチャート : 判断 128"/>
        <xdr:cNvSpPr/>
      </xdr:nvSpPr>
      <xdr:spPr>
        <a:xfrm>
          <a:off x="1079500" y="952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38457</xdr:rowOff>
    </xdr:from>
    <xdr:ext cx="534377" cy="259045"/>
    <xdr:sp macro="" textlink="">
      <xdr:nvSpPr>
        <xdr:cNvPr id="130" name="テキスト ボックス 129"/>
        <xdr:cNvSpPr txBox="1"/>
      </xdr:nvSpPr>
      <xdr:spPr>
        <a:xfrm>
          <a:off x="863111" y="92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16731</xdr:rowOff>
    </xdr:from>
    <xdr:to>
      <xdr:col>6</xdr:col>
      <xdr:colOff>561975</xdr:colOff>
      <xdr:row>56</xdr:row>
      <xdr:rowOff>118331</xdr:rowOff>
    </xdr:to>
    <xdr:sp macro="" textlink="">
      <xdr:nvSpPr>
        <xdr:cNvPr id="136" name="円/楕円 135"/>
        <xdr:cNvSpPr/>
      </xdr:nvSpPr>
      <xdr:spPr>
        <a:xfrm>
          <a:off x="4584700" y="96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166608</xdr:rowOff>
    </xdr:from>
    <xdr:ext cx="534377" cy="259045"/>
    <xdr:sp macro="" textlink="">
      <xdr:nvSpPr>
        <xdr:cNvPr id="137" name="物件費該当値テキスト"/>
        <xdr:cNvSpPr txBox="1"/>
      </xdr:nvSpPr>
      <xdr:spPr>
        <a:xfrm>
          <a:off x="4686300" y="95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58,157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43340</xdr:rowOff>
    </xdr:from>
    <xdr:to>
      <xdr:col>5</xdr:col>
      <xdr:colOff>409575</xdr:colOff>
      <xdr:row>56</xdr:row>
      <xdr:rowOff>144940</xdr:rowOff>
    </xdr:to>
    <xdr:sp macro="" textlink="">
      <xdr:nvSpPr>
        <xdr:cNvPr id="138" name="円/楕円 137"/>
        <xdr:cNvSpPr/>
      </xdr:nvSpPr>
      <xdr:spPr>
        <a:xfrm>
          <a:off x="3746500" y="96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136067</xdr:rowOff>
    </xdr:from>
    <xdr:ext cx="534377" cy="259045"/>
    <xdr:sp macro="" textlink="">
      <xdr:nvSpPr>
        <xdr:cNvPr id="139" name="テキスト ボックス 138"/>
        <xdr:cNvSpPr txBox="1"/>
      </xdr:nvSpPr>
      <xdr:spPr>
        <a:xfrm>
          <a:off x="3530111" y="97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166167</xdr:rowOff>
    </xdr:from>
    <xdr:to>
      <xdr:col>4</xdr:col>
      <xdr:colOff>206375</xdr:colOff>
      <xdr:row>57</xdr:row>
      <xdr:rowOff>96317</xdr:rowOff>
    </xdr:to>
    <xdr:sp macro="" textlink="">
      <xdr:nvSpPr>
        <xdr:cNvPr id="140" name="円/楕円 139"/>
        <xdr:cNvSpPr/>
      </xdr:nvSpPr>
      <xdr:spPr>
        <a:xfrm>
          <a:off x="2857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87444</xdr:rowOff>
    </xdr:from>
    <xdr:ext cx="534377" cy="259045"/>
    <xdr:sp macro="" textlink="">
      <xdr:nvSpPr>
        <xdr:cNvPr id="141" name="テキスト ボックス 140"/>
        <xdr:cNvSpPr txBox="1"/>
      </xdr:nvSpPr>
      <xdr:spPr>
        <a:xfrm>
          <a:off x="2641111" y="986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159538</xdr:rowOff>
    </xdr:from>
    <xdr:to>
      <xdr:col>3</xdr:col>
      <xdr:colOff>3175</xdr:colOff>
      <xdr:row>57</xdr:row>
      <xdr:rowOff>89688</xdr:rowOff>
    </xdr:to>
    <xdr:sp macro="" textlink="">
      <xdr:nvSpPr>
        <xdr:cNvPr id="142" name="円/楕円 141"/>
        <xdr:cNvSpPr/>
      </xdr:nvSpPr>
      <xdr:spPr>
        <a:xfrm>
          <a:off x="1968500" y="97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80815</xdr:rowOff>
    </xdr:from>
    <xdr:ext cx="534377" cy="259045"/>
    <xdr:sp macro="" textlink="">
      <xdr:nvSpPr>
        <xdr:cNvPr id="143" name="テキスト ボックス 142"/>
        <xdr:cNvSpPr txBox="1"/>
      </xdr:nvSpPr>
      <xdr:spPr>
        <a:xfrm>
          <a:off x="1752111" y="98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148588</xdr:rowOff>
    </xdr:from>
    <xdr:to>
      <xdr:col>1</xdr:col>
      <xdr:colOff>485775</xdr:colOff>
      <xdr:row>57</xdr:row>
      <xdr:rowOff>78738</xdr:rowOff>
    </xdr:to>
    <xdr:sp macro="" textlink="">
      <xdr:nvSpPr>
        <xdr:cNvPr id="144" name="円/楕円 143"/>
        <xdr:cNvSpPr/>
      </xdr:nvSpPr>
      <xdr:spPr>
        <a:xfrm>
          <a:off x="1079500" y="9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69865</xdr:rowOff>
    </xdr:from>
    <xdr:ext cx="534377" cy="259045"/>
    <xdr:sp macro="" textlink="">
      <xdr:nvSpPr>
        <xdr:cNvPr id="145" name="テキスト ボックス 144"/>
        <xdr:cNvSpPr txBox="1"/>
      </xdr:nvSpPr>
      <xdr:spPr>
        <a:xfrm>
          <a:off x="863111" y="98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15367</xdr:rowOff>
    </xdr:from>
    <xdr:to>
      <xdr:col>6</xdr:col>
      <xdr:colOff>510540</xdr:colOff>
      <xdr:row>79</xdr:row>
      <xdr:rowOff>109093</xdr:rowOff>
    </xdr:to>
    <xdr:cxnSp macro="">
      <xdr:nvCxnSpPr>
        <xdr:cNvPr id="170" name="直線コネクタ 169"/>
        <xdr:cNvCxnSpPr/>
      </xdr:nvCxnSpPr>
      <xdr:spPr>
        <a:xfrm flipV="1">
          <a:off x="4633595" y="12016867"/>
          <a:ext cx="1270" cy="1636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112920</xdr:rowOff>
    </xdr:from>
    <xdr:ext cx="469744" cy="259045"/>
    <xdr:sp macro="" textlink="">
      <xdr:nvSpPr>
        <xdr:cNvPr id="171" name="維持補修費最小値テキスト"/>
        <xdr:cNvSpPr txBox="1"/>
      </xdr:nvSpPr>
      <xdr:spPr>
        <a:xfrm>
          <a:off x="4686300" y="1365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6</xdr:col>
      <xdr:colOff>422275</xdr:colOff>
      <xdr:row>79</xdr:row>
      <xdr:rowOff>109093</xdr:rowOff>
    </xdr:from>
    <xdr:to>
      <xdr:col>6</xdr:col>
      <xdr:colOff>600075</xdr:colOff>
      <xdr:row>79</xdr:row>
      <xdr:rowOff>109093</xdr:rowOff>
    </xdr:to>
    <xdr:cxnSp macro="">
      <xdr:nvCxnSpPr>
        <xdr:cNvPr id="172" name="直線コネクタ 171"/>
        <xdr:cNvCxnSpPr/>
      </xdr:nvCxnSpPr>
      <xdr:spPr>
        <a:xfrm>
          <a:off x="4546600" y="1365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133494</xdr:rowOff>
    </xdr:from>
    <xdr:ext cx="534377" cy="259045"/>
    <xdr:sp macro="" textlink="">
      <xdr:nvSpPr>
        <xdr:cNvPr id="173" name="維持補修費最大値テキスト"/>
        <xdr:cNvSpPr txBox="1"/>
      </xdr:nvSpPr>
      <xdr:spPr>
        <a:xfrm>
          <a:off x="4686300" y="117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15,379</a:t>
          </a:r>
          <a:endParaRPr kumimoji="1" lang="ja-JP" altLang="en-US" sz="1000" b="1">
            <a:latin typeface="ＭＳ Ｐゴシック"/>
          </a:endParaRPr>
        </a:p>
      </xdr:txBody>
    </xdr:sp>
    <xdr:clientData/>
  </xdr:oneCellAnchor>
  <xdr:twoCellAnchor>
    <xdr:from>
      <xdr:col>6</xdr:col>
      <xdr:colOff>422275</xdr:colOff>
      <xdr:row>70</xdr:row>
      <xdr:rowOff>15367</xdr:rowOff>
    </xdr:from>
    <xdr:to>
      <xdr:col>6</xdr:col>
      <xdr:colOff>600075</xdr:colOff>
      <xdr:row>70</xdr:row>
      <xdr:rowOff>15367</xdr:rowOff>
    </xdr:to>
    <xdr:cxnSp macro="">
      <xdr:nvCxnSpPr>
        <xdr:cNvPr id="174" name="直線コネクタ 173"/>
        <xdr:cNvCxnSpPr/>
      </xdr:nvCxnSpPr>
      <xdr:spPr>
        <a:xfrm>
          <a:off x="4546600" y="1201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162052</xdr:rowOff>
    </xdr:from>
    <xdr:to>
      <xdr:col>6</xdr:col>
      <xdr:colOff>511175</xdr:colOff>
      <xdr:row>79</xdr:row>
      <xdr:rowOff>17780</xdr:rowOff>
    </xdr:to>
    <xdr:cxnSp macro="">
      <xdr:nvCxnSpPr>
        <xdr:cNvPr id="175" name="直線コネクタ 174"/>
        <xdr:cNvCxnSpPr/>
      </xdr:nvCxnSpPr>
      <xdr:spPr>
        <a:xfrm flipV="1">
          <a:off x="3797300" y="13192252"/>
          <a:ext cx="838200" cy="3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8780</xdr:rowOff>
    </xdr:from>
    <xdr:ext cx="469744" cy="259045"/>
    <xdr:sp macro="" textlink="">
      <xdr:nvSpPr>
        <xdr:cNvPr id="176" name="維持補修費平均値テキスト"/>
        <xdr:cNvSpPr txBox="1"/>
      </xdr:nvSpPr>
      <xdr:spPr>
        <a:xfrm>
          <a:off x="4686300" y="12867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157353</xdr:rowOff>
    </xdr:from>
    <xdr:to>
      <xdr:col>6</xdr:col>
      <xdr:colOff>561975</xdr:colOff>
      <xdr:row>76</xdr:row>
      <xdr:rowOff>87503</xdr:rowOff>
    </xdr:to>
    <xdr:sp macro="" textlink="">
      <xdr:nvSpPr>
        <xdr:cNvPr id="177" name="フローチャート : 判断 176"/>
        <xdr:cNvSpPr/>
      </xdr:nvSpPr>
      <xdr:spPr>
        <a:xfrm>
          <a:off x="4584700" y="130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17780</xdr:rowOff>
    </xdr:from>
    <xdr:to>
      <xdr:col>5</xdr:col>
      <xdr:colOff>358775</xdr:colOff>
      <xdr:row>79</xdr:row>
      <xdr:rowOff>48640</xdr:rowOff>
    </xdr:to>
    <xdr:cxnSp macro="">
      <xdr:nvCxnSpPr>
        <xdr:cNvPr id="178" name="直線コネクタ 177"/>
        <xdr:cNvCxnSpPr/>
      </xdr:nvCxnSpPr>
      <xdr:spPr>
        <a:xfrm flipV="1">
          <a:off x="2908300" y="13562330"/>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58165</xdr:rowOff>
    </xdr:from>
    <xdr:to>
      <xdr:col>5</xdr:col>
      <xdr:colOff>409575</xdr:colOff>
      <xdr:row>76</xdr:row>
      <xdr:rowOff>159765</xdr:rowOff>
    </xdr:to>
    <xdr:sp macro="" textlink="">
      <xdr:nvSpPr>
        <xdr:cNvPr id="179" name="フローチャート : 判断 178"/>
        <xdr:cNvSpPr/>
      </xdr:nvSpPr>
      <xdr:spPr>
        <a:xfrm>
          <a:off x="3746500" y="1308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4843</xdr:rowOff>
    </xdr:from>
    <xdr:ext cx="469744" cy="259045"/>
    <xdr:sp macro="" textlink="">
      <xdr:nvSpPr>
        <xdr:cNvPr id="180" name="テキスト ボックス 179"/>
        <xdr:cNvSpPr txBox="1"/>
      </xdr:nvSpPr>
      <xdr:spPr>
        <a:xfrm>
          <a:off x="3562427" y="128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48640</xdr:rowOff>
    </xdr:from>
    <xdr:to>
      <xdr:col>4</xdr:col>
      <xdr:colOff>155575</xdr:colOff>
      <xdr:row>79</xdr:row>
      <xdr:rowOff>75057</xdr:rowOff>
    </xdr:to>
    <xdr:cxnSp macro="">
      <xdr:nvCxnSpPr>
        <xdr:cNvPr id="181" name="直線コネクタ 180"/>
        <xdr:cNvCxnSpPr/>
      </xdr:nvCxnSpPr>
      <xdr:spPr>
        <a:xfrm flipV="1">
          <a:off x="2019300" y="13593190"/>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73913</xdr:rowOff>
    </xdr:from>
    <xdr:to>
      <xdr:col>4</xdr:col>
      <xdr:colOff>206375</xdr:colOff>
      <xdr:row>78</xdr:row>
      <xdr:rowOff>4063</xdr:rowOff>
    </xdr:to>
    <xdr:sp macro="" textlink="">
      <xdr:nvSpPr>
        <xdr:cNvPr id="182" name="フローチャート : 判断 181"/>
        <xdr:cNvSpPr/>
      </xdr:nvSpPr>
      <xdr:spPr>
        <a:xfrm>
          <a:off x="28575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20590</xdr:rowOff>
    </xdr:from>
    <xdr:ext cx="469744" cy="259045"/>
    <xdr:sp macro="" textlink="">
      <xdr:nvSpPr>
        <xdr:cNvPr id="183" name="テキスト ボックス 182"/>
        <xdr:cNvSpPr txBox="1"/>
      </xdr:nvSpPr>
      <xdr:spPr>
        <a:xfrm>
          <a:off x="2673427" y="13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15748</xdr:rowOff>
    </xdr:from>
    <xdr:to>
      <xdr:col>2</xdr:col>
      <xdr:colOff>638175</xdr:colOff>
      <xdr:row>79</xdr:row>
      <xdr:rowOff>75057</xdr:rowOff>
    </xdr:to>
    <xdr:cxnSp macro="">
      <xdr:nvCxnSpPr>
        <xdr:cNvPr id="184" name="直線コネクタ 183"/>
        <xdr:cNvCxnSpPr/>
      </xdr:nvCxnSpPr>
      <xdr:spPr>
        <a:xfrm>
          <a:off x="1130300" y="13560298"/>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36068</xdr:rowOff>
    </xdr:from>
    <xdr:to>
      <xdr:col>3</xdr:col>
      <xdr:colOff>3175</xdr:colOff>
      <xdr:row>77</xdr:row>
      <xdr:rowOff>137668</xdr:rowOff>
    </xdr:to>
    <xdr:sp macro="" textlink="">
      <xdr:nvSpPr>
        <xdr:cNvPr id="185" name="フローチャート : 判断 184"/>
        <xdr:cNvSpPr/>
      </xdr:nvSpPr>
      <xdr:spPr>
        <a:xfrm>
          <a:off x="1968500" y="1323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154195</xdr:rowOff>
    </xdr:from>
    <xdr:ext cx="469744" cy="259045"/>
    <xdr:sp macro="" textlink="">
      <xdr:nvSpPr>
        <xdr:cNvPr id="186" name="テキスト ボックス 185"/>
        <xdr:cNvSpPr txBox="1"/>
      </xdr:nvSpPr>
      <xdr:spPr>
        <a:xfrm>
          <a:off x="1784427"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67690</xdr:rowOff>
    </xdr:from>
    <xdr:to>
      <xdr:col>1</xdr:col>
      <xdr:colOff>485775</xdr:colOff>
      <xdr:row>77</xdr:row>
      <xdr:rowOff>169290</xdr:rowOff>
    </xdr:to>
    <xdr:sp macro="" textlink="">
      <xdr:nvSpPr>
        <xdr:cNvPr id="187" name="フローチャート : 判断 186"/>
        <xdr:cNvSpPr/>
      </xdr:nvSpPr>
      <xdr:spPr>
        <a:xfrm>
          <a:off x="1079500" y="132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14367</xdr:rowOff>
    </xdr:from>
    <xdr:ext cx="469744" cy="259045"/>
    <xdr:sp macro="" textlink="">
      <xdr:nvSpPr>
        <xdr:cNvPr id="188" name="テキスト ボックス 187"/>
        <xdr:cNvSpPr txBox="1"/>
      </xdr:nvSpPr>
      <xdr:spPr>
        <a:xfrm>
          <a:off x="895427" y="1304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111252</xdr:rowOff>
    </xdr:from>
    <xdr:to>
      <xdr:col>6</xdr:col>
      <xdr:colOff>561975</xdr:colOff>
      <xdr:row>77</xdr:row>
      <xdr:rowOff>41402</xdr:rowOff>
    </xdr:to>
    <xdr:sp macro="" textlink="">
      <xdr:nvSpPr>
        <xdr:cNvPr id="194" name="円/楕円 193"/>
        <xdr:cNvSpPr/>
      </xdr:nvSpPr>
      <xdr:spPr>
        <a:xfrm>
          <a:off x="4584700" y="131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89679</xdr:rowOff>
    </xdr:from>
    <xdr:ext cx="469744" cy="259045"/>
    <xdr:sp macro="" textlink="">
      <xdr:nvSpPr>
        <xdr:cNvPr id="195" name="維持補修費該当値テキスト"/>
        <xdr:cNvSpPr txBox="1"/>
      </xdr:nvSpPr>
      <xdr:spPr>
        <a:xfrm>
          <a:off x="4686300" y="13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138430</xdr:rowOff>
    </xdr:from>
    <xdr:to>
      <xdr:col>5</xdr:col>
      <xdr:colOff>409575</xdr:colOff>
      <xdr:row>79</xdr:row>
      <xdr:rowOff>68580</xdr:rowOff>
    </xdr:to>
    <xdr:sp macro="" textlink="">
      <xdr:nvSpPr>
        <xdr:cNvPr id="196" name="円/楕円 195"/>
        <xdr:cNvSpPr/>
      </xdr:nvSpPr>
      <xdr:spPr>
        <a:xfrm>
          <a:off x="3746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59707</xdr:rowOff>
    </xdr:from>
    <xdr:ext cx="469744" cy="259045"/>
    <xdr:sp macro="" textlink="">
      <xdr:nvSpPr>
        <xdr:cNvPr id="197" name="テキスト ボックス 196"/>
        <xdr:cNvSpPr txBox="1"/>
      </xdr:nvSpPr>
      <xdr:spPr>
        <a:xfrm>
          <a:off x="3562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169290</xdr:rowOff>
    </xdr:from>
    <xdr:to>
      <xdr:col>4</xdr:col>
      <xdr:colOff>206375</xdr:colOff>
      <xdr:row>79</xdr:row>
      <xdr:rowOff>99440</xdr:rowOff>
    </xdr:to>
    <xdr:sp macro="" textlink="">
      <xdr:nvSpPr>
        <xdr:cNvPr id="198" name="円/楕円 197"/>
        <xdr:cNvSpPr/>
      </xdr:nvSpPr>
      <xdr:spPr>
        <a:xfrm>
          <a:off x="2857500" y="135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90567</xdr:rowOff>
    </xdr:from>
    <xdr:ext cx="469744" cy="259045"/>
    <xdr:sp macro="" textlink="">
      <xdr:nvSpPr>
        <xdr:cNvPr id="199" name="テキスト ボックス 198"/>
        <xdr:cNvSpPr txBox="1"/>
      </xdr:nvSpPr>
      <xdr:spPr>
        <a:xfrm>
          <a:off x="2673427" y="136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24257</xdr:rowOff>
    </xdr:from>
    <xdr:to>
      <xdr:col>3</xdr:col>
      <xdr:colOff>3175</xdr:colOff>
      <xdr:row>79</xdr:row>
      <xdr:rowOff>125857</xdr:rowOff>
    </xdr:to>
    <xdr:sp macro="" textlink="">
      <xdr:nvSpPr>
        <xdr:cNvPr id="200" name="円/楕円 199"/>
        <xdr:cNvSpPr/>
      </xdr:nvSpPr>
      <xdr:spPr>
        <a:xfrm>
          <a:off x="1968500" y="135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116984</xdr:rowOff>
    </xdr:from>
    <xdr:ext cx="469744" cy="259045"/>
    <xdr:sp macro="" textlink="">
      <xdr:nvSpPr>
        <xdr:cNvPr id="201" name="テキスト ボックス 200"/>
        <xdr:cNvSpPr txBox="1"/>
      </xdr:nvSpPr>
      <xdr:spPr>
        <a:xfrm>
          <a:off x="1784427" y="1366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136398</xdr:rowOff>
    </xdr:from>
    <xdr:to>
      <xdr:col>1</xdr:col>
      <xdr:colOff>485775</xdr:colOff>
      <xdr:row>79</xdr:row>
      <xdr:rowOff>66548</xdr:rowOff>
    </xdr:to>
    <xdr:sp macro="" textlink="">
      <xdr:nvSpPr>
        <xdr:cNvPr id="202" name="円/楕円 201"/>
        <xdr:cNvSpPr/>
      </xdr:nvSpPr>
      <xdr:spPr>
        <a:xfrm>
          <a:off x="1079500" y="135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57675</xdr:rowOff>
    </xdr:from>
    <xdr:ext cx="469744" cy="259045"/>
    <xdr:sp macro="" textlink="">
      <xdr:nvSpPr>
        <xdr:cNvPr id="203" name="テキスト ボックス 202"/>
        <xdr:cNvSpPr txBox="1"/>
      </xdr:nvSpPr>
      <xdr:spPr>
        <a:xfrm>
          <a:off x="895427" y="1360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101501</xdr:rowOff>
    </xdr:from>
    <xdr:to>
      <xdr:col>6</xdr:col>
      <xdr:colOff>510540</xdr:colOff>
      <xdr:row>98</xdr:row>
      <xdr:rowOff>109753</xdr:rowOff>
    </xdr:to>
    <xdr:cxnSp macro="">
      <xdr:nvCxnSpPr>
        <xdr:cNvPr id="226" name="直線コネクタ 225"/>
        <xdr:cNvCxnSpPr/>
      </xdr:nvCxnSpPr>
      <xdr:spPr>
        <a:xfrm flipV="1">
          <a:off x="4633595" y="15703451"/>
          <a:ext cx="1270" cy="1208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113580</xdr:rowOff>
    </xdr:from>
    <xdr:ext cx="534377" cy="259045"/>
    <xdr:sp macro="" textlink="">
      <xdr:nvSpPr>
        <xdr:cNvPr id="227" name="扶助費最小値テキスト"/>
        <xdr:cNvSpPr txBox="1"/>
      </xdr:nvSpPr>
      <xdr:spPr>
        <a:xfrm>
          <a:off x="4686300" y="169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41,310</a:t>
          </a:r>
          <a:endParaRPr kumimoji="1" lang="ja-JP" altLang="en-US" sz="1000" b="1">
            <a:latin typeface="ＭＳ Ｐゴシック"/>
          </a:endParaRPr>
        </a:p>
      </xdr:txBody>
    </xdr:sp>
    <xdr:clientData/>
  </xdr:oneCellAnchor>
  <xdr:twoCellAnchor>
    <xdr:from>
      <xdr:col>6</xdr:col>
      <xdr:colOff>422275</xdr:colOff>
      <xdr:row>98</xdr:row>
      <xdr:rowOff>109753</xdr:rowOff>
    </xdr:from>
    <xdr:to>
      <xdr:col>6</xdr:col>
      <xdr:colOff>600075</xdr:colOff>
      <xdr:row>98</xdr:row>
      <xdr:rowOff>109753</xdr:rowOff>
    </xdr:to>
    <xdr:cxnSp macro="">
      <xdr:nvCxnSpPr>
        <xdr:cNvPr id="228" name="直線コネクタ 227"/>
        <xdr:cNvCxnSpPr/>
      </xdr:nvCxnSpPr>
      <xdr:spPr>
        <a:xfrm>
          <a:off x="4546600" y="1691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48178</xdr:rowOff>
    </xdr:from>
    <xdr:ext cx="534377" cy="259045"/>
    <xdr:sp macro="" textlink="">
      <xdr:nvSpPr>
        <xdr:cNvPr id="229" name="扶助費最大値テキスト"/>
        <xdr:cNvSpPr txBox="1"/>
      </xdr:nvSpPr>
      <xdr:spPr>
        <a:xfrm>
          <a:off x="4686300" y="154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94,171</a:t>
          </a:r>
          <a:endParaRPr kumimoji="1" lang="ja-JP" altLang="en-US" sz="1000" b="1">
            <a:latin typeface="ＭＳ Ｐゴシック"/>
          </a:endParaRPr>
        </a:p>
      </xdr:txBody>
    </xdr:sp>
    <xdr:clientData/>
  </xdr:oneCellAnchor>
  <xdr:twoCellAnchor>
    <xdr:from>
      <xdr:col>6</xdr:col>
      <xdr:colOff>422275</xdr:colOff>
      <xdr:row>91</xdr:row>
      <xdr:rowOff>101501</xdr:rowOff>
    </xdr:from>
    <xdr:to>
      <xdr:col>6</xdr:col>
      <xdr:colOff>600075</xdr:colOff>
      <xdr:row>91</xdr:row>
      <xdr:rowOff>101501</xdr:rowOff>
    </xdr:to>
    <xdr:cxnSp macro="">
      <xdr:nvCxnSpPr>
        <xdr:cNvPr id="230" name="直線コネクタ 229"/>
        <xdr:cNvCxnSpPr/>
      </xdr:nvCxnSpPr>
      <xdr:spPr>
        <a:xfrm>
          <a:off x="4546600" y="1570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101501</xdr:rowOff>
    </xdr:from>
    <xdr:to>
      <xdr:col>6</xdr:col>
      <xdr:colOff>511175</xdr:colOff>
      <xdr:row>92</xdr:row>
      <xdr:rowOff>11730</xdr:rowOff>
    </xdr:to>
    <xdr:cxnSp macro="">
      <xdr:nvCxnSpPr>
        <xdr:cNvPr id="231" name="直線コネクタ 230"/>
        <xdr:cNvCxnSpPr/>
      </xdr:nvCxnSpPr>
      <xdr:spPr>
        <a:xfrm flipV="1">
          <a:off x="3797300" y="15703451"/>
          <a:ext cx="8382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140090</xdr:rowOff>
    </xdr:from>
    <xdr:ext cx="534377" cy="259045"/>
    <xdr:sp macro="" textlink="">
      <xdr:nvSpPr>
        <xdr:cNvPr id="232" name="扶助費平均値テキスト"/>
        <xdr:cNvSpPr txBox="1"/>
      </xdr:nvSpPr>
      <xdr:spPr>
        <a:xfrm>
          <a:off x="4686300" y="162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161663</xdr:rowOff>
    </xdr:from>
    <xdr:to>
      <xdr:col>6</xdr:col>
      <xdr:colOff>561975</xdr:colOff>
      <xdr:row>95</xdr:row>
      <xdr:rowOff>91813</xdr:rowOff>
    </xdr:to>
    <xdr:sp macro="" textlink="">
      <xdr:nvSpPr>
        <xdr:cNvPr id="233" name="フローチャート : 判断 232"/>
        <xdr:cNvSpPr/>
      </xdr:nvSpPr>
      <xdr:spPr>
        <a:xfrm>
          <a:off x="45847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11730</xdr:rowOff>
    </xdr:from>
    <xdr:to>
      <xdr:col>5</xdr:col>
      <xdr:colOff>358775</xdr:colOff>
      <xdr:row>93</xdr:row>
      <xdr:rowOff>66137</xdr:rowOff>
    </xdr:to>
    <xdr:cxnSp macro="">
      <xdr:nvCxnSpPr>
        <xdr:cNvPr id="234" name="直線コネクタ 233"/>
        <xdr:cNvCxnSpPr/>
      </xdr:nvCxnSpPr>
      <xdr:spPr>
        <a:xfrm flipV="1">
          <a:off x="2908300" y="15785130"/>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27110</xdr:rowOff>
    </xdr:from>
    <xdr:to>
      <xdr:col>5</xdr:col>
      <xdr:colOff>409575</xdr:colOff>
      <xdr:row>95</xdr:row>
      <xdr:rowOff>128710</xdr:rowOff>
    </xdr:to>
    <xdr:sp macro="" textlink="">
      <xdr:nvSpPr>
        <xdr:cNvPr id="235" name="フローチャート : 判断 234"/>
        <xdr:cNvSpPr/>
      </xdr:nvSpPr>
      <xdr:spPr>
        <a:xfrm>
          <a:off x="3746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119837</xdr:rowOff>
    </xdr:from>
    <xdr:ext cx="534377" cy="259045"/>
    <xdr:sp macro="" textlink="">
      <xdr:nvSpPr>
        <xdr:cNvPr id="236" name="テキスト ボックス 235"/>
        <xdr:cNvSpPr txBox="1"/>
      </xdr:nvSpPr>
      <xdr:spPr>
        <a:xfrm>
          <a:off x="3530111" y="164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66137</xdr:rowOff>
    </xdr:from>
    <xdr:to>
      <xdr:col>4</xdr:col>
      <xdr:colOff>155575</xdr:colOff>
      <xdr:row>93</xdr:row>
      <xdr:rowOff>79053</xdr:rowOff>
    </xdr:to>
    <xdr:cxnSp macro="">
      <xdr:nvCxnSpPr>
        <xdr:cNvPr id="237" name="直線コネクタ 236"/>
        <xdr:cNvCxnSpPr/>
      </xdr:nvCxnSpPr>
      <xdr:spPr>
        <a:xfrm flipV="1">
          <a:off x="2019300" y="1601098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169619</xdr:rowOff>
    </xdr:from>
    <xdr:to>
      <xdr:col>4</xdr:col>
      <xdr:colOff>206375</xdr:colOff>
      <xdr:row>96</xdr:row>
      <xdr:rowOff>99769</xdr:rowOff>
    </xdr:to>
    <xdr:sp macro="" textlink="">
      <xdr:nvSpPr>
        <xdr:cNvPr id="238" name="フローチャート : 判断 237"/>
        <xdr:cNvSpPr/>
      </xdr:nvSpPr>
      <xdr:spPr>
        <a:xfrm>
          <a:off x="2857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90896</xdr:rowOff>
    </xdr:from>
    <xdr:ext cx="534377" cy="259045"/>
    <xdr:sp macro="" textlink="">
      <xdr:nvSpPr>
        <xdr:cNvPr id="239" name="テキスト ボックス 238"/>
        <xdr:cNvSpPr txBox="1"/>
      </xdr:nvSpPr>
      <xdr:spPr>
        <a:xfrm>
          <a:off x="2641111" y="165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79053</xdr:rowOff>
    </xdr:from>
    <xdr:to>
      <xdr:col>2</xdr:col>
      <xdr:colOff>638175</xdr:colOff>
      <xdr:row>93</xdr:row>
      <xdr:rowOff>165120</xdr:rowOff>
    </xdr:to>
    <xdr:cxnSp macro="">
      <xdr:nvCxnSpPr>
        <xdr:cNvPr id="240" name="直線コネクタ 239"/>
        <xdr:cNvCxnSpPr/>
      </xdr:nvCxnSpPr>
      <xdr:spPr>
        <a:xfrm flipV="1">
          <a:off x="1130300" y="16023903"/>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36643</xdr:rowOff>
    </xdr:from>
    <xdr:to>
      <xdr:col>3</xdr:col>
      <xdr:colOff>3175</xdr:colOff>
      <xdr:row>96</xdr:row>
      <xdr:rowOff>138243</xdr:rowOff>
    </xdr:to>
    <xdr:sp macro="" textlink="">
      <xdr:nvSpPr>
        <xdr:cNvPr id="241" name="フローチャート : 判断 240"/>
        <xdr:cNvSpPr/>
      </xdr:nvSpPr>
      <xdr:spPr>
        <a:xfrm>
          <a:off x="1968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129370</xdr:rowOff>
    </xdr:from>
    <xdr:ext cx="534377" cy="259045"/>
    <xdr:sp macro="" textlink="">
      <xdr:nvSpPr>
        <xdr:cNvPr id="242" name="テキスト ボックス 241"/>
        <xdr:cNvSpPr txBox="1"/>
      </xdr:nvSpPr>
      <xdr:spPr>
        <a:xfrm>
          <a:off x="1752111" y="16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74338</xdr:rowOff>
    </xdr:from>
    <xdr:to>
      <xdr:col>1</xdr:col>
      <xdr:colOff>485775</xdr:colOff>
      <xdr:row>97</xdr:row>
      <xdr:rowOff>4488</xdr:rowOff>
    </xdr:to>
    <xdr:sp macro="" textlink="">
      <xdr:nvSpPr>
        <xdr:cNvPr id="243" name="フローチャート : 判断 242"/>
        <xdr:cNvSpPr/>
      </xdr:nvSpPr>
      <xdr:spPr>
        <a:xfrm>
          <a:off x="1079500" y="1653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167065</xdr:rowOff>
    </xdr:from>
    <xdr:ext cx="534377" cy="259045"/>
    <xdr:sp macro="" textlink="">
      <xdr:nvSpPr>
        <xdr:cNvPr id="244" name="テキスト ボックス 243"/>
        <xdr:cNvSpPr txBox="1"/>
      </xdr:nvSpPr>
      <xdr:spPr>
        <a:xfrm>
          <a:off x="863111" y="166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50701</xdr:rowOff>
    </xdr:from>
    <xdr:to>
      <xdr:col>6</xdr:col>
      <xdr:colOff>561975</xdr:colOff>
      <xdr:row>91</xdr:row>
      <xdr:rowOff>152301</xdr:rowOff>
    </xdr:to>
    <xdr:sp macro="" textlink="">
      <xdr:nvSpPr>
        <xdr:cNvPr id="250" name="円/楕円 249"/>
        <xdr:cNvSpPr/>
      </xdr:nvSpPr>
      <xdr:spPr>
        <a:xfrm>
          <a:off x="4584700" y="156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3728</xdr:rowOff>
    </xdr:from>
    <xdr:ext cx="534377" cy="259045"/>
    <xdr:sp macro="" textlink="">
      <xdr:nvSpPr>
        <xdr:cNvPr id="251" name="扶助費該当値テキスト"/>
        <xdr:cNvSpPr txBox="1"/>
      </xdr:nvSpPr>
      <xdr:spPr>
        <a:xfrm>
          <a:off x="4686300" y="1560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94,171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132380</xdr:rowOff>
    </xdr:from>
    <xdr:to>
      <xdr:col>5</xdr:col>
      <xdr:colOff>409575</xdr:colOff>
      <xdr:row>92</xdr:row>
      <xdr:rowOff>62530</xdr:rowOff>
    </xdr:to>
    <xdr:sp macro="" textlink="">
      <xdr:nvSpPr>
        <xdr:cNvPr id="252" name="円/楕円 251"/>
        <xdr:cNvSpPr/>
      </xdr:nvSpPr>
      <xdr:spPr>
        <a:xfrm>
          <a:off x="3746500" y="157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79057</xdr:rowOff>
    </xdr:from>
    <xdr:ext cx="534377" cy="259045"/>
    <xdr:sp macro="" textlink="">
      <xdr:nvSpPr>
        <xdr:cNvPr id="253" name="テキスト ボックス 252"/>
        <xdr:cNvSpPr txBox="1"/>
      </xdr:nvSpPr>
      <xdr:spPr>
        <a:xfrm>
          <a:off x="3530111" y="155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15337</xdr:rowOff>
    </xdr:from>
    <xdr:to>
      <xdr:col>4</xdr:col>
      <xdr:colOff>206375</xdr:colOff>
      <xdr:row>93</xdr:row>
      <xdr:rowOff>116937</xdr:rowOff>
    </xdr:to>
    <xdr:sp macro="" textlink="">
      <xdr:nvSpPr>
        <xdr:cNvPr id="254" name="円/楕円 253"/>
        <xdr:cNvSpPr/>
      </xdr:nvSpPr>
      <xdr:spPr>
        <a:xfrm>
          <a:off x="2857500" y="159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133464</xdr:rowOff>
    </xdr:from>
    <xdr:ext cx="534377" cy="259045"/>
    <xdr:sp macro="" textlink="">
      <xdr:nvSpPr>
        <xdr:cNvPr id="255" name="テキスト ボックス 254"/>
        <xdr:cNvSpPr txBox="1"/>
      </xdr:nvSpPr>
      <xdr:spPr>
        <a:xfrm>
          <a:off x="2641111" y="157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28253</xdr:rowOff>
    </xdr:from>
    <xdr:to>
      <xdr:col>3</xdr:col>
      <xdr:colOff>3175</xdr:colOff>
      <xdr:row>93</xdr:row>
      <xdr:rowOff>129853</xdr:rowOff>
    </xdr:to>
    <xdr:sp macro="" textlink="">
      <xdr:nvSpPr>
        <xdr:cNvPr id="256" name="円/楕円 255"/>
        <xdr:cNvSpPr/>
      </xdr:nvSpPr>
      <xdr:spPr>
        <a:xfrm>
          <a:off x="1968500" y="159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146380</xdr:rowOff>
    </xdr:from>
    <xdr:ext cx="534377" cy="259045"/>
    <xdr:sp macro="" textlink="">
      <xdr:nvSpPr>
        <xdr:cNvPr id="257" name="テキスト ボックス 256"/>
        <xdr:cNvSpPr txBox="1"/>
      </xdr:nvSpPr>
      <xdr:spPr>
        <a:xfrm>
          <a:off x="1752111" y="157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114320</xdr:rowOff>
    </xdr:from>
    <xdr:to>
      <xdr:col>1</xdr:col>
      <xdr:colOff>485775</xdr:colOff>
      <xdr:row>94</xdr:row>
      <xdr:rowOff>44470</xdr:rowOff>
    </xdr:to>
    <xdr:sp macro="" textlink="">
      <xdr:nvSpPr>
        <xdr:cNvPr id="258" name="円/楕円 257"/>
        <xdr:cNvSpPr/>
      </xdr:nvSpPr>
      <xdr:spPr>
        <a:xfrm>
          <a:off x="1079500" y="1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60997</xdr:rowOff>
    </xdr:from>
    <xdr:ext cx="534377" cy="259045"/>
    <xdr:sp macro="" textlink="">
      <xdr:nvSpPr>
        <xdr:cNvPr id="259" name="テキスト ボックス 258"/>
        <xdr:cNvSpPr txBox="1"/>
      </xdr:nvSpPr>
      <xdr:spPr>
        <a:xfrm>
          <a:off x="863111" y="158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24740</xdr:rowOff>
    </xdr:from>
    <xdr:to>
      <xdr:col>15</xdr:col>
      <xdr:colOff>180340</xdr:colOff>
      <xdr:row>38</xdr:row>
      <xdr:rowOff>65201</xdr:rowOff>
    </xdr:to>
    <xdr:cxnSp macro="">
      <xdr:nvCxnSpPr>
        <xdr:cNvPr id="284" name="直線コネクタ 283"/>
        <xdr:cNvCxnSpPr/>
      </xdr:nvCxnSpPr>
      <xdr:spPr>
        <a:xfrm flipV="1">
          <a:off x="10475595" y="5168240"/>
          <a:ext cx="1270" cy="141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69028</xdr:rowOff>
    </xdr:from>
    <xdr:ext cx="534377" cy="259045"/>
    <xdr:sp macro="" textlink="">
      <xdr:nvSpPr>
        <xdr:cNvPr id="285" name="補助費等最小値テキスト"/>
        <xdr:cNvSpPr txBox="1"/>
      </xdr:nvSpPr>
      <xdr:spPr>
        <a:xfrm>
          <a:off x="10528300"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41,866</a:t>
          </a:r>
          <a:endParaRPr kumimoji="1" lang="ja-JP" altLang="en-US" sz="1000" b="1">
            <a:latin typeface="ＭＳ Ｐゴシック"/>
          </a:endParaRPr>
        </a:p>
      </xdr:txBody>
    </xdr:sp>
    <xdr:clientData/>
  </xdr:oneCellAnchor>
  <xdr:twoCellAnchor>
    <xdr:from>
      <xdr:col>15</xdr:col>
      <xdr:colOff>92075</xdr:colOff>
      <xdr:row>38</xdr:row>
      <xdr:rowOff>65201</xdr:rowOff>
    </xdr:from>
    <xdr:to>
      <xdr:col>15</xdr:col>
      <xdr:colOff>269875</xdr:colOff>
      <xdr:row>38</xdr:row>
      <xdr:rowOff>65201</xdr:rowOff>
    </xdr:to>
    <xdr:cxnSp macro="">
      <xdr:nvCxnSpPr>
        <xdr:cNvPr id="286" name="直線コネクタ 285"/>
        <xdr:cNvCxnSpPr/>
      </xdr:nvCxnSpPr>
      <xdr:spPr>
        <a:xfrm>
          <a:off x="10388600" y="65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142867</xdr:rowOff>
    </xdr:from>
    <xdr:ext cx="599010" cy="259045"/>
    <xdr:sp macro="" textlink="">
      <xdr:nvSpPr>
        <xdr:cNvPr id="287" name="補助費等最大値テキスト"/>
        <xdr:cNvSpPr txBox="1"/>
      </xdr:nvSpPr>
      <xdr:spPr>
        <a:xfrm>
          <a:off x="10528300" y="494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153,052</a:t>
          </a:r>
          <a:endParaRPr kumimoji="1" lang="ja-JP" altLang="en-US" sz="1000" b="1">
            <a:latin typeface="ＭＳ Ｐゴシック"/>
          </a:endParaRPr>
        </a:p>
      </xdr:txBody>
    </xdr:sp>
    <xdr:clientData/>
  </xdr:oneCellAnchor>
  <xdr:twoCellAnchor>
    <xdr:from>
      <xdr:col>15</xdr:col>
      <xdr:colOff>92075</xdr:colOff>
      <xdr:row>30</xdr:row>
      <xdr:rowOff>24740</xdr:rowOff>
    </xdr:from>
    <xdr:to>
      <xdr:col>15</xdr:col>
      <xdr:colOff>269875</xdr:colOff>
      <xdr:row>30</xdr:row>
      <xdr:rowOff>24740</xdr:rowOff>
    </xdr:to>
    <xdr:cxnSp macro="">
      <xdr:nvCxnSpPr>
        <xdr:cNvPr id="288" name="直線コネクタ 287"/>
        <xdr:cNvCxnSpPr/>
      </xdr:nvCxnSpPr>
      <xdr:spPr>
        <a:xfrm>
          <a:off x="10388600" y="516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65201</xdr:rowOff>
    </xdr:from>
    <xdr:to>
      <xdr:col>15</xdr:col>
      <xdr:colOff>180975</xdr:colOff>
      <xdr:row>38</xdr:row>
      <xdr:rowOff>147663</xdr:rowOff>
    </xdr:to>
    <xdr:cxnSp macro="">
      <xdr:nvCxnSpPr>
        <xdr:cNvPr id="289" name="直線コネクタ 288"/>
        <xdr:cNvCxnSpPr/>
      </xdr:nvCxnSpPr>
      <xdr:spPr>
        <a:xfrm flipV="1">
          <a:off x="9639300" y="6580301"/>
          <a:ext cx="838200" cy="8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157954</xdr:rowOff>
    </xdr:from>
    <xdr:ext cx="534377" cy="259045"/>
    <xdr:sp macro="" textlink="">
      <xdr:nvSpPr>
        <xdr:cNvPr id="290" name="補助費等平均値テキスト"/>
        <xdr:cNvSpPr txBox="1"/>
      </xdr:nvSpPr>
      <xdr:spPr>
        <a:xfrm>
          <a:off x="10528300" y="5815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135077</xdr:rowOff>
    </xdr:from>
    <xdr:to>
      <xdr:col>15</xdr:col>
      <xdr:colOff>231775</xdr:colOff>
      <xdr:row>35</xdr:row>
      <xdr:rowOff>65227</xdr:rowOff>
    </xdr:to>
    <xdr:sp macro="" textlink="">
      <xdr:nvSpPr>
        <xdr:cNvPr id="291" name="フローチャート : 判断 290"/>
        <xdr:cNvSpPr/>
      </xdr:nvSpPr>
      <xdr:spPr>
        <a:xfrm>
          <a:off x="104267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137858</xdr:rowOff>
    </xdr:from>
    <xdr:to>
      <xdr:col>14</xdr:col>
      <xdr:colOff>28575</xdr:colOff>
      <xdr:row>38</xdr:row>
      <xdr:rowOff>147663</xdr:rowOff>
    </xdr:to>
    <xdr:cxnSp macro="">
      <xdr:nvCxnSpPr>
        <xdr:cNvPr id="292" name="直線コネクタ 291"/>
        <xdr:cNvCxnSpPr/>
      </xdr:nvCxnSpPr>
      <xdr:spPr>
        <a:xfrm>
          <a:off x="8750300" y="6652958"/>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136385</xdr:rowOff>
    </xdr:from>
    <xdr:to>
      <xdr:col>14</xdr:col>
      <xdr:colOff>79375</xdr:colOff>
      <xdr:row>37</xdr:row>
      <xdr:rowOff>66535</xdr:rowOff>
    </xdr:to>
    <xdr:sp macro="" textlink="">
      <xdr:nvSpPr>
        <xdr:cNvPr id="293" name="フローチャート : 判断 292"/>
        <xdr:cNvSpPr/>
      </xdr:nvSpPr>
      <xdr:spPr>
        <a:xfrm>
          <a:off x="9588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83062</xdr:rowOff>
    </xdr:from>
    <xdr:ext cx="534377" cy="259045"/>
    <xdr:sp macro="" textlink="">
      <xdr:nvSpPr>
        <xdr:cNvPr id="294" name="テキスト ボックス 293"/>
        <xdr:cNvSpPr txBox="1"/>
      </xdr:nvSpPr>
      <xdr:spPr>
        <a:xfrm>
          <a:off x="9372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137858</xdr:rowOff>
    </xdr:from>
    <xdr:to>
      <xdr:col>12</xdr:col>
      <xdr:colOff>511175</xdr:colOff>
      <xdr:row>39</xdr:row>
      <xdr:rowOff>41059</xdr:rowOff>
    </xdr:to>
    <xdr:cxnSp macro="">
      <xdr:nvCxnSpPr>
        <xdr:cNvPr id="295" name="直線コネクタ 294"/>
        <xdr:cNvCxnSpPr/>
      </xdr:nvCxnSpPr>
      <xdr:spPr>
        <a:xfrm flipV="1">
          <a:off x="7861300" y="6652958"/>
          <a:ext cx="889000" cy="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11150</xdr:rowOff>
    </xdr:from>
    <xdr:to>
      <xdr:col>12</xdr:col>
      <xdr:colOff>561975</xdr:colOff>
      <xdr:row>37</xdr:row>
      <xdr:rowOff>112750</xdr:rowOff>
    </xdr:to>
    <xdr:sp macro="" textlink="">
      <xdr:nvSpPr>
        <xdr:cNvPr id="296" name="フローチャート : 判断 295"/>
        <xdr:cNvSpPr/>
      </xdr:nvSpPr>
      <xdr:spPr>
        <a:xfrm>
          <a:off x="8699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129277</xdr:rowOff>
    </xdr:from>
    <xdr:ext cx="534377" cy="259045"/>
    <xdr:sp macro="" textlink="">
      <xdr:nvSpPr>
        <xdr:cNvPr id="297" name="テキスト ボックス 296"/>
        <xdr:cNvSpPr txBox="1"/>
      </xdr:nvSpPr>
      <xdr:spPr>
        <a:xfrm>
          <a:off x="8483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41059</xdr:rowOff>
    </xdr:from>
    <xdr:to>
      <xdr:col>11</xdr:col>
      <xdr:colOff>307975</xdr:colOff>
      <xdr:row>39</xdr:row>
      <xdr:rowOff>74117</xdr:rowOff>
    </xdr:to>
    <xdr:cxnSp macro="">
      <xdr:nvCxnSpPr>
        <xdr:cNvPr id="298" name="直線コネクタ 297"/>
        <xdr:cNvCxnSpPr/>
      </xdr:nvCxnSpPr>
      <xdr:spPr>
        <a:xfrm flipV="1">
          <a:off x="6972300" y="6727609"/>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116662</xdr:rowOff>
    </xdr:from>
    <xdr:to>
      <xdr:col>11</xdr:col>
      <xdr:colOff>358775</xdr:colOff>
      <xdr:row>37</xdr:row>
      <xdr:rowOff>46812</xdr:rowOff>
    </xdr:to>
    <xdr:sp macro="" textlink="">
      <xdr:nvSpPr>
        <xdr:cNvPr id="299" name="フローチャート : 判断 298"/>
        <xdr:cNvSpPr/>
      </xdr:nvSpPr>
      <xdr:spPr>
        <a:xfrm>
          <a:off x="7810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63339</xdr:rowOff>
    </xdr:from>
    <xdr:ext cx="534377" cy="259045"/>
    <xdr:sp macro="" textlink="">
      <xdr:nvSpPr>
        <xdr:cNvPr id="300" name="テキスト ボックス 299"/>
        <xdr:cNvSpPr txBox="1"/>
      </xdr:nvSpPr>
      <xdr:spPr>
        <a:xfrm>
          <a:off x="7594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160172</xdr:rowOff>
    </xdr:from>
    <xdr:to>
      <xdr:col>10</xdr:col>
      <xdr:colOff>155575</xdr:colOff>
      <xdr:row>37</xdr:row>
      <xdr:rowOff>90322</xdr:rowOff>
    </xdr:to>
    <xdr:sp macro="" textlink="">
      <xdr:nvSpPr>
        <xdr:cNvPr id="301" name="フローチャート : 判断 300"/>
        <xdr:cNvSpPr/>
      </xdr:nvSpPr>
      <xdr:spPr>
        <a:xfrm>
          <a:off x="6921500" y="63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106849</xdr:rowOff>
    </xdr:from>
    <xdr:ext cx="534377" cy="259045"/>
    <xdr:sp macro="" textlink="">
      <xdr:nvSpPr>
        <xdr:cNvPr id="302" name="テキスト ボックス 301"/>
        <xdr:cNvSpPr txBox="1"/>
      </xdr:nvSpPr>
      <xdr:spPr>
        <a:xfrm>
          <a:off x="6705111" y="61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14401</xdr:rowOff>
    </xdr:from>
    <xdr:to>
      <xdr:col>15</xdr:col>
      <xdr:colOff>231775</xdr:colOff>
      <xdr:row>38</xdr:row>
      <xdr:rowOff>116001</xdr:rowOff>
    </xdr:to>
    <xdr:sp macro="" textlink="">
      <xdr:nvSpPr>
        <xdr:cNvPr id="308" name="円/楕円 307"/>
        <xdr:cNvSpPr/>
      </xdr:nvSpPr>
      <xdr:spPr>
        <a:xfrm>
          <a:off x="10426700" y="65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100779</xdr:rowOff>
    </xdr:from>
    <xdr:ext cx="534377" cy="259045"/>
    <xdr:sp macro="" textlink="">
      <xdr:nvSpPr>
        <xdr:cNvPr id="309" name="補助費等該当値テキスト"/>
        <xdr:cNvSpPr txBox="1"/>
      </xdr:nvSpPr>
      <xdr:spPr>
        <a:xfrm>
          <a:off x="10528300" y="64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96863</xdr:rowOff>
    </xdr:from>
    <xdr:to>
      <xdr:col>14</xdr:col>
      <xdr:colOff>79375</xdr:colOff>
      <xdr:row>39</xdr:row>
      <xdr:rowOff>27013</xdr:rowOff>
    </xdr:to>
    <xdr:sp macro="" textlink="">
      <xdr:nvSpPr>
        <xdr:cNvPr id="310" name="円/楕円 309"/>
        <xdr:cNvSpPr/>
      </xdr:nvSpPr>
      <xdr:spPr>
        <a:xfrm>
          <a:off x="9588500" y="66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18140</xdr:rowOff>
    </xdr:from>
    <xdr:ext cx="534377" cy="259045"/>
    <xdr:sp macro="" textlink="">
      <xdr:nvSpPr>
        <xdr:cNvPr id="311" name="テキスト ボックス 310"/>
        <xdr:cNvSpPr txBox="1"/>
      </xdr:nvSpPr>
      <xdr:spPr>
        <a:xfrm>
          <a:off x="9372111" y="67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87058</xdr:rowOff>
    </xdr:from>
    <xdr:to>
      <xdr:col>12</xdr:col>
      <xdr:colOff>561975</xdr:colOff>
      <xdr:row>39</xdr:row>
      <xdr:rowOff>17208</xdr:rowOff>
    </xdr:to>
    <xdr:sp macro="" textlink="">
      <xdr:nvSpPr>
        <xdr:cNvPr id="312" name="円/楕円 311"/>
        <xdr:cNvSpPr/>
      </xdr:nvSpPr>
      <xdr:spPr>
        <a:xfrm>
          <a:off x="8699500" y="66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8335</xdr:rowOff>
    </xdr:from>
    <xdr:ext cx="534377" cy="259045"/>
    <xdr:sp macro="" textlink="">
      <xdr:nvSpPr>
        <xdr:cNvPr id="313" name="テキスト ボックス 312"/>
        <xdr:cNvSpPr txBox="1"/>
      </xdr:nvSpPr>
      <xdr:spPr>
        <a:xfrm>
          <a:off x="8483111" y="66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161709</xdr:rowOff>
    </xdr:from>
    <xdr:to>
      <xdr:col>11</xdr:col>
      <xdr:colOff>358775</xdr:colOff>
      <xdr:row>39</xdr:row>
      <xdr:rowOff>91859</xdr:rowOff>
    </xdr:to>
    <xdr:sp macro="" textlink="">
      <xdr:nvSpPr>
        <xdr:cNvPr id="314" name="円/楕円 313"/>
        <xdr:cNvSpPr/>
      </xdr:nvSpPr>
      <xdr:spPr>
        <a:xfrm>
          <a:off x="7810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82986</xdr:rowOff>
    </xdr:from>
    <xdr:ext cx="534377" cy="259045"/>
    <xdr:sp macro="" textlink="">
      <xdr:nvSpPr>
        <xdr:cNvPr id="315" name="テキスト ボックス 314"/>
        <xdr:cNvSpPr txBox="1"/>
      </xdr:nvSpPr>
      <xdr:spPr>
        <a:xfrm>
          <a:off x="7594111" y="67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23317</xdr:rowOff>
    </xdr:from>
    <xdr:to>
      <xdr:col>10</xdr:col>
      <xdr:colOff>155575</xdr:colOff>
      <xdr:row>39</xdr:row>
      <xdr:rowOff>124917</xdr:rowOff>
    </xdr:to>
    <xdr:sp macro="" textlink="">
      <xdr:nvSpPr>
        <xdr:cNvPr id="316" name="円/楕円 315"/>
        <xdr:cNvSpPr/>
      </xdr:nvSpPr>
      <xdr:spPr>
        <a:xfrm>
          <a:off x="6921500" y="67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116044</xdr:rowOff>
    </xdr:from>
    <xdr:ext cx="534377" cy="259045"/>
    <xdr:sp macro="" textlink="">
      <xdr:nvSpPr>
        <xdr:cNvPr id="317" name="テキスト ボックス 316"/>
        <xdr:cNvSpPr txBox="1"/>
      </xdr:nvSpPr>
      <xdr:spPr>
        <a:xfrm>
          <a:off x="6705111" y="68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133680</xdr:rowOff>
    </xdr:from>
    <xdr:to>
      <xdr:col>15</xdr:col>
      <xdr:colOff>180340</xdr:colOff>
      <xdr:row>58</xdr:row>
      <xdr:rowOff>114668</xdr:rowOff>
    </xdr:to>
    <xdr:cxnSp macro="">
      <xdr:nvCxnSpPr>
        <xdr:cNvPr id="342" name="直線コネクタ 341"/>
        <xdr:cNvCxnSpPr/>
      </xdr:nvCxnSpPr>
      <xdr:spPr>
        <a:xfrm flipV="1">
          <a:off x="10475595" y="8706180"/>
          <a:ext cx="1270" cy="135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118495</xdr:rowOff>
    </xdr:from>
    <xdr:ext cx="534377" cy="259045"/>
    <xdr:sp macro="" textlink="">
      <xdr:nvSpPr>
        <xdr:cNvPr id="343" name="普通建設事業費最小値テキスト"/>
        <xdr:cNvSpPr txBox="1"/>
      </xdr:nvSpPr>
      <xdr:spPr>
        <a:xfrm>
          <a:off x="10528300" y="100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37,971</a:t>
          </a:r>
          <a:endParaRPr kumimoji="1" lang="ja-JP" altLang="en-US" sz="1000" b="1">
            <a:latin typeface="ＭＳ Ｐゴシック"/>
          </a:endParaRPr>
        </a:p>
      </xdr:txBody>
    </xdr:sp>
    <xdr:clientData/>
  </xdr:oneCellAnchor>
  <xdr:twoCellAnchor>
    <xdr:from>
      <xdr:col>15</xdr:col>
      <xdr:colOff>92075</xdr:colOff>
      <xdr:row>58</xdr:row>
      <xdr:rowOff>114668</xdr:rowOff>
    </xdr:from>
    <xdr:to>
      <xdr:col>15</xdr:col>
      <xdr:colOff>269875</xdr:colOff>
      <xdr:row>58</xdr:row>
      <xdr:rowOff>114668</xdr:rowOff>
    </xdr:to>
    <xdr:cxnSp macro="">
      <xdr:nvCxnSpPr>
        <xdr:cNvPr id="344" name="直線コネクタ 343"/>
        <xdr:cNvCxnSpPr/>
      </xdr:nvCxnSpPr>
      <xdr:spPr>
        <a:xfrm>
          <a:off x="10388600" y="1005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80357</xdr:rowOff>
    </xdr:from>
    <xdr:ext cx="599010" cy="259045"/>
    <xdr:sp macro="" textlink="">
      <xdr:nvSpPr>
        <xdr:cNvPr id="345" name="普通建設事業費最大値テキスト"/>
        <xdr:cNvSpPr txBox="1"/>
      </xdr:nvSpPr>
      <xdr:spPr>
        <a:xfrm>
          <a:off x="10528300" y="848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144,474</a:t>
          </a:r>
          <a:endParaRPr kumimoji="1" lang="ja-JP" altLang="en-US" sz="1000" b="1">
            <a:latin typeface="ＭＳ Ｐゴシック"/>
          </a:endParaRPr>
        </a:p>
      </xdr:txBody>
    </xdr:sp>
    <xdr:clientData/>
  </xdr:oneCellAnchor>
  <xdr:twoCellAnchor>
    <xdr:from>
      <xdr:col>15</xdr:col>
      <xdr:colOff>92075</xdr:colOff>
      <xdr:row>50</xdr:row>
      <xdr:rowOff>133680</xdr:rowOff>
    </xdr:from>
    <xdr:to>
      <xdr:col>15</xdr:col>
      <xdr:colOff>269875</xdr:colOff>
      <xdr:row>50</xdr:row>
      <xdr:rowOff>133680</xdr:rowOff>
    </xdr:to>
    <xdr:cxnSp macro="">
      <xdr:nvCxnSpPr>
        <xdr:cNvPr id="346" name="直線コネクタ 345"/>
        <xdr:cNvCxnSpPr/>
      </xdr:nvCxnSpPr>
      <xdr:spPr>
        <a:xfrm>
          <a:off x="10388600" y="870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55702</xdr:rowOff>
    </xdr:from>
    <xdr:to>
      <xdr:col>15</xdr:col>
      <xdr:colOff>180975</xdr:colOff>
      <xdr:row>55</xdr:row>
      <xdr:rowOff>60681</xdr:rowOff>
    </xdr:to>
    <xdr:cxnSp macro="">
      <xdr:nvCxnSpPr>
        <xdr:cNvPr id="347" name="直線コネクタ 346"/>
        <xdr:cNvCxnSpPr/>
      </xdr:nvCxnSpPr>
      <xdr:spPr>
        <a:xfrm flipV="1">
          <a:off x="9639300" y="9485452"/>
          <a:ext cx="8382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138142</xdr:rowOff>
    </xdr:from>
    <xdr:ext cx="534377" cy="259045"/>
    <xdr:sp macro="" textlink="">
      <xdr:nvSpPr>
        <xdr:cNvPr id="348" name="普通建設事業費平均値テキスト"/>
        <xdr:cNvSpPr txBox="1"/>
      </xdr:nvSpPr>
      <xdr:spPr>
        <a:xfrm>
          <a:off x="10528300" y="922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115265</xdr:rowOff>
    </xdr:from>
    <xdr:to>
      <xdr:col>15</xdr:col>
      <xdr:colOff>231775</xdr:colOff>
      <xdr:row>55</xdr:row>
      <xdr:rowOff>45415</xdr:rowOff>
    </xdr:to>
    <xdr:sp macro="" textlink="">
      <xdr:nvSpPr>
        <xdr:cNvPr id="349" name="フローチャート : 判断 348"/>
        <xdr:cNvSpPr/>
      </xdr:nvSpPr>
      <xdr:spPr>
        <a:xfrm>
          <a:off x="104267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137808</xdr:rowOff>
    </xdr:from>
    <xdr:to>
      <xdr:col>14</xdr:col>
      <xdr:colOff>28575</xdr:colOff>
      <xdr:row>55</xdr:row>
      <xdr:rowOff>60681</xdr:rowOff>
    </xdr:to>
    <xdr:cxnSp macro="">
      <xdr:nvCxnSpPr>
        <xdr:cNvPr id="350" name="直線コネクタ 349"/>
        <xdr:cNvCxnSpPr/>
      </xdr:nvCxnSpPr>
      <xdr:spPr>
        <a:xfrm>
          <a:off x="8750300" y="9053208"/>
          <a:ext cx="889000" cy="4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62788</xdr:rowOff>
    </xdr:from>
    <xdr:to>
      <xdr:col>14</xdr:col>
      <xdr:colOff>79375</xdr:colOff>
      <xdr:row>55</xdr:row>
      <xdr:rowOff>164388</xdr:rowOff>
    </xdr:to>
    <xdr:sp macro="" textlink="">
      <xdr:nvSpPr>
        <xdr:cNvPr id="351" name="フローチャート : 判断 350"/>
        <xdr:cNvSpPr/>
      </xdr:nvSpPr>
      <xdr:spPr>
        <a:xfrm>
          <a:off x="9588500" y="94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155515</xdr:rowOff>
    </xdr:from>
    <xdr:ext cx="534377" cy="259045"/>
    <xdr:sp macro="" textlink="">
      <xdr:nvSpPr>
        <xdr:cNvPr id="352" name="テキスト ボックス 351"/>
        <xdr:cNvSpPr txBox="1"/>
      </xdr:nvSpPr>
      <xdr:spPr>
        <a:xfrm>
          <a:off x="9372111" y="9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137808</xdr:rowOff>
    </xdr:from>
    <xdr:to>
      <xdr:col>12</xdr:col>
      <xdr:colOff>511175</xdr:colOff>
      <xdr:row>53</xdr:row>
      <xdr:rowOff>37364</xdr:rowOff>
    </xdr:to>
    <xdr:cxnSp macro="">
      <xdr:nvCxnSpPr>
        <xdr:cNvPr id="353" name="直線コネクタ 352"/>
        <xdr:cNvCxnSpPr/>
      </xdr:nvCxnSpPr>
      <xdr:spPr>
        <a:xfrm flipV="1">
          <a:off x="7861300" y="9053208"/>
          <a:ext cx="889000" cy="7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54635</xdr:rowOff>
    </xdr:from>
    <xdr:to>
      <xdr:col>12</xdr:col>
      <xdr:colOff>561975</xdr:colOff>
      <xdr:row>54</xdr:row>
      <xdr:rowOff>156235</xdr:rowOff>
    </xdr:to>
    <xdr:sp macro="" textlink="">
      <xdr:nvSpPr>
        <xdr:cNvPr id="354" name="フローチャート : 判断 353"/>
        <xdr:cNvSpPr/>
      </xdr:nvSpPr>
      <xdr:spPr>
        <a:xfrm>
          <a:off x="8699500" y="93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147362</xdr:rowOff>
    </xdr:from>
    <xdr:ext cx="534377" cy="259045"/>
    <xdr:sp macro="" textlink="">
      <xdr:nvSpPr>
        <xdr:cNvPr id="355" name="テキスト ボックス 354"/>
        <xdr:cNvSpPr txBox="1"/>
      </xdr:nvSpPr>
      <xdr:spPr>
        <a:xfrm>
          <a:off x="8483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37364</xdr:rowOff>
    </xdr:from>
    <xdr:to>
      <xdr:col>11</xdr:col>
      <xdr:colOff>307975</xdr:colOff>
      <xdr:row>55</xdr:row>
      <xdr:rowOff>141084</xdr:rowOff>
    </xdr:to>
    <xdr:cxnSp macro="">
      <xdr:nvCxnSpPr>
        <xdr:cNvPr id="356" name="直線コネクタ 355"/>
        <xdr:cNvCxnSpPr/>
      </xdr:nvCxnSpPr>
      <xdr:spPr>
        <a:xfrm flipV="1">
          <a:off x="6972300" y="9124214"/>
          <a:ext cx="889000" cy="44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37122</xdr:rowOff>
    </xdr:from>
    <xdr:to>
      <xdr:col>11</xdr:col>
      <xdr:colOff>358775</xdr:colOff>
      <xdr:row>55</xdr:row>
      <xdr:rowOff>138722</xdr:rowOff>
    </xdr:to>
    <xdr:sp macro="" textlink="">
      <xdr:nvSpPr>
        <xdr:cNvPr id="357" name="フローチャート : 判断 356"/>
        <xdr:cNvSpPr/>
      </xdr:nvSpPr>
      <xdr:spPr>
        <a:xfrm>
          <a:off x="7810500" y="94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129849</xdr:rowOff>
    </xdr:from>
    <xdr:ext cx="534377" cy="259045"/>
    <xdr:sp macro="" textlink="">
      <xdr:nvSpPr>
        <xdr:cNvPr id="358" name="テキスト ボックス 357"/>
        <xdr:cNvSpPr txBox="1"/>
      </xdr:nvSpPr>
      <xdr:spPr>
        <a:xfrm>
          <a:off x="7594111" y="9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15342</xdr:rowOff>
    </xdr:from>
    <xdr:to>
      <xdr:col>10</xdr:col>
      <xdr:colOff>155575</xdr:colOff>
      <xdr:row>55</xdr:row>
      <xdr:rowOff>116942</xdr:rowOff>
    </xdr:to>
    <xdr:sp macro="" textlink="">
      <xdr:nvSpPr>
        <xdr:cNvPr id="359" name="フローチャート : 判断 358"/>
        <xdr:cNvSpPr/>
      </xdr:nvSpPr>
      <xdr:spPr>
        <a:xfrm>
          <a:off x="6921500" y="94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133469</xdr:rowOff>
    </xdr:from>
    <xdr:ext cx="534377" cy="259045"/>
    <xdr:sp macro="" textlink="">
      <xdr:nvSpPr>
        <xdr:cNvPr id="360" name="テキスト ボックス 359"/>
        <xdr:cNvSpPr txBox="1"/>
      </xdr:nvSpPr>
      <xdr:spPr>
        <a:xfrm>
          <a:off x="6705111" y="92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4902</xdr:rowOff>
    </xdr:from>
    <xdr:to>
      <xdr:col>15</xdr:col>
      <xdr:colOff>231775</xdr:colOff>
      <xdr:row>55</xdr:row>
      <xdr:rowOff>106502</xdr:rowOff>
    </xdr:to>
    <xdr:sp macro="" textlink="">
      <xdr:nvSpPr>
        <xdr:cNvPr id="366" name="円/楕円 365"/>
        <xdr:cNvSpPr/>
      </xdr:nvSpPr>
      <xdr:spPr>
        <a:xfrm>
          <a:off x="10426700" y="94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154779</xdr:rowOff>
    </xdr:from>
    <xdr:ext cx="534377" cy="259045"/>
    <xdr:sp macro="" textlink="">
      <xdr:nvSpPr>
        <xdr:cNvPr id="367" name="普通建設事業費該当値テキスト"/>
        <xdr:cNvSpPr txBox="1"/>
      </xdr:nvSpPr>
      <xdr:spPr>
        <a:xfrm>
          <a:off x="10528300" y="94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83,114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9881</xdr:rowOff>
    </xdr:from>
    <xdr:to>
      <xdr:col>14</xdr:col>
      <xdr:colOff>79375</xdr:colOff>
      <xdr:row>55</xdr:row>
      <xdr:rowOff>111481</xdr:rowOff>
    </xdr:to>
    <xdr:sp macro="" textlink="">
      <xdr:nvSpPr>
        <xdr:cNvPr id="368" name="円/楕円 367"/>
        <xdr:cNvSpPr/>
      </xdr:nvSpPr>
      <xdr:spPr>
        <a:xfrm>
          <a:off x="9588500" y="94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128008</xdr:rowOff>
    </xdr:from>
    <xdr:ext cx="534377" cy="259045"/>
    <xdr:sp macro="" textlink="">
      <xdr:nvSpPr>
        <xdr:cNvPr id="369" name="テキスト ボックス 368"/>
        <xdr:cNvSpPr txBox="1"/>
      </xdr:nvSpPr>
      <xdr:spPr>
        <a:xfrm>
          <a:off x="9372111" y="921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82,722</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87008</xdr:rowOff>
    </xdr:from>
    <xdr:to>
      <xdr:col>12</xdr:col>
      <xdr:colOff>561975</xdr:colOff>
      <xdr:row>53</xdr:row>
      <xdr:rowOff>17158</xdr:rowOff>
    </xdr:to>
    <xdr:sp macro="" textlink="">
      <xdr:nvSpPr>
        <xdr:cNvPr id="370" name="円/楕円 369"/>
        <xdr:cNvSpPr/>
      </xdr:nvSpPr>
      <xdr:spPr>
        <a:xfrm>
          <a:off x="8699500" y="90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33685</xdr:rowOff>
    </xdr:from>
    <xdr:ext cx="599010" cy="259045"/>
    <xdr:sp macro="" textlink="">
      <xdr:nvSpPr>
        <xdr:cNvPr id="371" name="テキスト ボックス 370"/>
        <xdr:cNvSpPr txBox="1"/>
      </xdr:nvSpPr>
      <xdr:spPr>
        <a:xfrm>
          <a:off x="8450794" y="877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117,149</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158014</xdr:rowOff>
    </xdr:from>
    <xdr:to>
      <xdr:col>11</xdr:col>
      <xdr:colOff>358775</xdr:colOff>
      <xdr:row>53</xdr:row>
      <xdr:rowOff>88164</xdr:rowOff>
    </xdr:to>
    <xdr:sp macro="" textlink="">
      <xdr:nvSpPr>
        <xdr:cNvPr id="372" name="円/楕円 371"/>
        <xdr:cNvSpPr/>
      </xdr:nvSpPr>
      <xdr:spPr>
        <a:xfrm>
          <a:off x="7810500" y="907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104691</xdr:rowOff>
    </xdr:from>
    <xdr:ext cx="599010" cy="259045"/>
    <xdr:sp macro="" textlink="">
      <xdr:nvSpPr>
        <xdr:cNvPr id="373" name="テキスト ボックス 372"/>
        <xdr:cNvSpPr txBox="1"/>
      </xdr:nvSpPr>
      <xdr:spPr>
        <a:xfrm>
          <a:off x="7561794" y="884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90284</xdr:rowOff>
    </xdr:from>
    <xdr:to>
      <xdr:col>10</xdr:col>
      <xdr:colOff>155575</xdr:colOff>
      <xdr:row>56</xdr:row>
      <xdr:rowOff>20434</xdr:rowOff>
    </xdr:to>
    <xdr:sp macro="" textlink="">
      <xdr:nvSpPr>
        <xdr:cNvPr id="374" name="円/楕円 373"/>
        <xdr:cNvSpPr/>
      </xdr:nvSpPr>
      <xdr:spPr>
        <a:xfrm>
          <a:off x="6921500" y="9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11561</xdr:rowOff>
    </xdr:from>
    <xdr:ext cx="534377" cy="259045"/>
    <xdr:sp macro="" textlink="">
      <xdr:nvSpPr>
        <xdr:cNvPr id="375" name="テキスト ボックス 374"/>
        <xdr:cNvSpPr txBox="1"/>
      </xdr:nvSpPr>
      <xdr:spPr>
        <a:xfrm>
          <a:off x="6705111" y="96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143904</xdr:rowOff>
    </xdr:from>
    <xdr:to>
      <xdr:col>15</xdr:col>
      <xdr:colOff>180340</xdr:colOff>
      <xdr:row>79</xdr:row>
      <xdr:rowOff>11176</xdr:rowOff>
    </xdr:to>
    <xdr:cxnSp macro="">
      <xdr:nvCxnSpPr>
        <xdr:cNvPr id="399" name="直線コネクタ 398"/>
        <xdr:cNvCxnSpPr/>
      </xdr:nvCxnSpPr>
      <xdr:spPr>
        <a:xfrm flipV="1">
          <a:off x="10475595" y="12145404"/>
          <a:ext cx="1270" cy="141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15003</xdr:rowOff>
    </xdr:from>
    <xdr:ext cx="469744" cy="259045"/>
    <xdr:sp macro="" textlink="">
      <xdr:nvSpPr>
        <xdr:cNvPr id="400" name="普通建設事業費 （ うち新規整備　）最小値テキスト"/>
        <xdr:cNvSpPr txBox="1"/>
      </xdr:nvSpPr>
      <xdr:spPr>
        <a:xfrm>
          <a:off x="10528300" y="1355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2,620</a:t>
          </a:r>
          <a:endParaRPr kumimoji="1" lang="ja-JP" altLang="en-US" sz="1000" b="1">
            <a:latin typeface="ＭＳ Ｐゴシック"/>
          </a:endParaRPr>
        </a:p>
      </xdr:txBody>
    </xdr:sp>
    <xdr:clientData/>
  </xdr:oneCellAnchor>
  <xdr:twoCellAnchor>
    <xdr:from>
      <xdr:col>15</xdr:col>
      <xdr:colOff>92075</xdr:colOff>
      <xdr:row>79</xdr:row>
      <xdr:rowOff>11176</xdr:rowOff>
    </xdr:from>
    <xdr:to>
      <xdr:col>15</xdr:col>
      <xdr:colOff>269875</xdr:colOff>
      <xdr:row>79</xdr:row>
      <xdr:rowOff>11176</xdr:rowOff>
    </xdr:to>
    <xdr:cxnSp macro="">
      <xdr:nvCxnSpPr>
        <xdr:cNvPr id="401" name="直線コネクタ 400"/>
        <xdr:cNvCxnSpPr/>
      </xdr:nvCxnSpPr>
      <xdr:spPr>
        <a:xfrm>
          <a:off x="10388600" y="1355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90581</xdr:rowOff>
    </xdr:from>
    <xdr:ext cx="599010" cy="259045"/>
    <xdr:sp macro="" textlink="">
      <xdr:nvSpPr>
        <xdr:cNvPr id="402" name="普通建設事業費 （ うち新規整備　）最大値テキスト"/>
        <xdr:cNvSpPr txBox="1"/>
      </xdr:nvSpPr>
      <xdr:spPr>
        <a:xfrm>
          <a:off x="10528300" y="119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113,669</a:t>
          </a:r>
          <a:endParaRPr kumimoji="1" lang="ja-JP" altLang="en-US" sz="1000" b="1">
            <a:latin typeface="ＭＳ Ｐゴシック"/>
          </a:endParaRPr>
        </a:p>
      </xdr:txBody>
    </xdr:sp>
    <xdr:clientData/>
  </xdr:oneCellAnchor>
  <xdr:twoCellAnchor>
    <xdr:from>
      <xdr:col>15</xdr:col>
      <xdr:colOff>92075</xdr:colOff>
      <xdr:row>70</xdr:row>
      <xdr:rowOff>143904</xdr:rowOff>
    </xdr:from>
    <xdr:to>
      <xdr:col>15</xdr:col>
      <xdr:colOff>269875</xdr:colOff>
      <xdr:row>70</xdr:row>
      <xdr:rowOff>143904</xdr:rowOff>
    </xdr:to>
    <xdr:cxnSp macro="">
      <xdr:nvCxnSpPr>
        <xdr:cNvPr id="403" name="直線コネクタ 402"/>
        <xdr:cNvCxnSpPr/>
      </xdr:nvCxnSpPr>
      <xdr:spPr>
        <a:xfrm>
          <a:off x="10388600" y="1214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85674</xdr:rowOff>
    </xdr:from>
    <xdr:to>
      <xdr:col>15</xdr:col>
      <xdr:colOff>180975</xdr:colOff>
      <xdr:row>76</xdr:row>
      <xdr:rowOff>99809</xdr:rowOff>
    </xdr:to>
    <xdr:cxnSp macro="">
      <xdr:nvCxnSpPr>
        <xdr:cNvPr id="404" name="直線コネクタ 403"/>
        <xdr:cNvCxnSpPr/>
      </xdr:nvCxnSpPr>
      <xdr:spPr>
        <a:xfrm>
          <a:off x="9639300" y="12944424"/>
          <a:ext cx="838200" cy="1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31323</xdr:rowOff>
    </xdr:from>
    <xdr:ext cx="534377" cy="259045"/>
    <xdr:sp macro="" textlink="">
      <xdr:nvSpPr>
        <xdr:cNvPr id="405" name="普通建設事業費 （ うち新規整備　）平均値テキスト"/>
        <xdr:cNvSpPr txBox="1"/>
      </xdr:nvSpPr>
      <xdr:spPr>
        <a:xfrm>
          <a:off x="10528300" y="13061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52896</xdr:rowOff>
    </xdr:from>
    <xdr:to>
      <xdr:col>15</xdr:col>
      <xdr:colOff>231775</xdr:colOff>
      <xdr:row>76</xdr:row>
      <xdr:rowOff>154496</xdr:rowOff>
    </xdr:to>
    <xdr:sp macro="" textlink="">
      <xdr:nvSpPr>
        <xdr:cNvPr id="406" name="フローチャート : 判断 405"/>
        <xdr:cNvSpPr/>
      </xdr:nvSpPr>
      <xdr:spPr>
        <a:xfrm>
          <a:off x="104267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100521</xdr:rowOff>
    </xdr:from>
    <xdr:to>
      <xdr:col>14</xdr:col>
      <xdr:colOff>79375</xdr:colOff>
      <xdr:row>78</xdr:row>
      <xdr:rowOff>30671</xdr:rowOff>
    </xdr:to>
    <xdr:sp macro="" textlink="">
      <xdr:nvSpPr>
        <xdr:cNvPr id="407" name="フローチャート : 判断 406"/>
        <xdr:cNvSpPr/>
      </xdr:nvSpPr>
      <xdr:spPr>
        <a:xfrm>
          <a:off x="9588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21798</xdr:rowOff>
    </xdr:from>
    <xdr:ext cx="534377" cy="259045"/>
    <xdr:sp macro="" textlink="">
      <xdr:nvSpPr>
        <xdr:cNvPr id="408" name="テキスト ボックス 407"/>
        <xdr:cNvSpPr txBox="1"/>
      </xdr:nvSpPr>
      <xdr:spPr>
        <a:xfrm>
          <a:off x="9372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49009</xdr:rowOff>
    </xdr:from>
    <xdr:to>
      <xdr:col>15</xdr:col>
      <xdr:colOff>231775</xdr:colOff>
      <xdr:row>76</xdr:row>
      <xdr:rowOff>150609</xdr:rowOff>
    </xdr:to>
    <xdr:sp macro="" textlink="">
      <xdr:nvSpPr>
        <xdr:cNvPr id="414" name="円/楕円 413"/>
        <xdr:cNvSpPr/>
      </xdr:nvSpPr>
      <xdr:spPr>
        <a:xfrm>
          <a:off x="10426700" y="130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71886</xdr:rowOff>
    </xdr:from>
    <xdr:ext cx="534377" cy="259045"/>
    <xdr:sp macro="" textlink="">
      <xdr:nvSpPr>
        <xdr:cNvPr id="415" name="普通建設事業費 （ うち新規整備　）該当値テキスト"/>
        <xdr:cNvSpPr txBox="1"/>
      </xdr:nvSpPr>
      <xdr:spPr>
        <a:xfrm>
          <a:off x="10528300" y="1293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34874</xdr:rowOff>
    </xdr:from>
    <xdr:to>
      <xdr:col>14</xdr:col>
      <xdr:colOff>79375</xdr:colOff>
      <xdr:row>75</xdr:row>
      <xdr:rowOff>136474</xdr:rowOff>
    </xdr:to>
    <xdr:sp macro="" textlink="">
      <xdr:nvSpPr>
        <xdr:cNvPr id="416" name="円/楕円 415"/>
        <xdr:cNvSpPr/>
      </xdr:nvSpPr>
      <xdr:spPr>
        <a:xfrm>
          <a:off x="9588500" y="128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153001</xdr:rowOff>
    </xdr:from>
    <xdr:ext cx="534377" cy="259045"/>
    <xdr:sp macro="" textlink="">
      <xdr:nvSpPr>
        <xdr:cNvPr id="417" name="テキスト ボックス 416"/>
        <xdr:cNvSpPr txBox="1"/>
      </xdr:nvSpPr>
      <xdr:spPr>
        <a:xfrm>
          <a:off x="9372111" y="126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7" name="テキスト ボックス 43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37810</xdr:rowOff>
    </xdr:from>
    <xdr:to>
      <xdr:col>15</xdr:col>
      <xdr:colOff>180340</xdr:colOff>
      <xdr:row>98</xdr:row>
      <xdr:rowOff>168145</xdr:rowOff>
    </xdr:to>
    <xdr:cxnSp macro="">
      <xdr:nvCxnSpPr>
        <xdr:cNvPr id="443" name="直線コネクタ 442"/>
        <xdr:cNvCxnSpPr/>
      </xdr:nvCxnSpPr>
      <xdr:spPr>
        <a:xfrm flipV="1">
          <a:off x="10475595" y="15639760"/>
          <a:ext cx="1270" cy="133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522</xdr:rowOff>
    </xdr:from>
    <xdr:ext cx="469744" cy="259045"/>
    <xdr:sp macro="" textlink="">
      <xdr:nvSpPr>
        <xdr:cNvPr id="444" name="普通建設事業費 （ うち更新整備　）最小値テキスト"/>
        <xdr:cNvSpPr txBox="1"/>
      </xdr:nvSpPr>
      <xdr:spPr>
        <a:xfrm>
          <a:off x="10528300" y="16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9,387</a:t>
          </a:r>
          <a:endParaRPr kumimoji="1" lang="ja-JP" altLang="en-US" sz="1000" b="1">
            <a:latin typeface="ＭＳ Ｐゴシック"/>
          </a:endParaRPr>
        </a:p>
      </xdr:txBody>
    </xdr:sp>
    <xdr:clientData/>
  </xdr:oneCellAnchor>
  <xdr:twoCellAnchor>
    <xdr:from>
      <xdr:col>15</xdr:col>
      <xdr:colOff>92075</xdr:colOff>
      <xdr:row>98</xdr:row>
      <xdr:rowOff>168145</xdr:rowOff>
    </xdr:from>
    <xdr:to>
      <xdr:col>15</xdr:col>
      <xdr:colOff>269875</xdr:colOff>
      <xdr:row>98</xdr:row>
      <xdr:rowOff>168145</xdr:rowOff>
    </xdr:to>
    <xdr:cxnSp macro="">
      <xdr:nvCxnSpPr>
        <xdr:cNvPr id="445" name="直線コネクタ 444"/>
        <xdr:cNvCxnSpPr/>
      </xdr:nvCxnSpPr>
      <xdr:spPr>
        <a:xfrm>
          <a:off x="10388600" y="169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155937</xdr:rowOff>
    </xdr:from>
    <xdr:ext cx="599010" cy="259045"/>
    <xdr:sp macro="" textlink="">
      <xdr:nvSpPr>
        <xdr:cNvPr id="446" name="普通建設事業費 （ うち更新整備　）最大値テキスト"/>
        <xdr:cNvSpPr txBox="1"/>
      </xdr:nvSpPr>
      <xdr:spPr>
        <a:xfrm>
          <a:off x="10528300" y="1541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131,610</a:t>
          </a:r>
          <a:endParaRPr kumimoji="1" lang="ja-JP" altLang="en-US" sz="1000" b="1">
            <a:latin typeface="ＭＳ Ｐゴシック"/>
          </a:endParaRPr>
        </a:p>
      </xdr:txBody>
    </xdr:sp>
    <xdr:clientData/>
  </xdr:oneCellAnchor>
  <xdr:twoCellAnchor>
    <xdr:from>
      <xdr:col>15</xdr:col>
      <xdr:colOff>92075</xdr:colOff>
      <xdr:row>91</xdr:row>
      <xdr:rowOff>37810</xdr:rowOff>
    </xdr:from>
    <xdr:to>
      <xdr:col>15</xdr:col>
      <xdr:colOff>269875</xdr:colOff>
      <xdr:row>91</xdr:row>
      <xdr:rowOff>37810</xdr:rowOff>
    </xdr:to>
    <xdr:cxnSp macro="">
      <xdr:nvCxnSpPr>
        <xdr:cNvPr id="447" name="直線コネクタ 446"/>
        <xdr:cNvCxnSpPr/>
      </xdr:nvCxnSpPr>
      <xdr:spPr>
        <a:xfrm>
          <a:off x="10388600" y="156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97072</xdr:rowOff>
    </xdr:from>
    <xdr:to>
      <xdr:col>15</xdr:col>
      <xdr:colOff>180975</xdr:colOff>
      <xdr:row>98</xdr:row>
      <xdr:rowOff>48608</xdr:rowOff>
    </xdr:to>
    <xdr:cxnSp macro="">
      <xdr:nvCxnSpPr>
        <xdr:cNvPr id="448" name="直線コネクタ 447"/>
        <xdr:cNvCxnSpPr/>
      </xdr:nvCxnSpPr>
      <xdr:spPr>
        <a:xfrm flipV="1">
          <a:off x="9639300" y="16727722"/>
          <a:ext cx="838200" cy="1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159652</xdr:rowOff>
    </xdr:from>
    <xdr:ext cx="534377" cy="259045"/>
    <xdr:sp macro="" textlink="">
      <xdr:nvSpPr>
        <xdr:cNvPr id="449" name="普通建設事業費 （ うち更新整備　）平均値テキスト"/>
        <xdr:cNvSpPr txBox="1"/>
      </xdr:nvSpPr>
      <xdr:spPr>
        <a:xfrm>
          <a:off x="10528300" y="1644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136775</xdr:rowOff>
    </xdr:from>
    <xdr:to>
      <xdr:col>15</xdr:col>
      <xdr:colOff>231775</xdr:colOff>
      <xdr:row>97</xdr:row>
      <xdr:rowOff>66925</xdr:rowOff>
    </xdr:to>
    <xdr:sp macro="" textlink="">
      <xdr:nvSpPr>
        <xdr:cNvPr id="450" name="フローチャート : 判断 449"/>
        <xdr:cNvSpPr/>
      </xdr:nvSpPr>
      <xdr:spPr>
        <a:xfrm>
          <a:off x="104267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46521</xdr:rowOff>
    </xdr:from>
    <xdr:to>
      <xdr:col>14</xdr:col>
      <xdr:colOff>79375</xdr:colOff>
      <xdr:row>96</xdr:row>
      <xdr:rowOff>148121</xdr:rowOff>
    </xdr:to>
    <xdr:sp macro="" textlink="">
      <xdr:nvSpPr>
        <xdr:cNvPr id="451" name="フローチャート : 判断 450"/>
        <xdr:cNvSpPr/>
      </xdr:nvSpPr>
      <xdr:spPr>
        <a:xfrm>
          <a:off x="9588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164648</xdr:rowOff>
    </xdr:from>
    <xdr:ext cx="534377" cy="259045"/>
    <xdr:sp macro="" textlink="">
      <xdr:nvSpPr>
        <xdr:cNvPr id="452" name="テキスト ボックス 451"/>
        <xdr:cNvSpPr txBox="1"/>
      </xdr:nvSpPr>
      <xdr:spPr>
        <a:xfrm>
          <a:off x="9372111" y="162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46272</xdr:rowOff>
    </xdr:from>
    <xdr:to>
      <xdr:col>15</xdr:col>
      <xdr:colOff>231775</xdr:colOff>
      <xdr:row>97</xdr:row>
      <xdr:rowOff>147872</xdr:rowOff>
    </xdr:to>
    <xdr:sp macro="" textlink="">
      <xdr:nvSpPr>
        <xdr:cNvPr id="458" name="円/楕円 457"/>
        <xdr:cNvSpPr/>
      </xdr:nvSpPr>
      <xdr:spPr>
        <a:xfrm>
          <a:off x="10426700" y="166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24699</xdr:rowOff>
    </xdr:from>
    <xdr:ext cx="534377" cy="259045"/>
    <xdr:sp macro="" textlink="">
      <xdr:nvSpPr>
        <xdr:cNvPr id="459" name="普通建設事業費 （ うち更新整備　）該当値テキスト"/>
        <xdr:cNvSpPr txBox="1"/>
      </xdr:nvSpPr>
      <xdr:spPr>
        <a:xfrm>
          <a:off x="10528300" y="1665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169258</xdr:rowOff>
    </xdr:from>
    <xdr:to>
      <xdr:col>14</xdr:col>
      <xdr:colOff>79375</xdr:colOff>
      <xdr:row>98</xdr:row>
      <xdr:rowOff>99408</xdr:rowOff>
    </xdr:to>
    <xdr:sp macro="" textlink="">
      <xdr:nvSpPr>
        <xdr:cNvPr id="460" name="円/楕円 459"/>
        <xdr:cNvSpPr/>
      </xdr:nvSpPr>
      <xdr:spPr>
        <a:xfrm>
          <a:off x="9588500" y="167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90535</xdr:rowOff>
    </xdr:from>
    <xdr:ext cx="534377" cy="259045"/>
    <xdr:sp macro="" textlink="">
      <xdr:nvSpPr>
        <xdr:cNvPr id="461" name="テキスト ボックス 460"/>
        <xdr:cNvSpPr txBox="1"/>
      </xdr:nvSpPr>
      <xdr:spPr>
        <a:xfrm>
          <a:off x="9372111" y="1689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7" name="テキスト ボックス 47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9" name="テキスト ボックス 47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1" name="テキスト ボックス 48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72126</xdr:rowOff>
    </xdr:from>
    <xdr:to>
      <xdr:col>23</xdr:col>
      <xdr:colOff>516889</xdr:colOff>
      <xdr:row>38</xdr:row>
      <xdr:rowOff>139700</xdr:rowOff>
    </xdr:to>
    <xdr:cxnSp macro="">
      <xdr:nvCxnSpPr>
        <xdr:cNvPr id="483" name="直線コネクタ 482"/>
        <xdr:cNvCxnSpPr/>
      </xdr:nvCxnSpPr>
      <xdr:spPr>
        <a:xfrm flipV="1">
          <a:off x="16317595" y="5215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18803</xdr:rowOff>
    </xdr:from>
    <xdr:ext cx="534377" cy="259045"/>
    <xdr:sp macro="" textlink="">
      <xdr:nvSpPr>
        <xdr:cNvPr id="486" name="災害復旧事業費最大値テキスト"/>
        <xdr:cNvSpPr txBox="1"/>
      </xdr:nvSpPr>
      <xdr:spPr>
        <a:xfrm>
          <a:off x="16370300" y="49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30</xdr:row>
      <xdr:rowOff>72126</xdr:rowOff>
    </xdr:from>
    <xdr:to>
      <xdr:col>23</xdr:col>
      <xdr:colOff>606425</xdr:colOff>
      <xdr:row>30</xdr:row>
      <xdr:rowOff>72126</xdr:rowOff>
    </xdr:to>
    <xdr:cxnSp macro="">
      <xdr:nvCxnSpPr>
        <xdr:cNvPr id="487" name="直線コネクタ 486"/>
        <xdr:cNvCxnSpPr/>
      </xdr:nvCxnSpPr>
      <xdr:spPr>
        <a:xfrm>
          <a:off x="16230600" y="521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77887</xdr:rowOff>
    </xdr:from>
    <xdr:to>
      <xdr:col>23</xdr:col>
      <xdr:colOff>517525</xdr:colOff>
      <xdr:row>35</xdr:row>
      <xdr:rowOff>73589</xdr:rowOff>
    </xdr:to>
    <xdr:cxnSp macro="">
      <xdr:nvCxnSpPr>
        <xdr:cNvPr id="488" name="直線コネクタ 487"/>
        <xdr:cNvCxnSpPr/>
      </xdr:nvCxnSpPr>
      <xdr:spPr>
        <a:xfrm flipV="1">
          <a:off x="15481300" y="5907187"/>
          <a:ext cx="838200" cy="1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63395</xdr:rowOff>
    </xdr:from>
    <xdr:ext cx="469744" cy="259045"/>
    <xdr:sp macro="" textlink="">
      <xdr:nvSpPr>
        <xdr:cNvPr id="489" name="災害復旧事業費平均値テキスト"/>
        <xdr:cNvSpPr txBox="1"/>
      </xdr:nvSpPr>
      <xdr:spPr>
        <a:xfrm>
          <a:off x="16370300" y="6235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84968</xdr:rowOff>
    </xdr:from>
    <xdr:to>
      <xdr:col>23</xdr:col>
      <xdr:colOff>568325</xdr:colOff>
      <xdr:row>37</xdr:row>
      <xdr:rowOff>15118</xdr:rowOff>
    </xdr:to>
    <xdr:sp macro="" textlink="">
      <xdr:nvSpPr>
        <xdr:cNvPr id="490" name="フローチャート : 判断 489"/>
        <xdr:cNvSpPr/>
      </xdr:nvSpPr>
      <xdr:spPr>
        <a:xfrm>
          <a:off x="162687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73589</xdr:rowOff>
    </xdr:from>
    <xdr:to>
      <xdr:col>22</xdr:col>
      <xdr:colOff>365125</xdr:colOff>
      <xdr:row>35</xdr:row>
      <xdr:rowOff>145186</xdr:rowOff>
    </xdr:to>
    <xdr:cxnSp macro="">
      <xdr:nvCxnSpPr>
        <xdr:cNvPr id="491" name="直線コネクタ 490"/>
        <xdr:cNvCxnSpPr/>
      </xdr:nvCxnSpPr>
      <xdr:spPr>
        <a:xfrm flipV="1">
          <a:off x="14592300" y="6074339"/>
          <a:ext cx="8890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16297</xdr:rowOff>
    </xdr:from>
    <xdr:to>
      <xdr:col>22</xdr:col>
      <xdr:colOff>415925</xdr:colOff>
      <xdr:row>37</xdr:row>
      <xdr:rowOff>117897</xdr:rowOff>
    </xdr:to>
    <xdr:sp macro="" textlink="">
      <xdr:nvSpPr>
        <xdr:cNvPr id="492" name="フローチャート : 判断 491"/>
        <xdr:cNvSpPr/>
      </xdr:nvSpPr>
      <xdr:spPr>
        <a:xfrm>
          <a:off x="15430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109024</xdr:rowOff>
    </xdr:from>
    <xdr:ext cx="469744" cy="259045"/>
    <xdr:sp macro="" textlink="">
      <xdr:nvSpPr>
        <xdr:cNvPr id="493" name="テキスト ボックス 492"/>
        <xdr:cNvSpPr txBox="1"/>
      </xdr:nvSpPr>
      <xdr:spPr>
        <a:xfrm>
          <a:off x="15246427" y="64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52649</xdr:rowOff>
    </xdr:from>
    <xdr:to>
      <xdr:col>21</xdr:col>
      <xdr:colOff>161925</xdr:colOff>
      <xdr:row>35</xdr:row>
      <xdr:rowOff>145186</xdr:rowOff>
    </xdr:to>
    <xdr:cxnSp macro="">
      <xdr:nvCxnSpPr>
        <xdr:cNvPr id="494" name="直線コネクタ 493"/>
        <xdr:cNvCxnSpPr/>
      </xdr:nvCxnSpPr>
      <xdr:spPr>
        <a:xfrm>
          <a:off x="13703300" y="5710499"/>
          <a:ext cx="889000" cy="4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31659</xdr:rowOff>
    </xdr:from>
    <xdr:to>
      <xdr:col>21</xdr:col>
      <xdr:colOff>212725</xdr:colOff>
      <xdr:row>37</xdr:row>
      <xdr:rowOff>133259</xdr:rowOff>
    </xdr:to>
    <xdr:sp macro="" textlink="">
      <xdr:nvSpPr>
        <xdr:cNvPr id="495" name="フローチャート : 判断 494"/>
        <xdr:cNvSpPr/>
      </xdr:nvSpPr>
      <xdr:spPr>
        <a:xfrm>
          <a:off x="14541500" y="63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124386</xdr:rowOff>
    </xdr:from>
    <xdr:ext cx="469744" cy="259045"/>
    <xdr:sp macro="" textlink="">
      <xdr:nvSpPr>
        <xdr:cNvPr id="496" name="テキスト ボックス 495"/>
        <xdr:cNvSpPr txBox="1"/>
      </xdr:nvSpPr>
      <xdr:spPr>
        <a:xfrm>
          <a:off x="14357427" y="646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106781</xdr:rowOff>
    </xdr:from>
    <xdr:to>
      <xdr:col>19</xdr:col>
      <xdr:colOff>644525</xdr:colOff>
      <xdr:row>33</xdr:row>
      <xdr:rowOff>52649</xdr:rowOff>
    </xdr:to>
    <xdr:cxnSp macro="">
      <xdr:nvCxnSpPr>
        <xdr:cNvPr id="497" name="直線コネクタ 496"/>
        <xdr:cNvCxnSpPr/>
      </xdr:nvCxnSpPr>
      <xdr:spPr>
        <a:xfrm>
          <a:off x="12814300" y="5421731"/>
          <a:ext cx="889000" cy="28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171288</xdr:rowOff>
    </xdr:from>
    <xdr:to>
      <xdr:col>20</xdr:col>
      <xdr:colOff>9525</xdr:colOff>
      <xdr:row>36</xdr:row>
      <xdr:rowOff>101438</xdr:rowOff>
    </xdr:to>
    <xdr:sp macro="" textlink="">
      <xdr:nvSpPr>
        <xdr:cNvPr id="498" name="フローチャート : 判断 497"/>
        <xdr:cNvSpPr/>
      </xdr:nvSpPr>
      <xdr:spPr>
        <a:xfrm>
          <a:off x="13652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92565</xdr:rowOff>
    </xdr:from>
    <xdr:ext cx="469744" cy="259045"/>
    <xdr:sp macro="" textlink="">
      <xdr:nvSpPr>
        <xdr:cNvPr id="499" name="テキスト ボックス 498"/>
        <xdr:cNvSpPr txBox="1"/>
      </xdr:nvSpPr>
      <xdr:spPr>
        <a:xfrm>
          <a:off x="13468427" y="626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171288</xdr:rowOff>
    </xdr:from>
    <xdr:to>
      <xdr:col>18</xdr:col>
      <xdr:colOff>492125</xdr:colOff>
      <xdr:row>36</xdr:row>
      <xdr:rowOff>101438</xdr:rowOff>
    </xdr:to>
    <xdr:sp macro="" textlink="">
      <xdr:nvSpPr>
        <xdr:cNvPr id="500" name="フローチャート : 判断 499"/>
        <xdr:cNvSpPr/>
      </xdr:nvSpPr>
      <xdr:spPr>
        <a:xfrm>
          <a:off x="12763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92565</xdr:rowOff>
    </xdr:from>
    <xdr:ext cx="469744" cy="259045"/>
    <xdr:sp macro="" textlink="">
      <xdr:nvSpPr>
        <xdr:cNvPr id="501" name="テキスト ボックス 500"/>
        <xdr:cNvSpPr txBox="1"/>
      </xdr:nvSpPr>
      <xdr:spPr>
        <a:xfrm>
          <a:off x="12579427" y="626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27087</xdr:rowOff>
    </xdr:from>
    <xdr:to>
      <xdr:col>23</xdr:col>
      <xdr:colOff>568325</xdr:colOff>
      <xdr:row>34</xdr:row>
      <xdr:rowOff>128687</xdr:rowOff>
    </xdr:to>
    <xdr:sp macro="" textlink="">
      <xdr:nvSpPr>
        <xdr:cNvPr id="507" name="円/楕円 506"/>
        <xdr:cNvSpPr/>
      </xdr:nvSpPr>
      <xdr:spPr>
        <a:xfrm>
          <a:off x="16268700" y="58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49964</xdr:rowOff>
    </xdr:from>
    <xdr:ext cx="469744" cy="259045"/>
    <xdr:sp macro="" textlink="">
      <xdr:nvSpPr>
        <xdr:cNvPr id="508" name="災害復旧事業費該当値テキスト"/>
        <xdr:cNvSpPr txBox="1"/>
      </xdr:nvSpPr>
      <xdr:spPr>
        <a:xfrm>
          <a:off x="16370300" y="570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22789</xdr:rowOff>
    </xdr:from>
    <xdr:to>
      <xdr:col>22</xdr:col>
      <xdr:colOff>415925</xdr:colOff>
      <xdr:row>35</xdr:row>
      <xdr:rowOff>124389</xdr:rowOff>
    </xdr:to>
    <xdr:sp macro="" textlink="">
      <xdr:nvSpPr>
        <xdr:cNvPr id="509" name="円/楕円 508"/>
        <xdr:cNvSpPr/>
      </xdr:nvSpPr>
      <xdr:spPr>
        <a:xfrm>
          <a:off x="15430500" y="60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140916</xdr:rowOff>
    </xdr:from>
    <xdr:ext cx="469744" cy="259045"/>
    <xdr:sp macro="" textlink="">
      <xdr:nvSpPr>
        <xdr:cNvPr id="510" name="テキスト ボックス 509"/>
        <xdr:cNvSpPr txBox="1"/>
      </xdr:nvSpPr>
      <xdr:spPr>
        <a:xfrm>
          <a:off x="15246427" y="57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94386</xdr:rowOff>
    </xdr:from>
    <xdr:to>
      <xdr:col>21</xdr:col>
      <xdr:colOff>212725</xdr:colOff>
      <xdr:row>36</xdr:row>
      <xdr:rowOff>24536</xdr:rowOff>
    </xdr:to>
    <xdr:sp macro="" textlink="">
      <xdr:nvSpPr>
        <xdr:cNvPr id="511" name="円/楕円 510"/>
        <xdr:cNvSpPr/>
      </xdr:nvSpPr>
      <xdr:spPr>
        <a:xfrm>
          <a:off x="14541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41063</xdr:rowOff>
    </xdr:from>
    <xdr:ext cx="469744" cy="259045"/>
    <xdr:sp macro="" textlink="">
      <xdr:nvSpPr>
        <xdr:cNvPr id="512" name="テキスト ボックス 511"/>
        <xdr:cNvSpPr txBox="1"/>
      </xdr:nvSpPr>
      <xdr:spPr>
        <a:xfrm>
          <a:off x="14357427" y="58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1849</xdr:rowOff>
    </xdr:from>
    <xdr:to>
      <xdr:col>20</xdr:col>
      <xdr:colOff>9525</xdr:colOff>
      <xdr:row>33</xdr:row>
      <xdr:rowOff>103449</xdr:rowOff>
    </xdr:to>
    <xdr:sp macro="" textlink="">
      <xdr:nvSpPr>
        <xdr:cNvPr id="513" name="円/楕円 512"/>
        <xdr:cNvSpPr/>
      </xdr:nvSpPr>
      <xdr:spPr>
        <a:xfrm>
          <a:off x="13652500" y="5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119976</xdr:rowOff>
    </xdr:from>
    <xdr:ext cx="534377" cy="259045"/>
    <xdr:sp macro="" textlink="">
      <xdr:nvSpPr>
        <xdr:cNvPr id="514" name="テキスト ボックス 513"/>
        <xdr:cNvSpPr txBox="1"/>
      </xdr:nvSpPr>
      <xdr:spPr>
        <a:xfrm>
          <a:off x="13436111" y="54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55981</xdr:rowOff>
    </xdr:from>
    <xdr:to>
      <xdr:col>18</xdr:col>
      <xdr:colOff>492125</xdr:colOff>
      <xdr:row>31</xdr:row>
      <xdr:rowOff>157581</xdr:rowOff>
    </xdr:to>
    <xdr:sp macro="" textlink="">
      <xdr:nvSpPr>
        <xdr:cNvPr id="515" name="円/楕円 514"/>
        <xdr:cNvSpPr/>
      </xdr:nvSpPr>
      <xdr:spPr>
        <a:xfrm>
          <a:off x="12763500" y="53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2658</xdr:rowOff>
    </xdr:from>
    <xdr:ext cx="534377" cy="259045"/>
    <xdr:sp macro="" textlink="">
      <xdr:nvSpPr>
        <xdr:cNvPr id="516" name="テキスト ボックス 515"/>
        <xdr:cNvSpPr txBox="1"/>
      </xdr:nvSpPr>
      <xdr:spPr>
        <a:xfrm>
          <a:off x="12547111" y="51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6" name="テキスト ボックス 57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8" name="テキスト ボックス 57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6" name="テキスト ボックス 58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83285</xdr:rowOff>
    </xdr:from>
    <xdr:to>
      <xdr:col>23</xdr:col>
      <xdr:colOff>516889</xdr:colOff>
      <xdr:row>78</xdr:row>
      <xdr:rowOff>169108</xdr:rowOff>
    </xdr:to>
    <xdr:cxnSp macro="">
      <xdr:nvCxnSpPr>
        <xdr:cNvPr id="592" name="直線コネクタ 591"/>
        <xdr:cNvCxnSpPr/>
      </xdr:nvCxnSpPr>
      <xdr:spPr>
        <a:xfrm flipV="1">
          <a:off x="16317595" y="12256235"/>
          <a:ext cx="1269" cy="1285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xdr:rowOff>
    </xdr:from>
    <xdr:ext cx="534377" cy="259045"/>
    <xdr:sp macro="" textlink="">
      <xdr:nvSpPr>
        <xdr:cNvPr id="593" name="公債費最小値テキスト"/>
        <xdr:cNvSpPr txBox="1"/>
      </xdr:nvSpPr>
      <xdr:spPr>
        <a:xfrm>
          <a:off x="16370300" y="135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78</xdr:row>
      <xdr:rowOff>169108</xdr:rowOff>
    </xdr:from>
    <xdr:to>
      <xdr:col>23</xdr:col>
      <xdr:colOff>606425</xdr:colOff>
      <xdr:row>78</xdr:row>
      <xdr:rowOff>169108</xdr:rowOff>
    </xdr:to>
    <xdr:cxnSp macro="">
      <xdr:nvCxnSpPr>
        <xdr:cNvPr id="594" name="直線コネクタ 593"/>
        <xdr:cNvCxnSpPr/>
      </xdr:nvCxnSpPr>
      <xdr:spPr>
        <a:xfrm>
          <a:off x="16230600" y="1354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29962</xdr:rowOff>
    </xdr:from>
    <xdr:ext cx="599010" cy="259045"/>
    <xdr:sp macro="" textlink="">
      <xdr:nvSpPr>
        <xdr:cNvPr id="595" name="公債費最大値テキスト"/>
        <xdr:cNvSpPr txBox="1"/>
      </xdr:nvSpPr>
      <xdr:spPr>
        <a:xfrm>
          <a:off x="16370300" y="120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71</xdr:row>
      <xdr:rowOff>83285</xdr:rowOff>
    </xdr:from>
    <xdr:to>
      <xdr:col>23</xdr:col>
      <xdr:colOff>606425</xdr:colOff>
      <xdr:row>71</xdr:row>
      <xdr:rowOff>83285</xdr:rowOff>
    </xdr:to>
    <xdr:cxnSp macro="">
      <xdr:nvCxnSpPr>
        <xdr:cNvPr id="596" name="直線コネクタ 595"/>
        <xdr:cNvCxnSpPr/>
      </xdr:nvCxnSpPr>
      <xdr:spPr>
        <a:xfrm>
          <a:off x="16230600" y="1225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94748</xdr:rowOff>
    </xdr:from>
    <xdr:to>
      <xdr:col>23</xdr:col>
      <xdr:colOff>517525</xdr:colOff>
      <xdr:row>73</xdr:row>
      <xdr:rowOff>43508</xdr:rowOff>
    </xdr:to>
    <xdr:cxnSp macro="">
      <xdr:nvCxnSpPr>
        <xdr:cNvPr id="597" name="直線コネクタ 596"/>
        <xdr:cNvCxnSpPr/>
      </xdr:nvCxnSpPr>
      <xdr:spPr>
        <a:xfrm>
          <a:off x="15481300" y="12439148"/>
          <a:ext cx="838200" cy="12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119644</xdr:rowOff>
    </xdr:from>
    <xdr:ext cx="534377" cy="259045"/>
    <xdr:sp macro="" textlink="">
      <xdr:nvSpPr>
        <xdr:cNvPr id="598" name="公債費平均値テキスト"/>
        <xdr:cNvSpPr txBox="1"/>
      </xdr:nvSpPr>
      <xdr:spPr>
        <a:xfrm>
          <a:off x="16370300" y="1263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141217</xdr:rowOff>
    </xdr:from>
    <xdr:to>
      <xdr:col>23</xdr:col>
      <xdr:colOff>568325</xdr:colOff>
      <xdr:row>74</xdr:row>
      <xdr:rowOff>71367</xdr:rowOff>
    </xdr:to>
    <xdr:sp macro="" textlink="">
      <xdr:nvSpPr>
        <xdr:cNvPr id="599" name="フローチャート : 判断 598"/>
        <xdr:cNvSpPr/>
      </xdr:nvSpPr>
      <xdr:spPr>
        <a:xfrm>
          <a:off x="162687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66728</xdr:rowOff>
    </xdr:from>
    <xdr:to>
      <xdr:col>22</xdr:col>
      <xdr:colOff>365125</xdr:colOff>
      <xdr:row>72</xdr:row>
      <xdr:rowOff>94748</xdr:rowOff>
    </xdr:to>
    <xdr:cxnSp macro="">
      <xdr:nvCxnSpPr>
        <xdr:cNvPr id="600" name="直線コネクタ 599"/>
        <xdr:cNvCxnSpPr/>
      </xdr:nvCxnSpPr>
      <xdr:spPr>
        <a:xfrm>
          <a:off x="14592300" y="12411128"/>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59492</xdr:rowOff>
    </xdr:from>
    <xdr:to>
      <xdr:col>22</xdr:col>
      <xdr:colOff>415925</xdr:colOff>
      <xdr:row>74</xdr:row>
      <xdr:rowOff>161092</xdr:rowOff>
    </xdr:to>
    <xdr:sp macro="" textlink="">
      <xdr:nvSpPr>
        <xdr:cNvPr id="601" name="フローチャート : 判断 600"/>
        <xdr:cNvSpPr/>
      </xdr:nvSpPr>
      <xdr:spPr>
        <a:xfrm>
          <a:off x="15430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152219</xdr:rowOff>
    </xdr:from>
    <xdr:ext cx="534377" cy="259045"/>
    <xdr:sp macro="" textlink="">
      <xdr:nvSpPr>
        <xdr:cNvPr id="602" name="テキスト ボックス 601"/>
        <xdr:cNvSpPr txBox="1"/>
      </xdr:nvSpPr>
      <xdr:spPr>
        <a:xfrm>
          <a:off x="15214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113215</xdr:rowOff>
    </xdr:from>
    <xdr:to>
      <xdr:col>21</xdr:col>
      <xdr:colOff>161925</xdr:colOff>
      <xdr:row>72</xdr:row>
      <xdr:rowOff>66728</xdr:rowOff>
    </xdr:to>
    <xdr:cxnSp macro="">
      <xdr:nvCxnSpPr>
        <xdr:cNvPr id="603" name="直線コネクタ 602"/>
        <xdr:cNvCxnSpPr/>
      </xdr:nvCxnSpPr>
      <xdr:spPr>
        <a:xfrm>
          <a:off x="13703300" y="12286165"/>
          <a:ext cx="889000" cy="1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7028</xdr:rowOff>
    </xdr:from>
    <xdr:to>
      <xdr:col>21</xdr:col>
      <xdr:colOff>212725</xdr:colOff>
      <xdr:row>74</xdr:row>
      <xdr:rowOff>108628</xdr:rowOff>
    </xdr:to>
    <xdr:sp macro="" textlink="">
      <xdr:nvSpPr>
        <xdr:cNvPr id="604" name="フローチャート : 判断 603"/>
        <xdr:cNvSpPr/>
      </xdr:nvSpPr>
      <xdr:spPr>
        <a:xfrm>
          <a:off x="14541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99755</xdr:rowOff>
    </xdr:from>
    <xdr:ext cx="534377" cy="259045"/>
    <xdr:sp macro="" textlink="">
      <xdr:nvSpPr>
        <xdr:cNvPr id="605" name="テキスト ボックス 604"/>
        <xdr:cNvSpPr txBox="1"/>
      </xdr:nvSpPr>
      <xdr:spPr>
        <a:xfrm>
          <a:off x="14325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124939</xdr:rowOff>
    </xdr:from>
    <xdr:to>
      <xdr:col>19</xdr:col>
      <xdr:colOff>644525</xdr:colOff>
      <xdr:row>71</xdr:row>
      <xdr:rowOff>113215</xdr:rowOff>
    </xdr:to>
    <xdr:cxnSp macro="">
      <xdr:nvCxnSpPr>
        <xdr:cNvPr id="606" name="直線コネクタ 605"/>
        <xdr:cNvCxnSpPr/>
      </xdr:nvCxnSpPr>
      <xdr:spPr>
        <a:xfrm>
          <a:off x="12814300" y="12126439"/>
          <a:ext cx="889000" cy="15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151733</xdr:rowOff>
    </xdr:from>
    <xdr:to>
      <xdr:col>20</xdr:col>
      <xdr:colOff>9525</xdr:colOff>
      <xdr:row>74</xdr:row>
      <xdr:rowOff>81883</xdr:rowOff>
    </xdr:to>
    <xdr:sp macro="" textlink="">
      <xdr:nvSpPr>
        <xdr:cNvPr id="607" name="フローチャート : 判断 606"/>
        <xdr:cNvSpPr/>
      </xdr:nvSpPr>
      <xdr:spPr>
        <a:xfrm>
          <a:off x="13652500" y="126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73010</xdr:rowOff>
    </xdr:from>
    <xdr:ext cx="534377" cy="259045"/>
    <xdr:sp macro="" textlink="">
      <xdr:nvSpPr>
        <xdr:cNvPr id="608" name="テキスト ボックス 607"/>
        <xdr:cNvSpPr txBox="1"/>
      </xdr:nvSpPr>
      <xdr:spPr>
        <a:xfrm>
          <a:off x="13436111" y="12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95905</xdr:rowOff>
    </xdr:from>
    <xdr:to>
      <xdr:col>18</xdr:col>
      <xdr:colOff>492125</xdr:colOff>
      <xdr:row>74</xdr:row>
      <xdr:rowOff>26055</xdr:rowOff>
    </xdr:to>
    <xdr:sp macro="" textlink="">
      <xdr:nvSpPr>
        <xdr:cNvPr id="609" name="フローチャート : 判断 608"/>
        <xdr:cNvSpPr/>
      </xdr:nvSpPr>
      <xdr:spPr>
        <a:xfrm>
          <a:off x="12763500" y="1261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17182</xdr:rowOff>
    </xdr:from>
    <xdr:ext cx="534377" cy="259045"/>
    <xdr:sp macro="" textlink="">
      <xdr:nvSpPr>
        <xdr:cNvPr id="610" name="テキスト ボックス 609"/>
        <xdr:cNvSpPr txBox="1"/>
      </xdr:nvSpPr>
      <xdr:spPr>
        <a:xfrm>
          <a:off x="12547111" y="127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164158</xdr:rowOff>
    </xdr:from>
    <xdr:to>
      <xdr:col>23</xdr:col>
      <xdr:colOff>568325</xdr:colOff>
      <xdr:row>73</xdr:row>
      <xdr:rowOff>94308</xdr:rowOff>
    </xdr:to>
    <xdr:sp macro="" textlink="">
      <xdr:nvSpPr>
        <xdr:cNvPr id="616" name="円/楕円 615"/>
        <xdr:cNvSpPr/>
      </xdr:nvSpPr>
      <xdr:spPr>
        <a:xfrm>
          <a:off x="16268700" y="12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15585</xdr:rowOff>
    </xdr:from>
    <xdr:ext cx="534377" cy="259045"/>
    <xdr:sp macro="" textlink="">
      <xdr:nvSpPr>
        <xdr:cNvPr id="617" name="公債費該当値テキスト"/>
        <xdr:cNvSpPr txBox="1"/>
      </xdr:nvSpPr>
      <xdr:spPr>
        <a:xfrm>
          <a:off x="16370300" y="123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86,391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43948</xdr:rowOff>
    </xdr:from>
    <xdr:to>
      <xdr:col>22</xdr:col>
      <xdr:colOff>415925</xdr:colOff>
      <xdr:row>72</xdr:row>
      <xdr:rowOff>145548</xdr:rowOff>
    </xdr:to>
    <xdr:sp macro="" textlink="">
      <xdr:nvSpPr>
        <xdr:cNvPr id="618" name="円/楕円 617"/>
        <xdr:cNvSpPr/>
      </xdr:nvSpPr>
      <xdr:spPr>
        <a:xfrm>
          <a:off x="15430500" y="123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162075</xdr:rowOff>
    </xdr:from>
    <xdr:ext cx="534377" cy="259045"/>
    <xdr:sp macro="" textlink="">
      <xdr:nvSpPr>
        <xdr:cNvPr id="619" name="テキスト ボックス 618"/>
        <xdr:cNvSpPr txBox="1"/>
      </xdr:nvSpPr>
      <xdr:spPr>
        <a:xfrm>
          <a:off x="15214111" y="121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15928</xdr:rowOff>
    </xdr:from>
    <xdr:to>
      <xdr:col>21</xdr:col>
      <xdr:colOff>212725</xdr:colOff>
      <xdr:row>72</xdr:row>
      <xdr:rowOff>117528</xdr:rowOff>
    </xdr:to>
    <xdr:sp macro="" textlink="">
      <xdr:nvSpPr>
        <xdr:cNvPr id="620" name="円/楕円 619"/>
        <xdr:cNvSpPr/>
      </xdr:nvSpPr>
      <xdr:spPr>
        <a:xfrm>
          <a:off x="14541500" y="123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134055</xdr:rowOff>
    </xdr:from>
    <xdr:ext cx="534377" cy="259045"/>
    <xdr:sp macro="" textlink="">
      <xdr:nvSpPr>
        <xdr:cNvPr id="621" name="テキスト ボックス 620"/>
        <xdr:cNvSpPr txBox="1"/>
      </xdr:nvSpPr>
      <xdr:spPr>
        <a:xfrm>
          <a:off x="14325111" y="121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95,469</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62415</xdr:rowOff>
    </xdr:from>
    <xdr:to>
      <xdr:col>20</xdr:col>
      <xdr:colOff>9525</xdr:colOff>
      <xdr:row>71</xdr:row>
      <xdr:rowOff>164015</xdr:rowOff>
    </xdr:to>
    <xdr:sp macro="" textlink="">
      <xdr:nvSpPr>
        <xdr:cNvPr id="622" name="円/楕円 621"/>
        <xdr:cNvSpPr/>
      </xdr:nvSpPr>
      <xdr:spPr>
        <a:xfrm>
          <a:off x="13652500" y="122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9092</xdr:rowOff>
    </xdr:from>
    <xdr:ext cx="599010" cy="259045"/>
    <xdr:sp macro="" textlink="">
      <xdr:nvSpPr>
        <xdr:cNvPr id="623" name="テキスト ボックス 622"/>
        <xdr:cNvSpPr txBox="1"/>
      </xdr:nvSpPr>
      <xdr:spPr>
        <a:xfrm>
          <a:off x="13403794" y="1201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74139</xdr:rowOff>
    </xdr:from>
    <xdr:to>
      <xdr:col>18</xdr:col>
      <xdr:colOff>492125</xdr:colOff>
      <xdr:row>71</xdr:row>
      <xdr:rowOff>4289</xdr:rowOff>
    </xdr:to>
    <xdr:sp macro="" textlink="">
      <xdr:nvSpPr>
        <xdr:cNvPr id="624" name="円/楕円 623"/>
        <xdr:cNvSpPr/>
      </xdr:nvSpPr>
      <xdr:spPr>
        <a:xfrm>
          <a:off x="12763500" y="120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20816</xdr:rowOff>
    </xdr:from>
    <xdr:ext cx="599010" cy="259045"/>
    <xdr:sp macro="" textlink="">
      <xdr:nvSpPr>
        <xdr:cNvPr id="625" name="テキスト ボックス 624"/>
        <xdr:cNvSpPr txBox="1"/>
      </xdr:nvSpPr>
      <xdr:spPr>
        <a:xfrm>
          <a:off x="12514794" y="118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6" name="直線コネクタ 63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7" name="テキスト ボックス 63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8" name="直線コネクタ 63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9" name="テキスト ボックス 63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0" name="直線コネクタ 63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1" name="テキスト ボックス 64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2" name="直線コネクタ 64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3" name="テキスト ボックス 64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5" name="テキスト ボックス 64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67211</xdr:rowOff>
    </xdr:from>
    <xdr:to>
      <xdr:col>23</xdr:col>
      <xdr:colOff>516889</xdr:colOff>
      <xdr:row>98</xdr:row>
      <xdr:rowOff>68652</xdr:rowOff>
    </xdr:to>
    <xdr:cxnSp macro="">
      <xdr:nvCxnSpPr>
        <xdr:cNvPr id="647" name="直線コネクタ 646"/>
        <xdr:cNvCxnSpPr/>
      </xdr:nvCxnSpPr>
      <xdr:spPr>
        <a:xfrm flipV="1">
          <a:off x="16317595" y="15669161"/>
          <a:ext cx="1269" cy="120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72479</xdr:rowOff>
    </xdr:from>
    <xdr:ext cx="469744" cy="259045"/>
    <xdr:sp macro="" textlink="">
      <xdr:nvSpPr>
        <xdr:cNvPr id="648" name="積立金最小値テキスト"/>
        <xdr:cNvSpPr txBox="1"/>
      </xdr:nvSpPr>
      <xdr:spPr>
        <a:xfrm>
          <a:off x="16370300" y="168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a:t>
          </a:r>
          <a:endParaRPr kumimoji="1" lang="ja-JP" altLang="en-US" sz="1000" b="1">
            <a:latin typeface="ＭＳ Ｐゴシック"/>
          </a:endParaRPr>
        </a:p>
      </xdr:txBody>
    </xdr:sp>
    <xdr:clientData/>
  </xdr:oneCellAnchor>
  <xdr:twoCellAnchor>
    <xdr:from>
      <xdr:col>23</xdr:col>
      <xdr:colOff>428625</xdr:colOff>
      <xdr:row>98</xdr:row>
      <xdr:rowOff>68652</xdr:rowOff>
    </xdr:from>
    <xdr:to>
      <xdr:col>23</xdr:col>
      <xdr:colOff>606425</xdr:colOff>
      <xdr:row>98</xdr:row>
      <xdr:rowOff>68652</xdr:rowOff>
    </xdr:to>
    <xdr:cxnSp macro="">
      <xdr:nvCxnSpPr>
        <xdr:cNvPr id="649" name="直線コネクタ 648"/>
        <xdr:cNvCxnSpPr/>
      </xdr:nvCxnSpPr>
      <xdr:spPr>
        <a:xfrm>
          <a:off x="16230600" y="1687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13888</xdr:rowOff>
    </xdr:from>
    <xdr:ext cx="534377" cy="259045"/>
    <xdr:sp macro="" textlink="">
      <xdr:nvSpPr>
        <xdr:cNvPr id="650" name="積立金最大値テキスト"/>
        <xdr:cNvSpPr txBox="1"/>
      </xdr:nvSpPr>
      <xdr:spPr>
        <a:xfrm>
          <a:off x="16370300" y="154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55,671</a:t>
          </a:r>
          <a:endParaRPr kumimoji="1" lang="ja-JP" altLang="en-US" sz="1000" b="1">
            <a:latin typeface="ＭＳ Ｐゴシック"/>
          </a:endParaRPr>
        </a:p>
      </xdr:txBody>
    </xdr:sp>
    <xdr:clientData/>
  </xdr:oneCellAnchor>
  <xdr:twoCellAnchor>
    <xdr:from>
      <xdr:col>23</xdr:col>
      <xdr:colOff>428625</xdr:colOff>
      <xdr:row>91</xdr:row>
      <xdr:rowOff>67211</xdr:rowOff>
    </xdr:from>
    <xdr:to>
      <xdr:col>23</xdr:col>
      <xdr:colOff>606425</xdr:colOff>
      <xdr:row>91</xdr:row>
      <xdr:rowOff>67211</xdr:rowOff>
    </xdr:to>
    <xdr:cxnSp macro="">
      <xdr:nvCxnSpPr>
        <xdr:cNvPr id="651" name="直線コネクタ 650"/>
        <xdr:cNvCxnSpPr/>
      </xdr:nvCxnSpPr>
      <xdr:spPr>
        <a:xfrm>
          <a:off x="16230600" y="1566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84310</xdr:rowOff>
    </xdr:from>
    <xdr:to>
      <xdr:col>23</xdr:col>
      <xdr:colOff>517525</xdr:colOff>
      <xdr:row>92</xdr:row>
      <xdr:rowOff>124864</xdr:rowOff>
    </xdr:to>
    <xdr:cxnSp macro="">
      <xdr:nvCxnSpPr>
        <xdr:cNvPr id="652" name="直線コネクタ 651"/>
        <xdr:cNvCxnSpPr/>
      </xdr:nvCxnSpPr>
      <xdr:spPr>
        <a:xfrm>
          <a:off x="15481300" y="15857710"/>
          <a:ext cx="8382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22544</xdr:rowOff>
    </xdr:from>
    <xdr:ext cx="534377" cy="259045"/>
    <xdr:sp macro="" textlink="">
      <xdr:nvSpPr>
        <xdr:cNvPr id="653" name="積立金平均値テキスト"/>
        <xdr:cNvSpPr txBox="1"/>
      </xdr:nvSpPr>
      <xdr:spPr>
        <a:xfrm>
          <a:off x="16370300" y="1613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44117</xdr:rowOff>
    </xdr:from>
    <xdr:to>
      <xdr:col>23</xdr:col>
      <xdr:colOff>568325</xdr:colOff>
      <xdr:row>94</xdr:row>
      <xdr:rowOff>145717</xdr:rowOff>
    </xdr:to>
    <xdr:sp macro="" textlink="">
      <xdr:nvSpPr>
        <xdr:cNvPr id="654" name="フローチャート : 判断 653"/>
        <xdr:cNvSpPr/>
      </xdr:nvSpPr>
      <xdr:spPr>
        <a:xfrm>
          <a:off x="16268700" y="161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84310</xdr:rowOff>
    </xdr:from>
    <xdr:to>
      <xdr:col>22</xdr:col>
      <xdr:colOff>365125</xdr:colOff>
      <xdr:row>94</xdr:row>
      <xdr:rowOff>6930</xdr:rowOff>
    </xdr:to>
    <xdr:cxnSp macro="">
      <xdr:nvCxnSpPr>
        <xdr:cNvPr id="655" name="直線コネクタ 654"/>
        <xdr:cNvCxnSpPr/>
      </xdr:nvCxnSpPr>
      <xdr:spPr>
        <a:xfrm flipV="1">
          <a:off x="14592300" y="15857710"/>
          <a:ext cx="889000" cy="26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132335</xdr:rowOff>
    </xdr:from>
    <xdr:to>
      <xdr:col>22</xdr:col>
      <xdr:colOff>415925</xdr:colOff>
      <xdr:row>96</xdr:row>
      <xdr:rowOff>62485</xdr:rowOff>
    </xdr:to>
    <xdr:sp macro="" textlink="">
      <xdr:nvSpPr>
        <xdr:cNvPr id="656" name="フローチャート : 判断 655"/>
        <xdr:cNvSpPr/>
      </xdr:nvSpPr>
      <xdr:spPr>
        <a:xfrm>
          <a:off x="15430500" y="164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53612</xdr:rowOff>
    </xdr:from>
    <xdr:ext cx="534377" cy="259045"/>
    <xdr:sp macro="" textlink="">
      <xdr:nvSpPr>
        <xdr:cNvPr id="657" name="テキスト ボックス 656"/>
        <xdr:cNvSpPr txBox="1"/>
      </xdr:nvSpPr>
      <xdr:spPr>
        <a:xfrm>
          <a:off x="15214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6930</xdr:rowOff>
    </xdr:from>
    <xdr:to>
      <xdr:col>21</xdr:col>
      <xdr:colOff>161925</xdr:colOff>
      <xdr:row>94</xdr:row>
      <xdr:rowOff>126167</xdr:rowOff>
    </xdr:to>
    <xdr:cxnSp macro="">
      <xdr:nvCxnSpPr>
        <xdr:cNvPr id="658" name="直線コネクタ 657"/>
        <xdr:cNvCxnSpPr/>
      </xdr:nvCxnSpPr>
      <xdr:spPr>
        <a:xfrm flipV="1">
          <a:off x="13703300" y="16123230"/>
          <a:ext cx="889000" cy="1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107393</xdr:rowOff>
    </xdr:from>
    <xdr:to>
      <xdr:col>21</xdr:col>
      <xdr:colOff>212725</xdr:colOff>
      <xdr:row>96</xdr:row>
      <xdr:rowOff>37543</xdr:rowOff>
    </xdr:to>
    <xdr:sp macro="" textlink="">
      <xdr:nvSpPr>
        <xdr:cNvPr id="659" name="フローチャート : 判断 658"/>
        <xdr:cNvSpPr/>
      </xdr:nvSpPr>
      <xdr:spPr>
        <a:xfrm>
          <a:off x="14541500" y="1639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28670</xdr:rowOff>
    </xdr:from>
    <xdr:ext cx="534377" cy="259045"/>
    <xdr:sp macro="" textlink="">
      <xdr:nvSpPr>
        <xdr:cNvPr id="660" name="テキスト ボックス 659"/>
        <xdr:cNvSpPr txBox="1"/>
      </xdr:nvSpPr>
      <xdr:spPr>
        <a:xfrm>
          <a:off x="14325111" y="164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74938</xdr:rowOff>
    </xdr:from>
    <xdr:to>
      <xdr:col>19</xdr:col>
      <xdr:colOff>644525</xdr:colOff>
      <xdr:row>94</xdr:row>
      <xdr:rowOff>126167</xdr:rowOff>
    </xdr:to>
    <xdr:cxnSp macro="">
      <xdr:nvCxnSpPr>
        <xdr:cNvPr id="661" name="直線コネクタ 660"/>
        <xdr:cNvCxnSpPr/>
      </xdr:nvCxnSpPr>
      <xdr:spPr>
        <a:xfrm>
          <a:off x="12814300" y="16191238"/>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23451</xdr:rowOff>
    </xdr:from>
    <xdr:to>
      <xdr:col>20</xdr:col>
      <xdr:colOff>9525</xdr:colOff>
      <xdr:row>96</xdr:row>
      <xdr:rowOff>125051</xdr:rowOff>
    </xdr:to>
    <xdr:sp macro="" textlink="">
      <xdr:nvSpPr>
        <xdr:cNvPr id="662" name="フローチャート : 判断 661"/>
        <xdr:cNvSpPr/>
      </xdr:nvSpPr>
      <xdr:spPr>
        <a:xfrm>
          <a:off x="13652500" y="1648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116178</xdr:rowOff>
    </xdr:from>
    <xdr:ext cx="534377" cy="259045"/>
    <xdr:sp macro="" textlink="">
      <xdr:nvSpPr>
        <xdr:cNvPr id="663" name="テキスト ボックス 662"/>
        <xdr:cNvSpPr txBox="1"/>
      </xdr:nvSpPr>
      <xdr:spPr>
        <a:xfrm>
          <a:off x="13436111" y="1657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19292</xdr:rowOff>
    </xdr:from>
    <xdr:to>
      <xdr:col>18</xdr:col>
      <xdr:colOff>492125</xdr:colOff>
      <xdr:row>96</xdr:row>
      <xdr:rowOff>120892</xdr:rowOff>
    </xdr:to>
    <xdr:sp macro="" textlink="">
      <xdr:nvSpPr>
        <xdr:cNvPr id="664" name="フローチャート : 判断 663"/>
        <xdr:cNvSpPr/>
      </xdr:nvSpPr>
      <xdr:spPr>
        <a:xfrm>
          <a:off x="12763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112019</xdr:rowOff>
    </xdr:from>
    <xdr:ext cx="534377" cy="259045"/>
    <xdr:sp macro="" textlink="">
      <xdr:nvSpPr>
        <xdr:cNvPr id="665" name="テキスト ボックス 664"/>
        <xdr:cNvSpPr txBox="1"/>
      </xdr:nvSpPr>
      <xdr:spPr>
        <a:xfrm>
          <a:off x="12547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74064</xdr:rowOff>
    </xdr:from>
    <xdr:to>
      <xdr:col>23</xdr:col>
      <xdr:colOff>568325</xdr:colOff>
      <xdr:row>93</xdr:row>
      <xdr:rowOff>4214</xdr:rowOff>
    </xdr:to>
    <xdr:sp macro="" textlink="">
      <xdr:nvSpPr>
        <xdr:cNvPr id="671" name="円/楕円 670"/>
        <xdr:cNvSpPr/>
      </xdr:nvSpPr>
      <xdr:spPr>
        <a:xfrm>
          <a:off x="16268700" y="158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96941</xdr:rowOff>
    </xdr:from>
    <xdr:ext cx="534377" cy="259045"/>
    <xdr:sp macro="" textlink="">
      <xdr:nvSpPr>
        <xdr:cNvPr id="672" name="積立金該当値テキスト"/>
        <xdr:cNvSpPr txBox="1"/>
      </xdr:nvSpPr>
      <xdr:spPr>
        <a:xfrm>
          <a:off x="16370300" y="156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33510</xdr:rowOff>
    </xdr:from>
    <xdr:to>
      <xdr:col>22</xdr:col>
      <xdr:colOff>415925</xdr:colOff>
      <xdr:row>92</xdr:row>
      <xdr:rowOff>135110</xdr:rowOff>
    </xdr:to>
    <xdr:sp macro="" textlink="">
      <xdr:nvSpPr>
        <xdr:cNvPr id="673" name="円/楕円 672"/>
        <xdr:cNvSpPr/>
      </xdr:nvSpPr>
      <xdr:spPr>
        <a:xfrm>
          <a:off x="15430500" y="158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151637</xdr:rowOff>
    </xdr:from>
    <xdr:ext cx="534377" cy="259045"/>
    <xdr:sp macro="" textlink="">
      <xdr:nvSpPr>
        <xdr:cNvPr id="674" name="テキスト ボックス 673"/>
        <xdr:cNvSpPr txBox="1"/>
      </xdr:nvSpPr>
      <xdr:spPr>
        <a:xfrm>
          <a:off x="15214111" y="155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127580</xdr:rowOff>
    </xdr:from>
    <xdr:to>
      <xdr:col>21</xdr:col>
      <xdr:colOff>212725</xdr:colOff>
      <xdr:row>94</xdr:row>
      <xdr:rowOff>57730</xdr:rowOff>
    </xdr:to>
    <xdr:sp macro="" textlink="">
      <xdr:nvSpPr>
        <xdr:cNvPr id="675" name="円/楕円 674"/>
        <xdr:cNvSpPr/>
      </xdr:nvSpPr>
      <xdr:spPr>
        <a:xfrm>
          <a:off x="14541500" y="160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74257</xdr:rowOff>
    </xdr:from>
    <xdr:ext cx="534377" cy="259045"/>
    <xdr:sp macro="" textlink="">
      <xdr:nvSpPr>
        <xdr:cNvPr id="676" name="テキスト ボックス 675"/>
        <xdr:cNvSpPr txBox="1"/>
      </xdr:nvSpPr>
      <xdr:spPr>
        <a:xfrm>
          <a:off x="14325111" y="158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75367</xdr:rowOff>
    </xdr:from>
    <xdr:to>
      <xdr:col>20</xdr:col>
      <xdr:colOff>9525</xdr:colOff>
      <xdr:row>95</xdr:row>
      <xdr:rowOff>5517</xdr:rowOff>
    </xdr:to>
    <xdr:sp macro="" textlink="">
      <xdr:nvSpPr>
        <xdr:cNvPr id="677" name="円/楕円 676"/>
        <xdr:cNvSpPr/>
      </xdr:nvSpPr>
      <xdr:spPr>
        <a:xfrm>
          <a:off x="13652500" y="161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22044</xdr:rowOff>
    </xdr:from>
    <xdr:ext cx="534377" cy="259045"/>
    <xdr:sp macro="" textlink="">
      <xdr:nvSpPr>
        <xdr:cNvPr id="678" name="テキスト ボックス 677"/>
        <xdr:cNvSpPr txBox="1"/>
      </xdr:nvSpPr>
      <xdr:spPr>
        <a:xfrm>
          <a:off x="13436111" y="159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24138</xdr:rowOff>
    </xdr:from>
    <xdr:to>
      <xdr:col>18</xdr:col>
      <xdr:colOff>492125</xdr:colOff>
      <xdr:row>94</xdr:row>
      <xdr:rowOff>125738</xdr:rowOff>
    </xdr:to>
    <xdr:sp macro="" textlink="">
      <xdr:nvSpPr>
        <xdr:cNvPr id="679" name="円/楕円 678"/>
        <xdr:cNvSpPr/>
      </xdr:nvSpPr>
      <xdr:spPr>
        <a:xfrm>
          <a:off x="12763500" y="161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142265</xdr:rowOff>
    </xdr:from>
    <xdr:ext cx="534377" cy="259045"/>
    <xdr:sp macro="" textlink="">
      <xdr:nvSpPr>
        <xdr:cNvPr id="680" name="テキスト ボックス 679"/>
        <xdr:cNvSpPr txBox="1"/>
      </xdr:nvSpPr>
      <xdr:spPr>
        <a:xfrm>
          <a:off x="12547111" y="1591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4" name="テキスト ボックス 69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6" name="テキスト ボックス 69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8" name="テキスト ボックス 69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0" name="テキスト ボックス 69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157074</xdr:rowOff>
    </xdr:from>
    <xdr:to>
      <xdr:col>32</xdr:col>
      <xdr:colOff>186689</xdr:colOff>
      <xdr:row>38</xdr:row>
      <xdr:rowOff>139700</xdr:rowOff>
    </xdr:to>
    <xdr:cxnSp macro="">
      <xdr:nvCxnSpPr>
        <xdr:cNvPr id="702" name="直線コネクタ 701"/>
        <xdr:cNvCxnSpPr/>
      </xdr:nvCxnSpPr>
      <xdr:spPr>
        <a:xfrm flipV="1">
          <a:off x="22159595" y="5472024"/>
          <a:ext cx="1269" cy="118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103751</xdr:rowOff>
    </xdr:from>
    <xdr:ext cx="469744" cy="259045"/>
    <xdr:sp macro="" textlink="">
      <xdr:nvSpPr>
        <xdr:cNvPr id="705" name="投資及び出資金最大値テキスト"/>
        <xdr:cNvSpPr txBox="1"/>
      </xdr:nvSpPr>
      <xdr:spPr>
        <a:xfrm>
          <a:off x="22212300" y="524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32</xdr:col>
      <xdr:colOff>98425</xdr:colOff>
      <xdr:row>31</xdr:row>
      <xdr:rowOff>157074</xdr:rowOff>
    </xdr:from>
    <xdr:to>
      <xdr:col>32</xdr:col>
      <xdr:colOff>276225</xdr:colOff>
      <xdr:row>31</xdr:row>
      <xdr:rowOff>157074</xdr:rowOff>
    </xdr:to>
    <xdr:cxnSp macro="">
      <xdr:nvCxnSpPr>
        <xdr:cNvPr id="706" name="直線コネクタ 705"/>
        <xdr:cNvCxnSpPr/>
      </xdr:nvCxnSpPr>
      <xdr:spPr>
        <a:xfrm>
          <a:off x="22072600" y="547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110439</xdr:rowOff>
    </xdr:from>
    <xdr:to>
      <xdr:col>32</xdr:col>
      <xdr:colOff>187325</xdr:colOff>
      <xdr:row>31</xdr:row>
      <xdr:rowOff>157074</xdr:rowOff>
    </xdr:to>
    <xdr:cxnSp macro="">
      <xdr:nvCxnSpPr>
        <xdr:cNvPr id="707" name="直線コネクタ 706"/>
        <xdr:cNvCxnSpPr/>
      </xdr:nvCxnSpPr>
      <xdr:spPr>
        <a:xfrm>
          <a:off x="21323300" y="5253939"/>
          <a:ext cx="838200" cy="2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135907</xdr:rowOff>
    </xdr:from>
    <xdr:ext cx="378565" cy="259045"/>
    <xdr:sp macro="" textlink="">
      <xdr:nvSpPr>
        <xdr:cNvPr id="708" name="投資及び出資金平均値テキスト"/>
        <xdr:cNvSpPr txBox="1"/>
      </xdr:nvSpPr>
      <xdr:spPr>
        <a:xfrm>
          <a:off x="22212300" y="6136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157480</xdr:rowOff>
    </xdr:from>
    <xdr:to>
      <xdr:col>32</xdr:col>
      <xdr:colOff>238125</xdr:colOff>
      <xdr:row>36</xdr:row>
      <xdr:rowOff>87630</xdr:rowOff>
    </xdr:to>
    <xdr:sp macro="" textlink="">
      <xdr:nvSpPr>
        <xdr:cNvPr id="709" name="フローチャート : 判断 708"/>
        <xdr:cNvSpPr/>
      </xdr:nvSpPr>
      <xdr:spPr>
        <a:xfrm>
          <a:off x="22110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108610</xdr:rowOff>
    </xdr:from>
    <xdr:to>
      <xdr:col>31</xdr:col>
      <xdr:colOff>34925</xdr:colOff>
      <xdr:row>30</xdr:row>
      <xdr:rowOff>110439</xdr:rowOff>
    </xdr:to>
    <xdr:cxnSp macro="">
      <xdr:nvCxnSpPr>
        <xdr:cNvPr id="710" name="直線コネクタ 709"/>
        <xdr:cNvCxnSpPr/>
      </xdr:nvCxnSpPr>
      <xdr:spPr>
        <a:xfrm>
          <a:off x="20434300" y="52521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24435</xdr:rowOff>
    </xdr:from>
    <xdr:to>
      <xdr:col>31</xdr:col>
      <xdr:colOff>85725</xdr:colOff>
      <xdr:row>37</xdr:row>
      <xdr:rowOff>126035</xdr:rowOff>
    </xdr:to>
    <xdr:sp macro="" textlink="">
      <xdr:nvSpPr>
        <xdr:cNvPr id="711" name="フローチャート : 判断 710"/>
        <xdr:cNvSpPr/>
      </xdr:nvSpPr>
      <xdr:spPr>
        <a:xfrm>
          <a:off x="21272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117162</xdr:rowOff>
    </xdr:from>
    <xdr:ext cx="378565" cy="259045"/>
    <xdr:sp macro="" textlink="">
      <xdr:nvSpPr>
        <xdr:cNvPr id="712" name="テキスト ボックス 711"/>
        <xdr:cNvSpPr txBox="1"/>
      </xdr:nvSpPr>
      <xdr:spPr>
        <a:xfrm>
          <a:off x="21134017" y="64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108610</xdr:rowOff>
    </xdr:from>
    <xdr:to>
      <xdr:col>29</xdr:col>
      <xdr:colOff>517525</xdr:colOff>
      <xdr:row>30</xdr:row>
      <xdr:rowOff>138328</xdr:rowOff>
    </xdr:to>
    <xdr:cxnSp macro="">
      <xdr:nvCxnSpPr>
        <xdr:cNvPr id="713" name="直線コネクタ 712"/>
        <xdr:cNvCxnSpPr/>
      </xdr:nvCxnSpPr>
      <xdr:spPr>
        <a:xfrm flipV="1">
          <a:off x="19545300" y="52521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46381</xdr:rowOff>
    </xdr:from>
    <xdr:to>
      <xdr:col>29</xdr:col>
      <xdr:colOff>568325</xdr:colOff>
      <xdr:row>36</xdr:row>
      <xdr:rowOff>147981</xdr:rowOff>
    </xdr:to>
    <xdr:sp macro="" textlink="">
      <xdr:nvSpPr>
        <xdr:cNvPr id="714" name="フローチャート : 判断 713"/>
        <xdr:cNvSpPr/>
      </xdr:nvSpPr>
      <xdr:spPr>
        <a:xfrm>
          <a:off x="20383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139108</xdr:rowOff>
    </xdr:from>
    <xdr:ext cx="378565" cy="259045"/>
    <xdr:sp macro="" textlink="">
      <xdr:nvSpPr>
        <xdr:cNvPr id="715" name="テキスト ボックス 714"/>
        <xdr:cNvSpPr txBox="1"/>
      </xdr:nvSpPr>
      <xdr:spPr>
        <a:xfrm>
          <a:off x="20245017" y="631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8484</xdr:rowOff>
    </xdr:from>
    <xdr:to>
      <xdr:col>28</xdr:col>
      <xdr:colOff>314325</xdr:colOff>
      <xdr:row>30</xdr:row>
      <xdr:rowOff>138328</xdr:rowOff>
    </xdr:to>
    <xdr:cxnSp macro="">
      <xdr:nvCxnSpPr>
        <xdr:cNvPr id="716" name="直線コネクタ 715"/>
        <xdr:cNvCxnSpPr/>
      </xdr:nvCxnSpPr>
      <xdr:spPr>
        <a:xfrm>
          <a:off x="18656300" y="5151984"/>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132334</xdr:rowOff>
    </xdr:from>
    <xdr:to>
      <xdr:col>28</xdr:col>
      <xdr:colOff>365125</xdr:colOff>
      <xdr:row>37</xdr:row>
      <xdr:rowOff>62484</xdr:rowOff>
    </xdr:to>
    <xdr:sp macro="" textlink="">
      <xdr:nvSpPr>
        <xdr:cNvPr id="717" name="フローチャート : 判断 716"/>
        <xdr:cNvSpPr/>
      </xdr:nvSpPr>
      <xdr:spPr>
        <a:xfrm>
          <a:off x="19494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53611</xdr:rowOff>
    </xdr:from>
    <xdr:ext cx="378565" cy="259045"/>
    <xdr:sp macro="" textlink="">
      <xdr:nvSpPr>
        <xdr:cNvPr id="718" name="テキスト ボックス 717"/>
        <xdr:cNvSpPr txBox="1"/>
      </xdr:nvSpPr>
      <xdr:spPr>
        <a:xfrm>
          <a:off x="19356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12548</xdr:rowOff>
    </xdr:from>
    <xdr:to>
      <xdr:col>27</xdr:col>
      <xdr:colOff>161925</xdr:colOff>
      <xdr:row>37</xdr:row>
      <xdr:rowOff>114148</xdr:rowOff>
    </xdr:to>
    <xdr:sp macro="" textlink="">
      <xdr:nvSpPr>
        <xdr:cNvPr id="719" name="フローチャート : 判断 718"/>
        <xdr:cNvSpPr/>
      </xdr:nvSpPr>
      <xdr:spPr>
        <a:xfrm>
          <a:off x="18605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105275</xdr:rowOff>
    </xdr:from>
    <xdr:ext cx="378565" cy="259045"/>
    <xdr:sp macro="" textlink="">
      <xdr:nvSpPr>
        <xdr:cNvPr id="720" name="テキスト ボックス 719"/>
        <xdr:cNvSpPr txBox="1"/>
      </xdr:nvSpPr>
      <xdr:spPr>
        <a:xfrm>
          <a:off x="18467017" y="64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106274</xdr:rowOff>
    </xdr:from>
    <xdr:to>
      <xdr:col>32</xdr:col>
      <xdr:colOff>238125</xdr:colOff>
      <xdr:row>32</xdr:row>
      <xdr:rowOff>36424</xdr:rowOff>
    </xdr:to>
    <xdr:sp macro="" textlink="">
      <xdr:nvSpPr>
        <xdr:cNvPr id="726" name="円/楕円 725"/>
        <xdr:cNvSpPr/>
      </xdr:nvSpPr>
      <xdr:spPr>
        <a:xfrm>
          <a:off x="22110700" y="54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59301</xdr:rowOff>
    </xdr:from>
    <xdr:ext cx="469744" cy="259045"/>
    <xdr:sp macro="" textlink="">
      <xdr:nvSpPr>
        <xdr:cNvPr id="727" name="投資及び出資金該当値テキスト"/>
        <xdr:cNvSpPr txBox="1"/>
      </xdr:nvSpPr>
      <xdr:spPr>
        <a:xfrm>
          <a:off x="22212300" y="53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59639</xdr:rowOff>
    </xdr:from>
    <xdr:to>
      <xdr:col>31</xdr:col>
      <xdr:colOff>85725</xdr:colOff>
      <xdr:row>30</xdr:row>
      <xdr:rowOff>161239</xdr:rowOff>
    </xdr:to>
    <xdr:sp macro="" textlink="">
      <xdr:nvSpPr>
        <xdr:cNvPr id="728" name="円/楕円 727"/>
        <xdr:cNvSpPr/>
      </xdr:nvSpPr>
      <xdr:spPr>
        <a:xfrm>
          <a:off x="21272500" y="52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6316</xdr:rowOff>
    </xdr:from>
    <xdr:ext cx="469744" cy="259045"/>
    <xdr:sp macro="" textlink="">
      <xdr:nvSpPr>
        <xdr:cNvPr id="729" name="テキスト ボックス 728"/>
        <xdr:cNvSpPr txBox="1"/>
      </xdr:nvSpPr>
      <xdr:spPr>
        <a:xfrm>
          <a:off x="21088427" y="497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57810</xdr:rowOff>
    </xdr:from>
    <xdr:to>
      <xdr:col>29</xdr:col>
      <xdr:colOff>568325</xdr:colOff>
      <xdr:row>30</xdr:row>
      <xdr:rowOff>159410</xdr:rowOff>
    </xdr:to>
    <xdr:sp macro="" textlink="">
      <xdr:nvSpPr>
        <xdr:cNvPr id="730" name="円/楕円 729"/>
        <xdr:cNvSpPr/>
      </xdr:nvSpPr>
      <xdr:spPr>
        <a:xfrm>
          <a:off x="20383500" y="52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4487</xdr:rowOff>
    </xdr:from>
    <xdr:ext cx="469744" cy="259045"/>
    <xdr:sp macro="" textlink="">
      <xdr:nvSpPr>
        <xdr:cNvPr id="731" name="テキスト ボックス 730"/>
        <xdr:cNvSpPr txBox="1"/>
      </xdr:nvSpPr>
      <xdr:spPr>
        <a:xfrm>
          <a:off x="20199427" y="49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87528</xdr:rowOff>
    </xdr:from>
    <xdr:to>
      <xdr:col>28</xdr:col>
      <xdr:colOff>365125</xdr:colOff>
      <xdr:row>31</xdr:row>
      <xdr:rowOff>17678</xdr:rowOff>
    </xdr:to>
    <xdr:sp macro="" textlink="">
      <xdr:nvSpPr>
        <xdr:cNvPr id="732" name="円/楕円 731"/>
        <xdr:cNvSpPr/>
      </xdr:nvSpPr>
      <xdr:spPr>
        <a:xfrm>
          <a:off x="19494500" y="52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34205</xdr:rowOff>
    </xdr:from>
    <xdr:ext cx="469744" cy="259045"/>
    <xdr:sp macro="" textlink="">
      <xdr:nvSpPr>
        <xdr:cNvPr id="733" name="テキスト ボックス 732"/>
        <xdr:cNvSpPr txBox="1"/>
      </xdr:nvSpPr>
      <xdr:spPr>
        <a:xfrm>
          <a:off x="19310427" y="500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129134</xdr:rowOff>
    </xdr:from>
    <xdr:to>
      <xdr:col>27</xdr:col>
      <xdr:colOff>161925</xdr:colOff>
      <xdr:row>30</xdr:row>
      <xdr:rowOff>59284</xdr:rowOff>
    </xdr:to>
    <xdr:sp macro="" textlink="">
      <xdr:nvSpPr>
        <xdr:cNvPr id="734" name="円/楕円 733"/>
        <xdr:cNvSpPr/>
      </xdr:nvSpPr>
      <xdr:spPr>
        <a:xfrm>
          <a:off x="18605500" y="51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75811</xdr:rowOff>
    </xdr:from>
    <xdr:ext cx="469744" cy="259045"/>
    <xdr:sp macro="" textlink="">
      <xdr:nvSpPr>
        <xdr:cNvPr id="735" name="テキスト ボックス 734"/>
        <xdr:cNvSpPr txBox="1"/>
      </xdr:nvSpPr>
      <xdr:spPr>
        <a:xfrm>
          <a:off x="18421427" y="48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9" name="テキスト ボックス 74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3" name="テキスト ボックス 75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112116</xdr:rowOff>
    </xdr:from>
    <xdr:to>
      <xdr:col>32</xdr:col>
      <xdr:colOff>186689</xdr:colOff>
      <xdr:row>59</xdr:row>
      <xdr:rowOff>44450</xdr:rowOff>
    </xdr:to>
    <xdr:cxnSp macro="">
      <xdr:nvCxnSpPr>
        <xdr:cNvPr id="759" name="直線コネクタ 758"/>
        <xdr:cNvCxnSpPr/>
      </xdr:nvCxnSpPr>
      <xdr:spPr>
        <a:xfrm flipV="1">
          <a:off x="22159595" y="8856066"/>
          <a:ext cx="1269"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1" name="直線コネクタ 76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58793</xdr:rowOff>
    </xdr:from>
    <xdr:ext cx="534377" cy="259045"/>
    <xdr:sp macro="" textlink="">
      <xdr:nvSpPr>
        <xdr:cNvPr id="762" name="貸付金最大値テキスト"/>
        <xdr:cNvSpPr txBox="1"/>
      </xdr:nvSpPr>
      <xdr:spPr>
        <a:xfrm>
          <a:off x="22212300" y="86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17,112</a:t>
          </a:r>
          <a:endParaRPr kumimoji="1" lang="ja-JP" altLang="en-US" sz="1000" b="1">
            <a:latin typeface="ＭＳ Ｐゴシック"/>
          </a:endParaRPr>
        </a:p>
      </xdr:txBody>
    </xdr:sp>
    <xdr:clientData/>
  </xdr:oneCellAnchor>
  <xdr:twoCellAnchor>
    <xdr:from>
      <xdr:col>32</xdr:col>
      <xdr:colOff>98425</xdr:colOff>
      <xdr:row>51</xdr:row>
      <xdr:rowOff>112116</xdr:rowOff>
    </xdr:from>
    <xdr:to>
      <xdr:col>32</xdr:col>
      <xdr:colOff>276225</xdr:colOff>
      <xdr:row>51</xdr:row>
      <xdr:rowOff>112116</xdr:rowOff>
    </xdr:to>
    <xdr:cxnSp macro="">
      <xdr:nvCxnSpPr>
        <xdr:cNvPr id="763" name="直線コネクタ 762"/>
        <xdr:cNvCxnSpPr/>
      </xdr:nvCxnSpPr>
      <xdr:spPr>
        <a:xfrm>
          <a:off x="22072600" y="885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69444</xdr:rowOff>
    </xdr:from>
    <xdr:to>
      <xdr:col>32</xdr:col>
      <xdr:colOff>187325</xdr:colOff>
      <xdr:row>53</xdr:row>
      <xdr:rowOff>87579</xdr:rowOff>
    </xdr:to>
    <xdr:cxnSp macro="">
      <xdr:nvCxnSpPr>
        <xdr:cNvPr id="764" name="直線コネクタ 763"/>
        <xdr:cNvCxnSpPr/>
      </xdr:nvCxnSpPr>
      <xdr:spPr>
        <a:xfrm flipV="1">
          <a:off x="21323300" y="9156294"/>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48963</xdr:rowOff>
    </xdr:from>
    <xdr:ext cx="469744" cy="259045"/>
    <xdr:sp macro="" textlink="">
      <xdr:nvSpPr>
        <xdr:cNvPr id="765" name="貸付金平均値テキスト"/>
        <xdr:cNvSpPr txBox="1"/>
      </xdr:nvSpPr>
      <xdr:spPr>
        <a:xfrm>
          <a:off x="22212300" y="9650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70536</xdr:rowOff>
    </xdr:from>
    <xdr:to>
      <xdr:col>32</xdr:col>
      <xdr:colOff>238125</xdr:colOff>
      <xdr:row>57</xdr:row>
      <xdr:rowOff>686</xdr:rowOff>
    </xdr:to>
    <xdr:sp macro="" textlink="">
      <xdr:nvSpPr>
        <xdr:cNvPr id="766" name="フローチャート : 判断 765"/>
        <xdr:cNvSpPr/>
      </xdr:nvSpPr>
      <xdr:spPr>
        <a:xfrm>
          <a:off x="22110700" y="96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87579</xdr:rowOff>
    </xdr:from>
    <xdr:to>
      <xdr:col>31</xdr:col>
      <xdr:colOff>34925</xdr:colOff>
      <xdr:row>53</xdr:row>
      <xdr:rowOff>102209</xdr:rowOff>
    </xdr:to>
    <xdr:cxnSp macro="">
      <xdr:nvCxnSpPr>
        <xdr:cNvPr id="767" name="直線コネクタ 766"/>
        <xdr:cNvCxnSpPr/>
      </xdr:nvCxnSpPr>
      <xdr:spPr>
        <a:xfrm flipV="1">
          <a:off x="20434300" y="917442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87529</xdr:rowOff>
    </xdr:from>
    <xdr:to>
      <xdr:col>31</xdr:col>
      <xdr:colOff>85725</xdr:colOff>
      <xdr:row>57</xdr:row>
      <xdr:rowOff>17679</xdr:rowOff>
    </xdr:to>
    <xdr:sp macro="" textlink="">
      <xdr:nvSpPr>
        <xdr:cNvPr id="768" name="フローチャート : 判断 767"/>
        <xdr:cNvSpPr/>
      </xdr:nvSpPr>
      <xdr:spPr>
        <a:xfrm>
          <a:off x="21272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8806</xdr:rowOff>
    </xdr:from>
    <xdr:ext cx="469744" cy="259045"/>
    <xdr:sp macro="" textlink="">
      <xdr:nvSpPr>
        <xdr:cNvPr id="769" name="テキスト ボックス 768"/>
        <xdr:cNvSpPr txBox="1"/>
      </xdr:nvSpPr>
      <xdr:spPr>
        <a:xfrm>
          <a:off x="21088427" y="97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102209</xdr:rowOff>
    </xdr:from>
    <xdr:to>
      <xdr:col>29</xdr:col>
      <xdr:colOff>517525</xdr:colOff>
      <xdr:row>53</xdr:row>
      <xdr:rowOff>109372</xdr:rowOff>
    </xdr:to>
    <xdr:cxnSp macro="">
      <xdr:nvCxnSpPr>
        <xdr:cNvPr id="770" name="直線コネクタ 769"/>
        <xdr:cNvCxnSpPr/>
      </xdr:nvCxnSpPr>
      <xdr:spPr>
        <a:xfrm flipV="1">
          <a:off x="19545300" y="9189059"/>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78613</xdr:rowOff>
    </xdr:from>
    <xdr:to>
      <xdr:col>29</xdr:col>
      <xdr:colOff>568325</xdr:colOff>
      <xdr:row>57</xdr:row>
      <xdr:rowOff>8763</xdr:rowOff>
    </xdr:to>
    <xdr:sp macro="" textlink="">
      <xdr:nvSpPr>
        <xdr:cNvPr id="771" name="フローチャート : 判断 770"/>
        <xdr:cNvSpPr/>
      </xdr:nvSpPr>
      <xdr:spPr>
        <a:xfrm>
          <a:off x="20383500" y="967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171340</xdr:rowOff>
    </xdr:from>
    <xdr:ext cx="469744" cy="259045"/>
    <xdr:sp macro="" textlink="">
      <xdr:nvSpPr>
        <xdr:cNvPr id="772" name="テキスト ボックス 771"/>
        <xdr:cNvSpPr txBox="1"/>
      </xdr:nvSpPr>
      <xdr:spPr>
        <a:xfrm>
          <a:off x="20199427" y="97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109372</xdr:rowOff>
    </xdr:from>
    <xdr:to>
      <xdr:col>28</xdr:col>
      <xdr:colOff>314325</xdr:colOff>
      <xdr:row>53</xdr:row>
      <xdr:rowOff>120345</xdr:rowOff>
    </xdr:to>
    <xdr:cxnSp macro="">
      <xdr:nvCxnSpPr>
        <xdr:cNvPr id="773" name="直線コネクタ 772"/>
        <xdr:cNvCxnSpPr/>
      </xdr:nvCxnSpPr>
      <xdr:spPr>
        <a:xfrm flipV="1">
          <a:off x="18656300" y="919622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91719</xdr:rowOff>
    </xdr:from>
    <xdr:to>
      <xdr:col>28</xdr:col>
      <xdr:colOff>365125</xdr:colOff>
      <xdr:row>57</xdr:row>
      <xdr:rowOff>21869</xdr:rowOff>
    </xdr:to>
    <xdr:sp macro="" textlink="">
      <xdr:nvSpPr>
        <xdr:cNvPr id="774" name="フローチャート : 判断 773"/>
        <xdr:cNvSpPr/>
      </xdr:nvSpPr>
      <xdr:spPr>
        <a:xfrm>
          <a:off x="19494500" y="969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12996</xdr:rowOff>
    </xdr:from>
    <xdr:ext cx="469744" cy="259045"/>
    <xdr:sp macro="" textlink="">
      <xdr:nvSpPr>
        <xdr:cNvPr id="775" name="テキスト ボックス 774"/>
        <xdr:cNvSpPr txBox="1"/>
      </xdr:nvSpPr>
      <xdr:spPr>
        <a:xfrm>
          <a:off x="19310427" y="978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99568</xdr:rowOff>
    </xdr:from>
    <xdr:to>
      <xdr:col>27</xdr:col>
      <xdr:colOff>161925</xdr:colOff>
      <xdr:row>57</xdr:row>
      <xdr:rowOff>29718</xdr:rowOff>
    </xdr:to>
    <xdr:sp macro="" textlink="">
      <xdr:nvSpPr>
        <xdr:cNvPr id="776" name="フローチャート : 判断 775"/>
        <xdr:cNvSpPr/>
      </xdr:nvSpPr>
      <xdr:spPr>
        <a:xfrm>
          <a:off x="18605500" y="97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20845</xdr:rowOff>
    </xdr:from>
    <xdr:ext cx="469744" cy="259045"/>
    <xdr:sp macro="" textlink="">
      <xdr:nvSpPr>
        <xdr:cNvPr id="777" name="テキスト ボックス 776"/>
        <xdr:cNvSpPr txBox="1"/>
      </xdr:nvSpPr>
      <xdr:spPr>
        <a:xfrm>
          <a:off x="18421427" y="97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18644</xdr:rowOff>
    </xdr:from>
    <xdr:to>
      <xdr:col>32</xdr:col>
      <xdr:colOff>238125</xdr:colOff>
      <xdr:row>53</xdr:row>
      <xdr:rowOff>120244</xdr:rowOff>
    </xdr:to>
    <xdr:sp macro="" textlink="">
      <xdr:nvSpPr>
        <xdr:cNvPr id="783" name="円/楕円 782"/>
        <xdr:cNvSpPr/>
      </xdr:nvSpPr>
      <xdr:spPr>
        <a:xfrm>
          <a:off x="22110700" y="91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41521</xdr:rowOff>
    </xdr:from>
    <xdr:ext cx="534377" cy="259045"/>
    <xdr:sp macro="" textlink="">
      <xdr:nvSpPr>
        <xdr:cNvPr id="784" name="貸付金該当値テキスト"/>
        <xdr:cNvSpPr txBox="1"/>
      </xdr:nvSpPr>
      <xdr:spPr>
        <a:xfrm>
          <a:off x="22212300" y="8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13,172</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36779</xdr:rowOff>
    </xdr:from>
    <xdr:to>
      <xdr:col>31</xdr:col>
      <xdr:colOff>85725</xdr:colOff>
      <xdr:row>53</xdr:row>
      <xdr:rowOff>138379</xdr:rowOff>
    </xdr:to>
    <xdr:sp macro="" textlink="">
      <xdr:nvSpPr>
        <xdr:cNvPr id="785" name="円/楕円 784"/>
        <xdr:cNvSpPr/>
      </xdr:nvSpPr>
      <xdr:spPr>
        <a:xfrm>
          <a:off x="21272500" y="91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154906</xdr:rowOff>
    </xdr:from>
    <xdr:ext cx="534377" cy="259045"/>
    <xdr:sp macro="" textlink="">
      <xdr:nvSpPr>
        <xdr:cNvPr id="786" name="テキスト ボックス 785"/>
        <xdr:cNvSpPr txBox="1"/>
      </xdr:nvSpPr>
      <xdr:spPr>
        <a:xfrm>
          <a:off x="21056111" y="88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51409</xdr:rowOff>
    </xdr:from>
    <xdr:to>
      <xdr:col>29</xdr:col>
      <xdr:colOff>568325</xdr:colOff>
      <xdr:row>53</xdr:row>
      <xdr:rowOff>153009</xdr:rowOff>
    </xdr:to>
    <xdr:sp macro="" textlink="">
      <xdr:nvSpPr>
        <xdr:cNvPr id="787" name="円/楕円 786"/>
        <xdr:cNvSpPr/>
      </xdr:nvSpPr>
      <xdr:spPr>
        <a:xfrm>
          <a:off x="20383500" y="91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169536</xdr:rowOff>
    </xdr:from>
    <xdr:ext cx="534377" cy="259045"/>
    <xdr:sp macro="" textlink="">
      <xdr:nvSpPr>
        <xdr:cNvPr id="788" name="テキスト ボックス 787"/>
        <xdr:cNvSpPr txBox="1"/>
      </xdr:nvSpPr>
      <xdr:spPr>
        <a:xfrm>
          <a:off x="20167111" y="89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58572</xdr:rowOff>
    </xdr:from>
    <xdr:to>
      <xdr:col>28</xdr:col>
      <xdr:colOff>365125</xdr:colOff>
      <xdr:row>53</xdr:row>
      <xdr:rowOff>160172</xdr:rowOff>
    </xdr:to>
    <xdr:sp macro="" textlink="">
      <xdr:nvSpPr>
        <xdr:cNvPr id="789" name="円/楕円 788"/>
        <xdr:cNvSpPr/>
      </xdr:nvSpPr>
      <xdr:spPr>
        <a:xfrm>
          <a:off x="19494500" y="91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5249</xdr:rowOff>
    </xdr:from>
    <xdr:ext cx="534377" cy="259045"/>
    <xdr:sp macro="" textlink="">
      <xdr:nvSpPr>
        <xdr:cNvPr id="790" name="テキスト ボックス 789"/>
        <xdr:cNvSpPr txBox="1"/>
      </xdr:nvSpPr>
      <xdr:spPr>
        <a:xfrm>
          <a:off x="19278111" y="89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12,648</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69545</xdr:rowOff>
    </xdr:from>
    <xdr:to>
      <xdr:col>27</xdr:col>
      <xdr:colOff>161925</xdr:colOff>
      <xdr:row>53</xdr:row>
      <xdr:rowOff>171145</xdr:rowOff>
    </xdr:to>
    <xdr:sp macro="" textlink="">
      <xdr:nvSpPr>
        <xdr:cNvPr id="791" name="円/楕円 790"/>
        <xdr:cNvSpPr/>
      </xdr:nvSpPr>
      <xdr:spPr>
        <a:xfrm>
          <a:off x="18605500" y="91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16222</xdr:rowOff>
    </xdr:from>
    <xdr:ext cx="534377" cy="259045"/>
    <xdr:sp macro="" textlink="">
      <xdr:nvSpPr>
        <xdr:cNvPr id="792" name="テキスト ボックス 791"/>
        <xdr:cNvSpPr txBox="1"/>
      </xdr:nvSpPr>
      <xdr:spPr>
        <a:xfrm>
          <a:off x="18389111" y="893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4" name="直線コネクタ 80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5" name="テキスト ボックス 80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6" name="直線コネクタ 80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7" name="テキスト ボックス 80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8" name="直線コネクタ 80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9" name="テキスト ボックス 80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0" name="直線コネクタ 80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1" name="テキスト ボックス 81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3" name="テキスト ボックス 81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62662</xdr:rowOff>
    </xdr:from>
    <xdr:to>
      <xdr:col>32</xdr:col>
      <xdr:colOff>186689</xdr:colOff>
      <xdr:row>77</xdr:row>
      <xdr:rowOff>19594</xdr:rowOff>
    </xdr:to>
    <xdr:cxnSp macro="">
      <xdr:nvCxnSpPr>
        <xdr:cNvPr id="815" name="直線コネクタ 814"/>
        <xdr:cNvCxnSpPr/>
      </xdr:nvCxnSpPr>
      <xdr:spPr>
        <a:xfrm flipV="1">
          <a:off x="22159595" y="12064162"/>
          <a:ext cx="1269" cy="1157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23421</xdr:rowOff>
    </xdr:from>
    <xdr:ext cx="534377" cy="259045"/>
    <xdr:sp macro="" textlink="">
      <xdr:nvSpPr>
        <xdr:cNvPr id="816" name="繰出金最小値テキスト"/>
        <xdr:cNvSpPr txBox="1"/>
      </xdr:nvSpPr>
      <xdr:spPr>
        <a:xfrm>
          <a:off x="22212300" y="1322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56,377</a:t>
          </a:r>
          <a:endParaRPr kumimoji="1" lang="ja-JP" altLang="en-US" sz="1000" b="1">
            <a:latin typeface="ＭＳ Ｐゴシック"/>
          </a:endParaRPr>
        </a:p>
      </xdr:txBody>
    </xdr:sp>
    <xdr:clientData/>
  </xdr:oneCellAnchor>
  <xdr:twoCellAnchor>
    <xdr:from>
      <xdr:col>32</xdr:col>
      <xdr:colOff>98425</xdr:colOff>
      <xdr:row>77</xdr:row>
      <xdr:rowOff>19594</xdr:rowOff>
    </xdr:from>
    <xdr:to>
      <xdr:col>32</xdr:col>
      <xdr:colOff>276225</xdr:colOff>
      <xdr:row>77</xdr:row>
      <xdr:rowOff>19594</xdr:rowOff>
    </xdr:to>
    <xdr:cxnSp macro="">
      <xdr:nvCxnSpPr>
        <xdr:cNvPr id="817" name="直線コネクタ 816"/>
        <xdr:cNvCxnSpPr/>
      </xdr:nvCxnSpPr>
      <xdr:spPr>
        <a:xfrm>
          <a:off x="22072600" y="1322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9339</xdr:rowOff>
    </xdr:from>
    <xdr:ext cx="534377" cy="259045"/>
    <xdr:sp macro="" textlink="">
      <xdr:nvSpPr>
        <xdr:cNvPr id="818" name="繰出金最大値テキスト"/>
        <xdr:cNvSpPr txBox="1"/>
      </xdr:nvSpPr>
      <xdr:spPr>
        <a:xfrm>
          <a:off x="22212300" y="118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81,685</a:t>
          </a:r>
          <a:endParaRPr kumimoji="1" lang="ja-JP" altLang="en-US" sz="1000" b="1">
            <a:latin typeface="ＭＳ Ｐゴシック"/>
          </a:endParaRPr>
        </a:p>
      </xdr:txBody>
    </xdr:sp>
    <xdr:clientData/>
  </xdr:oneCellAnchor>
  <xdr:twoCellAnchor>
    <xdr:from>
      <xdr:col>32</xdr:col>
      <xdr:colOff>98425</xdr:colOff>
      <xdr:row>70</xdr:row>
      <xdr:rowOff>62662</xdr:rowOff>
    </xdr:from>
    <xdr:to>
      <xdr:col>32</xdr:col>
      <xdr:colOff>276225</xdr:colOff>
      <xdr:row>70</xdr:row>
      <xdr:rowOff>62662</xdr:rowOff>
    </xdr:to>
    <xdr:cxnSp macro="">
      <xdr:nvCxnSpPr>
        <xdr:cNvPr id="819" name="直線コネクタ 818"/>
        <xdr:cNvCxnSpPr/>
      </xdr:nvCxnSpPr>
      <xdr:spPr>
        <a:xfrm>
          <a:off x="22072600" y="1206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102346</xdr:rowOff>
    </xdr:from>
    <xdr:to>
      <xdr:col>32</xdr:col>
      <xdr:colOff>187325</xdr:colOff>
      <xdr:row>73</xdr:row>
      <xdr:rowOff>115925</xdr:rowOff>
    </xdr:to>
    <xdr:cxnSp macro="">
      <xdr:nvCxnSpPr>
        <xdr:cNvPr id="820" name="直線コネクタ 819"/>
        <xdr:cNvCxnSpPr/>
      </xdr:nvCxnSpPr>
      <xdr:spPr>
        <a:xfrm flipV="1">
          <a:off x="21323300" y="12446746"/>
          <a:ext cx="838200" cy="1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16898</xdr:rowOff>
    </xdr:from>
    <xdr:ext cx="534377" cy="259045"/>
    <xdr:sp macro="" textlink="">
      <xdr:nvSpPr>
        <xdr:cNvPr id="821" name="繰出金平均値テキスト"/>
        <xdr:cNvSpPr txBox="1"/>
      </xdr:nvSpPr>
      <xdr:spPr>
        <a:xfrm>
          <a:off x="22212300" y="12532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38471</xdr:rowOff>
    </xdr:from>
    <xdr:to>
      <xdr:col>32</xdr:col>
      <xdr:colOff>238125</xdr:colOff>
      <xdr:row>73</xdr:row>
      <xdr:rowOff>140071</xdr:rowOff>
    </xdr:to>
    <xdr:sp macro="" textlink="">
      <xdr:nvSpPr>
        <xdr:cNvPr id="822" name="フローチャート : 判断 821"/>
        <xdr:cNvSpPr/>
      </xdr:nvSpPr>
      <xdr:spPr>
        <a:xfrm>
          <a:off x="221107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115925</xdr:rowOff>
    </xdr:from>
    <xdr:to>
      <xdr:col>31</xdr:col>
      <xdr:colOff>34925</xdr:colOff>
      <xdr:row>76</xdr:row>
      <xdr:rowOff>96448</xdr:rowOff>
    </xdr:to>
    <xdr:cxnSp macro="">
      <xdr:nvCxnSpPr>
        <xdr:cNvPr id="823" name="直線コネクタ 822"/>
        <xdr:cNvCxnSpPr/>
      </xdr:nvCxnSpPr>
      <xdr:spPr>
        <a:xfrm flipV="1">
          <a:off x="20434300" y="12631775"/>
          <a:ext cx="889000" cy="49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94524</xdr:rowOff>
    </xdr:from>
    <xdr:to>
      <xdr:col>31</xdr:col>
      <xdr:colOff>85725</xdr:colOff>
      <xdr:row>76</xdr:row>
      <xdr:rowOff>24674</xdr:rowOff>
    </xdr:to>
    <xdr:sp macro="" textlink="">
      <xdr:nvSpPr>
        <xdr:cNvPr id="824" name="フローチャート : 判断 823"/>
        <xdr:cNvSpPr/>
      </xdr:nvSpPr>
      <xdr:spPr>
        <a:xfrm>
          <a:off x="21272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15800</xdr:rowOff>
    </xdr:from>
    <xdr:ext cx="534377" cy="259045"/>
    <xdr:sp macro="" textlink="">
      <xdr:nvSpPr>
        <xdr:cNvPr id="825" name="テキスト ボックス 824"/>
        <xdr:cNvSpPr txBox="1"/>
      </xdr:nvSpPr>
      <xdr:spPr>
        <a:xfrm>
          <a:off x="21056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96448</xdr:rowOff>
    </xdr:from>
    <xdr:to>
      <xdr:col>29</xdr:col>
      <xdr:colOff>517525</xdr:colOff>
      <xdr:row>76</xdr:row>
      <xdr:rowOff>110074</xdr:rowOff>
    </xdr:to>
    <xdr:cxnSp macro="">
      <xdr:nvCxnSpPr>
        <xdr:cNvPr id="826" name="直線コネクタ 825"/>
        <xdr:cNvCxnSpPr/>
      </xdr:nvCxnSpPr>
      <xdr:spPr>
        <a:xfrm flipV="1">
          <a:off x="19545300" y="13126648"/>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71251</xdr:rowOff>
    </xdr:from>
    <xdr:to>
      <xdr:col>29</xdr:col>
      <xdr:colOff>568325</xdr:colOff>
      <xdr:row>77</xdr:row>
      <xdr:rowOff>1401</xdr:rowOff>
    </xdr:to>
    <xdr:sp macro="" textlink="">
      <xdr:nvSpPr>
        <xdr:cNvPr id="827" name="フローチャート : 判断 826"/>
        <xdr:cNvSpPr/>
      </xdr:nvSpPr>
      <xdr:spPr>
        <a:xfrm>
          <a:off x="20383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163978</xdr:rowOff>
    </xdr:from>
    <xdr:ext cx="534377" cy="259045"/>
    <xdr:sp macro="" textlink="">
      <xdr:nvSpPr>
        <xdr:cNvPr id="828" name="テキスト ボックス 827"/>
        <xdr:cNvSpPr txBox="1"/>
      </xdr:nvSpPr>
      <xdr:spPr>
        <a:xfrm>
          <a:off x="20167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110074</xdr:rowOff>
    </xdr:from>
    <xdr:to>
      <xdr:col>28</xdr:col>
      <xdr:colOff>314325</xdr:colOff>
      <xdr:row>76</xdr:row>
      <xdr:rowOff>140477</xdr:rowOff>
    </xdr:to>
    <xdr:cxnSp macro="">
      <xdr:nvCxnSpPr>
        <xdr:cNvPr id="829" name="直線コネクタ 828"/>
        <xdr:cNvCxnSpPr/>
      </xdr:nvCxnSpPr>
      <xdr:spPr>
        <a:xfrm flipV="1">
          <a:off x="18656300" y="13140274"/>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108651</xdr:rowOff>
    </xdr:from>
    <xdr:to>
      <xdr:col>28</xdr:col>
      <xdr:colOff>365125</xdr:colOff>
      <xdr:row>77</xdr:row>
      <xdr:rowOff>38801</xdr:rowOff>
    </xdr:to>
    <xdr:sp macro="" textlink="">
      <xdr:nvSpPr>
        <xdr:cNvPr id="830" name="フローチャート : 判断 829"/>
        <xdr:cNvSpPr/>
      </xdr:nvSpPr>
      <xdr:spPr>
        <a:xfrm>
          <a:off x="19494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29928</xdr:rowOff>
    </xdr:from>
    <xdr:ext cx="534377" cy="259045"/>
    <xdr:sp macro="" textlink="">
      <xdr:nvSpPr>
        <xdr:cNvPr id="831" name="テキスト ボックス 830"/>
        <xdr:cNvSpPr txBox="1"/>
      </xdr:nvSpPr>
      <xdr:spPr>
        <a:xfrm>
          <a:off x="19278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9072</xdr:rowOff>
    </xdr:from>
    <xdr:to>
      <xdr:col>27</xdr:col>
      <xdr:colOff>161925</xdr:colOff>
      <xdr:row>77</xdr:row>
      <xdr:rowOff>110672</xdr:rowOff>
    </xdr:to>
    <xdr:sp macro="" textlink="">
      <xdr:nvSpPr>
        <xdr:cNvPr id="832" name="フローチャート : 判断 831"/>
        <xdr:cNvSpPr/>
      </xdr:nvSpPr>
      <xdr:spPr>
        <a:xfrm>
          <a:off x="18605500" y="1321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101799</xdr:rowOff>
    </xdr:from>
    <xdr:ext cx="534377" cy="259045"/>
    <xdr:sp macro="" textlink="">
      <xdr:nvSpPr>
        <xdr:cNvPr id="833" name="テキスト ボックス 832"/>
        <xdr:cNvSpPr txBox="1"/>
      </xdr:nvSpPr>
      <xdr:spPr>
        <a:xfrm>
          <a:off x="18389111" y="133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51546</xdr:rowOff>
    </xdr:from>
    <xdr:to>
      <xdr:col>32</xdr:col>
      <xdr:colOff>238125</xdr:colOff>
      <xdr:row>72</xdr:row>
      <xdr:rowOff>153146</xdr:rowOff>
    </xdr:to>
    <xdr:sp macro="" textlink="">
      <xdr:nvSpPr>
        <xdr:cNvPr id="839" name="円/楕円 838"/>
        <xdr:cNvSpPr/>
      </xdr:nvSpPr>
      <xdr:spPr>
        <a:xfrm>
          <a:off x="22110700" y="123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74423</xdr:rowOff>
    </xdr:from>
    <xdr:ext cx="534377" cy="259045"/>
    <xdr:sp macro="" textlink="">
      <xdr:nvSpPr>
        <xdr:cNvPr id="840" name="繰出金該当値テキスト"/>
        <xdr:cNvSpPr txBox="1"/>
      </xdr:nvSpPr>
      <xdr:spPr>
        <a:xfrm>
          <a:off x="22212300" y="122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73,317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65125</xdr:rowOff>
    </xdr:from>
    <xdr:to>
      <xdr:col>31</xdr:col>
      <xdr:colOff>85725</xdr:colOff>
      <xdr:row>73</xdr:row>
      <xdr:rowOff>166725</xdr:rowOff>
    </xdr:to>
    <xdr:sp macro="" textlink="">
      <xdr:nvSpPr>
        <xdr:cNvPr id="841" name="円/楕円 840"/>
        <xdr:cNvSpPr/>
      </xdr:nvSpPr>
      <xdr:spPr>
        <a:xfrm>
          <a:off x="21272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11802</xdr:rowOff>
    </xdr:from>
    <xdr:ext cx="534377" cy="259045"/>
    <xdr:sp macro="" textlink="">
      <xdr:nvSpPr>
        <xdr:cNvPr id="842" name="テキスト ボックス 841"/>
        <xdr:cNvSpPr txBox="1"/>
      </xdr:nvSpPr>
      <xdr:spPr>
        <a:xfrm>
          <a:off x="21056111" y="123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45648</xdr:rowOff>
    </xdr:from>
    <xdr:to>
      <xdr:col>29</xdr:col>
      <xdr:colOff>568325</xdr:colOff>
      <xdr:row>76</xdr:row>
      <xdr:rowOff>147248</xdr:rowOff>
    </xdr:to>
    <xdr:sp macro="" textlink="">
      <xdr:nvSpPr>
        <xdr:cNvPr id="843" name="円/楕円 842"/>
        <xdr:cNvSpPr/>
      </xdr:nvSpPr>
      <xdr:spPr>
        <a:xfrm>
          <a:off x="20383500" y="130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163776</xdr:rowOff>
    </xdr:from>
    <xdr:ext cx="534377" cy="259045"/>
    <xdr:sp macro="" textlink="">
      <xdr:nvSpPr>
        <xdr:cNvPr id="844" name="テキスト ボックス 843"/>
        <xdr:cNvSpPr txBox="1"/>
      </xdr:nvSpPr>
      <xdr:spPr>
        <a:xfrm>
          <a:off x="20167111" y="128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59274</xdr:rowOff>
    </xdr:from>
    <xdr:to>
      <xdr:col>28</xdr:col>
      <xdr:colOff>365125</xdr:colOff>
      <xdr:row>76</xdr:row>
      <xdr:rowOff>160874</xdr:rowOff>
    </xdr:to>
    <xdr:sp macro="" textlink="">
      <xdr:nvSpPr>
        <xdr:cNvPr id="845" name="円/楕円 844"/>
        <xdr:cNvSpPr/>
      </xdr:nvSpPr>
      <xdr:spPr>
        <a:xfrm>
          <a:off x="19494500" y="130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5950</xdr:rowOff>
    </xdr:from>
    <xdr:ext cx="534377" cy="259045"/>
    <xdr:sp macro="" textlink="">
      <xdr:nvSpPr>
        <xdr:cNvPr id="846" name="テキスト ボックス 845"/>
        <xdr:cNvSpPr txBox="1"/>
      </xdr:nvSpPr>
      <xdr:spPr>
        <a:xfrm>
          <a:off x="19278111" y="128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89677</xdr:rowOff>
    </xdr:from>
    <xdr:to>
      <xdr:col>27</xdr:col>
      <xdr:colOff>161925</xdr:colOff>
      <xdr:row>77</xdr:row>
      <xdr:rowOff>19827</xdr:rowOff>
    </xdr:to>
    <xdr:sp macro="" textlink="">
      <xdr:nvSpPr>
        <xdr:cNvPr id="847" name="円/楕円 846"/>
        <xdr:cNvSpPr/>
      </xdr:nvSpPr>
      <xdr:spPr>
        <a:xfrm>
          <a:off x="18605500" y="131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36354</xdr:rowOff>
    </xdr:from>
    <xdr:ext cx="534377" cy="259045"/>
    <xdr:sp macro="" textlink="">
      <xdr:nvSpPr>
        <xdr:cNvPr id="848" name="テキスト ボックス 847"/>
        <xdr:cNvSpPr txBox="1"/>
      </xdr:nvSpPr>
      <xdr:spPr>
        <a:xfrm>
          <a:off x="18389111" y="128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632</a:t>
          </a:r>
          <a:r>
            <a:rPr kumimoji="1" lang="ja-JP" altLang="en-US" sz="1300">
              <a:latin typeface="ＭＳ Ｐゴシック"/>
            </a:rPr>
            <a:t>千円で，主な構成項目では人件費で</a:t>
          </a:r>
          <a:r>
            <a:rPr kumimoji="1" lang="en-US" altLang="ja-JP" sz="1300">
              <a:latin typeface="ＭＳ Ｐゴシック"/>
            </a:rPr>
            <a:t>119</a:t>
          </a:r>
          <a:r>
            <a:rPr kumimoji="1" lang="ja-JP" altLang="en-US" sz="1300">
              <a:latin typeface="ＭＳ Ｐゴシック"/>
            </a:rPr>
            <a:t>千円，扶助費で</a:t>
          </a:r>
          <a:r>
            <a:rPr kumimoji="1" lang="en-US" altLang="ja-JP" sz="1300">
              <a:latin typeface="ＭＳ Ｐゴシック"/>
            </a:rPr>
            <a:t>94</a:t>
          </a:r>
          <a:r>
            <a:rPr kumimoji="1" lang="ja-JP" altLang="en-US" sz="1300">
              <a:latin typeface="ＭＳ Ｐゴシック"/>
            </a:rPr>
            <a:t>千円，公債費で</a:t>
          </a:r>
          <a:r>
            <a:rPr kumimoji="1" lang="en-US" altLang="ja-JP" sz="1300">
              <a:latin typeface="ＭＳ Ｐゴシック"/>
            </a:rPr>
            <a:t>86</a:t>
          </a:r>
          <a:r>
            <a:rPr kumimoji="1" lang="ja-JP" altLang="en-US" sz="1300">
              <a:latin typeface="ＭＳ Ｐゴシック"/>
            </a:rPr>
            <a:t>千円，普通建設事業費で</a:t>
          </a:r>
          <a:r>
            <a:rPr kumimoji="1" lang="en-US" altLang="ja-JP" sz="1300">
              <a:latin typeface="ＭＳ Ｐゴシック"/>
            </a:rPr>
            <a:t>83</a:t>
          </a:r>
          <a:r>
            <a:rPr kumimoji="1" lang="ja-JP" altLang="en-US" sz="1300">
              <a:latin typeface="ＭＳ Ｐゴシック"/>
            </a:rPr>
            <a:t>千円などとなっており，義務的経費で</a:t>
          </a:r>
          <a:r>
            <a:rPr kumimoji="1" lang="en-US" altLang="ja-JP" sz="1300">
              <a:latin typeface="ＭＳ Ｐゴシック"/>
            </a:rPr>
            <a:t>300</a:t>
          </a:r>
          <a:r>
            <a:rPr kumimoji="1" lang="ja-JP" altLang="en-US" sz="1300">
              <a:latin typeface="ＭＳ Ｐゴシック"/>
            </a:rPr>
            <a:t>千円，投資的経費で</a:t>
          </a:r>
          <a:r>
            <a:rPr kumimoji="1" lang="en-US" altLang="ja-JP" sz="1300">
              <a:latin typeface="ＭＳ Ｐゴシック"/>
            </a:rPr>
            <a:t>91</a:t>
          </a:r>
          <a:r>
            <a:rPr kumimoji="1" lang="ja-JP" altLang="en-US" sz="1300">
              <a:latin typeface="ＭＳ Ｐゴシック"/>
            </a:rPr>
            <a:t>千円，その他の経費で</a:t>
          </a:r>
          <a:r>
            <a:rPr kumimoji="1" lang="en-US" altLang="ja-JP" sz="1300">
              <a:latin typeface="ＭＳ Ｐゴシック"/>
            </a:rPr>
            <a:t>241</a:t>
          </a:r>
          <a:r>
            <a:rPr kumimoji="1" lang="ja-JP" altLang="en-US" sz="1300">
              <a:latin typeface="ＭＳ Ｐゴシック"/>
            </a:rPr>
            <a:t>千円となっており義務的経費で</a:t>
          </a:r>
          <a:r>
            <a:rPr kumimoji="1" lang="en-US" altLang="ja-JP" sz="1300">
              <a:latin typeface="ＭＳ Ｐゴシック"/>
            </a:rPr>
            <a:t>47</a:t>
          </a:r>
          <a:r>
            <a:rPr kumimoji="1" lang="ja-JP" altLang="en-US" sz="1300">
              <a:latin typeface="ＭＳ Ｐゴシック"/>
            </a:rPr>
            <a:t>％を占めている。また，各性質別の類似団体との比較では，人件費，扶助費，災害復旧事業費，投資及び出資金，貸付金等で高い水準にあり，一方で物件費，補助費等で低い水準にある。近年の状況では，維持補修費，扶助費，繰出金で増加傾向にある一方で，公債費，投資及び出資金で減少傾向にある。これは，</a:t>
          </a:r>
          <a:r>
            <a:rPr kumimoji="0" lang="ja-JP" altLang="en-US" sz="1300" b="0" i="0" u="none" strike="noStrike" kern="0" cap="none" spc="0" normalizeH="0" baseline="0" noProof="0">
              <a:ln>
                <a:noFill/>
              </a:ln>
              <a:solidFill>
                <a:prstClr val="black"/>
              </a:solidFill>
              <a:effectLst/>
              <a:uLnTx/>
              <a:uFillTx/>
              <a:latin typeface="+mn-lt"/>
              <a:ea typeface="+mn-ea"/>
              <a:cs typeface="+mn-cs"/>
            </a:rPr>
            <a:t>消防業務と衛生処理業務を町単独で運営していること等により人件費が高い水準にあることや，少子高齢化が進行する中で制度に基づく社会保障経費の等の増大に加え，町の政策による特例加算等により扶助費が高い水準にあることなどが要因としてあげられ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22,775
22,594
303.90
15,415,232
14,382,645
960,334
8,981,985
14,546,990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3912</xdr:rowOff>
    </xdr:from>
    <xdr:to>
      <xdr:col>6</xdr:col>
      <xdr:colOff>510540</xdr:colOff>
      <xdr:row>38</xdr:row>
      <xdr:rowOff>86664</xdr:rowOff>
    </xdr:to>
    <xdr:cxnSp macro="">
      <xdr:nvCxnSpPr>
        <xdr:cNvPr id="54" name="直線コネクタ 53"/>
        <xdr:cNvCxnSpPr/>
      </xdr:nvCxnSpPr>
      <xdr:spPr>
        <a:xfrm flipV="1">
          <a:off x="4633595" y="5833212"/>
          <a:ext cx="1270" cy="768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90491</xdr:rowOff>
    </xdr:from>
    <xdr:ext cx="469744" cy="259045"/>
    <xdr:sp macro="" textlink="">
      <xdr:nvSpPr>
        <xdr:cNvPr id="55" name="議会費最小値テキスト"/>
        <xdr:cNvSpPr txBox="1"/>
      </xdr:nvSpPr>
      <xdr:spPr>
        <a:xfrm>
          <a:off x="4686300" y="66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a:t>
          </a:r>
          <a:endParaRPr kumimoji="1" lang="ja-JP" altLang="en-US" sz="1000" b="1">
            <a:latin typeface="ＭＳ Ｐゴシック"/>
          </a:endParaRPr>
        </a:p>
      </xdr:txBody>
    </xdr:sp>
    <xdr:clientData/>
  </xdr:oneCellAnchor>
  <xdr:twoCellAnchor>
    <xdr:from>
      <xdr:col>6</xdr:col>
      <xdr:colOff>422275</xdr:colOff>
      <xdr:row>38</xdr:row>
      <xdr:rowOff>86664</xdr:rowOff>
    </xdr:from>
    <xdr:to>
      <xdr:col>6</xdr:col>
      <xdr:colOff>600075</xdr:colOff>
      <xdr:row>38</xdr:row>
      <xdr:rowOff>86664</xdr:rowOff>
    </xdr:to>
    <xdr:cxnSp macro="">
      <xdr:nvCxnSpPr>
        <xdr:cNvPr id="56" name="直線コネクタ 55"/>
        <xdr:cNvCxnSpPr/>
      </xdr:nvCxnSpPr>
      <xdr:spPr>
        <a:xfrm>
          <a:off x="4546600" y="66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122039</xdr:rowOff>
    </xdr:from>
    <xdr:ext cx="469744" cy="259045"/>
    <xdr:sp macro="" textlink="">
      <xdr:nvSpPr>
        <xdr:cNvPr id="57" name="議会費最大値テキスト"/>
        <xdr:cNvSpPr txBox="1"/>
      </xdr:nvSpPr>
      <xdr:spPr>
        <a:xfrm>
          <a:off x="4686300" y="5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5,797</a:t>
          </a:r>
          <a:endParaRPr kumimoji="1" lang="ja-JP" altLang="en-US" sz="1000" b="1">
            <a:latin typeface="ＭＳ Ｐゴシック"/>
          </a:endParaRPr>
        </a:p>
      </xdr:txBody>
    </xdr:sp>
    <xdr:clientData/>
  </xdr:oneCellAnchor>
  <xdr:twoCellAnchor>
    <xdr:from>
      <xdr:col>6</xdr:col>
      <xdr:colOff>422275</xdr:colOff>
      <xdr:row>34</xdr:row>
      <xdr:rowOff>3912</xdr:rowOff>
    </xdr:from>
    <xdr:to>
      <xdr:col>6</xdr:col>
      <xdr:colOff>600075</xdr:colOff>
      <xdr:row>34</xdr:row>
      <xdr:rowOff>3912</xdr:rowOff>
    </xdr:to>
    <xdr:cxnSp macro="">
      <xdr:nvCxnSpPr>
        <xdr:cNvPr id="58" name="直線コネクタ 57"/>
        <xdr:cNvCxnSpPr/>
      </xdr:nvCxnSpPr>
      <xdr:spPr>
        <a:xfrm>
          <a:off x="4546600" y="583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113640</xdr:rowOff>
    </xdr:from>
    <xdr:to>
      <xdr:col>6</xdr:col>
      <xdr:colOff>511175</xdr:colOff>
      <xdr:row>35</xdr:row>
      <xdr:rowOff>109525</xdr:rowOff>
    </xdr:to>
    <xdr:cxnSp macro="">
      <xdr:nvCxnSpPr>
        <xdr:cNvPr id="59" name="直線コネクタ 58"/>
        <xdr:cNvCxnSpPr/>
      </xdr:nvCxnSpPr>
      <xdr:spPr>
        <a:xfrm flipV="1">
          <a:off x="3797300" y="5942940"/>
          <a:ext cx="8382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137736</xdr:rowOff>
    </xdr:from>
    <xdr:ext cx="469744" cy="259045"/>
    <xdr:sp macro="" textlink="">
      <xdr:nvSpPr>
        <xdr:cNvPr id="60" name="議会費平均値テキスト"/>
        <xdr:cNvSpPr txBox="1"/>
      </xdr:nvSpPr>
      <xdr:spPr>
        <a:xfrm>
          <a:off x="4686300" y="6138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159309</xdr:rowOff>
    </xdr:from>
    <xdr:to>
      <xdr:col>6</xdr:col>
      <xdr:colOff>561975</xdr:colOff>
      <xdr:row>36</xdr:row>
      <xdr:rowOff>89459</xdr:rowOff>
    </xdr:to>
    <xdr:sp macro="" textlink="">
      <xdr:nvSpPr>
        <xdr:cNvPr id="61" name="フローチャート : 判断 60"/>
        <xdr:cNvSpPr/>
      </xdr:nvSpPr>
      <xdr:spPr>
        <a:xfrm>
          <a:off x="45847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80264</xdr:rowOff>
    </xdr:from>
    <xdr:to>
      <xdr:col>5</xdr:col>
      <xdr:colOff>358775</xdr:colOff>
      <xdr:row>35</xdr:row>
      <xdr:rowOff>109525</xdr:rowOff>
    </xdr:to>
    <xdr:cxnSp macro="">
      <xdr:nvCxnSpPr>
        <xdr:cNvPr id="62" name="直線コネクタ 61"/>
        <xdr:cNvCxnSpPr/>
      </xdr:nvCxnSpPr>
      <xdr:spPr>
        <a:xfrm>
          <a:off x="2908300" y="608101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121361</xdr:rowOff>
    </xdr:from>
    <xdr:to>
      <xdr:col>5</xdr:col>
      <xdr:colOff>409575</xdr:colOff>
      <xdr:row>37</xdr:row>
      <xdr:rowOff>51511</xdr:rowOff>
    </xdr:to>
    <xdr:sp macro="" textlink="">
      <xdr:nvSpPr>
        <xdr:cNvPr id="63" name="フローチャート : 判断 62"/>
        <xdr:cNvSpPr/>
      </xdr:nvSpPr>
      <xdr:spPr>
        <a:xfrm>
          <a:off x="3746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42638</xdr:rowOff>
    </xdr:from>
    <xdr:ext cx="469744" cy="259045"/>
    <xdr:sp macro="" textlink="">
      <xdr:nvSpPr>
        <xdr:cNvPr id="64" name="テキスト ボックス 63"/>
        <xdr:cNvSpPr txBox="1"/>
      </xdr:nvSpPr>
      <xdr:spPr>
        <a:xfrm>
          <a:off x="3562427"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110439</xdr:rowOff>
    </xdr:from>
    <xdr:to>
      <xdr:col>4</xdr:col>
      <xdr:colOff>155575</xdr:colOff>
      <xdr:row>35</xdr:row>
      <xdr:rowOff>80264</xdr:rowOff>
    </xdr:to>
    <xdr:cxnSp macro="">
      <xdr:nvCxnSpPr>
        <xdr:cNvPr id="65" name="直線コネクタ 64"/>
        <xdr:cNvCxnSpPr/>
      </xdr:nvCxnSpPr>
      <xdr:spPr>
        <a:xfrm>
          <a:off x="2019300" y="5596839"/>
          <a:ext cx="889000" cy="4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164795</xdr:rowOff>
    </xdr:from>
    <xdr:to>
      <xdr:col>4</xdr:col>
      <xdr:colOff>206375</xdr:colOff>
      <xdr:row>37</xdr:row>
      <xdr:rowOff>94945</xdr:rowOff>
    </xdr:to>
    <xdr:sp macro="" textlink="">
      <xdr:nvSpPr>
        <xdr:cNvPr id="66" name="フローチャート : 判断 65"/>
        <xdr:cNvSpPr/>
      </xdr:nvSpPr>
      <xdr:spPr>
        <a:xfrm>
          <a:off x="2857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86072</xdr:rowOff>
    </xdr:from>
    <xdr:ext cx="469744" cy="259045"/>
    <xdr:sp macro="" textlink="">
      <xdr:nvSpPr>
        <xdr:cNvPr id="67" name="テキスト ボックス 66"/>
        <xdr:cNvSpPr txBox="1"/>
      </xdr:nvSpPr>
      <xdr:spPr>
        <a:xfrm>
          <a:off x="2673427" y="64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2083</xdr:rowOff>
    </xdr:from>
    <xdr:to>
      <xdr:col>2</xdr:col>
      <xdr:colOff>638175</xdr:colOff>
      <xdr:row>32</xdr:row>
      <xdr:rowOff>110439</xdr:rowOff>
    </xdr:to>
    <xdr:cxnSp macro="">
      <xdr:nvCxnSpPr>
        <xdr:cNvPr id="68" name="直線コネクタ 67"/>
        <xdr:cNvCxnSpPr/>
      </xdr:nvCxnSpPr>
      <xdr:spPr>
        <a:xfrm>
          <a:off x="1130300" y="5317033"/>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50952</xdr:rowOff>
    </xdr:from>
    <xdr:to>
      <xdr:col>3</xdr:col>
      <xdr:colOff>3175</xdr:colOff>
      <xdr:row>36</xdr:row>
      <xdr:rowOff>152552</xdr:rowOff>
    </xdr:to>
    <xdr:sp macro="" textlink="">
      <xdr:nvSpPr>
        <xdr:cNvPr id="69" name="フローチャート : 判断 68"/>
        <xdr:cNvSpPr/>
      </xdr:nvSpPr>
      <xdr:spPr>
        <a:xfrm>
          <a:off x="1968500" y="622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143679</xdr:rowOff>
    </xdr:from>
    <xdr:ext cx="469744" cy="259045"/>
    <xdr:sp macro="" textlink="">
      <xdr:nvSpPr>
        <xdr:cNvPr id="70" name="テキスト ボックス 69"/>
        <xdr:cNvSpPr txBox="1"/>
      </xdr:nvSpPr>
      <xdr:spPr>
        <a:xfrm>
          <a:off x="1784427" y="63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83871</xdr:rowOff>
    </xdr:from>
    <xdr:to>
      <xdr:col>1</xdr:col>
      <xdr:colOff>485775</xdr:colOff>
      <xdr:row>35</xdr:row>
      <xdr:rowOff>14021</xdr:rowOff>
    </xdr:to>
    <xdr:sp macro="" textlink="">
      <xdr:nvSpPr>
        <xdr:cNvPr id="71" name="フローチャート :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5148</xdr:rowOff>
    </xdr:from>
    <xdr:ext cx="469744" cy="259045"/>
    <xdr:sp macro="" textlink="">
      <xdr:nvSpPr>
        <xdr:cNvPr id="72" name="テキスト ボックス 71"/>
        <xdr:cNvSpPr txBox="1"/>
      </xdr:nvSpPr>
      <xdr:spPr>
        <a:xfrm>
          <a:off x="895427"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62840</xdr:rowOff>
    </xdr:from>
    <xdr:to>
      <xdr:col>6</xdr:col>
      <xdr:colOff>561975</xdr:colOff>
      <xdr:row>34</xdr:row>
      <xdr:rowOff>164440</xdr:rowOff>
    </xdr:to>
    <xdr:sp macro="" textlink="">
      <xdr:nvSpPr>
        <xdr:cNvPr id="78" name="円/楕円 77"/>
        <xdr:cNvSpPr/>
      </xdr:nvSpPr>
      <xdr:spPr>
        <a:xfrm>
          <a:off x="45847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149217</xdr:rowOff>
    </xdr:from>
    <xdr:ext cx="469744" cy="259045"/>
    <xdr:sp macro="" textlink="">
      <xdr:nvSpPr>
        <xdr:cNvPr id="79" name="議会費該当値テキスト"/>
        <xdr:cNvSpPr txBox="1"/>
      </xdr:nvSpPr>
      <xdr:spPr>
        <a:xfrm>
          <a:off x="4686300" y="58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58725</xdr:rowOff>
    </xdr:from>
    <xdr:to>
      <xdr:col>5</xdr:col>
      <xdr:colOff>409575</xdr:colOff>
      <xdr:row>35</xdr:row>
      <xdr:rowOff>160325</xdr:rowOff>
    </xdr:to>
    <xdr:sp macro="" textlink="">
      <xdr:nvSpPr>
        <xdr:cNvPr id="80" name="円/楕円 79"/>
        <xdr:cNvSpPr/>
      </xdr:nvSpPr>
      <xdr:spPr>
        <a:xfrm>
          <a:off x="3746500" y="60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5402</xdr:rowOff>
    </xdr:from>
    <xdr:ext cx="469744" cy="259045"/>
    <xdr:sp macro="" textlink="">
      <xdr:nvSpPr>
        <xdr:cNvPr id="81" name="テキスト ボックス 80"/>
        <xdr:cNvSpPr txBox="1"/>
      </xdr:nvSpPr>
      <xdr:spPr>
        <a:xfrm>
          <a:off x="3562427" y="58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29464</xdr:rowOff>
    </xdr:from>
    <xdr:to>
      <xdr:col>4</xdr:col>
      <xdr:colOff>206375</xdr:colOff>
      <xdr:row>35</xdr:row>
      <xdr:rowOff>131064</xdr:rowOff>
    </xdr:to>
    <xdr:sp macro="" textlink="">
      <xdr:nvSpPr>
        <xdr:cNvPr id="82" name="円/楕円 81"/>
        <xdr:cNvSpPr/>
      </xdr:nvSpPr>
      <xdr:spPr>
        <a:xfrm>
          <a:off x="2857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147591</xdr:rowOff>
    </xdr:from>
    <xdr:ext cx="469744" cy="259045"/>
    <xdr:sp macro="" textlink="">
      <xdr:nvSpPr>
        <xdr:cNvPr id="83" name="テキスト ボックス 82"/>
        <xdr:cNvSpPr txBox="1"/>
      </xdr:nvSpPr>
      <xdr:spPr>
        <a:xfrm>
          <a:off x="2673427"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59639</xdr:rowOff>
    </xdr:from>
    <xdr:to>
      <xdr:col>3</xdr:col>
      <xdr:colOff>3175</xdr:colOff>
      <xdr:row>32</xdr:row>
      <xdr:rowOff>161239</xdr:rowOff>
    </xdr:to>
    <xdr:sp macro="" textlink="">
      <xdr:nvSpPr>
        <xdr:cNvPr id="84" name="円/楕円 83"/>
        <xdr:cNvSpPr/>
      </xdr:nvSpPr>
      <xdr:spPr>
        <a:xfrm>
          <a:off x="1968500" y="55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6316</xdr:rowOff>
    </xdr:from>
    <xdr:ext cx="469744" cy="259045"/>
    <xdr:sp macro="" textlink="">
      <xdr:nvSpPr>
        <xdr:cNvPr id="85" name="テキスト ボックス 84"/>
        <xdr:cNvSpPr txBox="1"/>
      </xdr:nvSpPr>
      <xdr:spPr>
        <a:xfrm>
          <a:off x="1784427" y="532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122733</xdr:rowOff>
    </xdr:from>
    <xdr:to>
      <xdr:col>1</xdr:col>
      <xdr:colOff>485775</xdr:colOff>
      <xdr:row>31</xdr:row>
      <xdr:rowOff>52883</xdr:rowOff>
    </xdr:to>
    <xdr:sp macro="" textlink="">
      <xdr:nvSpPr>
        <xdr:cNvPr id="86" name="円/楕円 85"/>
        <xdr:cNvSpPr/>
      </xdr:nvSpPr>
      <xdr:spPr>
        <a:xfrm>
          <a:off x="1079500" y="52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69410</xdr:rowOff>
    </xdr:from>
    <xdr:ext cx="469744" cy="259045"/>
    <xdr:sp macro="" textlink="">
      <xdr:nvSpPr>
        <xdr:cNvPr id="87" name="テキスト ボックス 86"/>
        <xdr:cNvSpPr txBox="1"/>
      </xdr:nvSpPr>
      <xdr:spPr>
        <a:xfrm>
          <a:off x="895427" y="504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86513</xdr:rowOff>
    </xdr:from>
    <xdr:to>
      <xdr:col>6</xdr:col>
      <xdr:colOff>510540</xdr:colOff>
      <xdr:row>59</xdr:row>
      <xdr:rowOff>34151</xdr:rowOff>
    </xdr:to>
    <xdr:cxnSp macro="">
      <xdr:nvCxnSpPr>
        <xdr:cNvPr id="112" name="直線コネクタ 111"/>
        <xdr:cNvCxnSpPr/>
      </xdr:nvCxnSpPr>
      <xdr:spPr>
        <a:xfrm flipV="1">
          <a:off x="4633595" y="8830463"/>
          <a:ext cx="1270" cy="131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37978</xdr:rowOff>
    </xdr:from>
    <xdr:ext cx="534377" cy="259045"/>
    <xdr:sp macro="" textlink="">
      <xdr:nvSpPr>
        <xdr:cNvPr id="113" name="総務費最小値テキスト"/>
        <xdr:cNvSpPr txBox="1"/>
      </xdr:nvSpPr>
      <xdr:spPr>
        <a:xfrm>
          <a:off x="4686300" y="101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60,811</a:t>
          </a:r>
          <a:endParaRPr kumimoji="1" lang="ja-JP" altLang="en-US" sz="1000" b="1">
            <a:latin typeface="ＭＳ Ｐゴシック"/>
          </a:endParaRPr>
        </a:p>
      </xdr:txBody>
    </xdr:sp>
    <xdr:clientData/>
  </xdr:oneCellAnchor>
  <xdr:twoCellAnchor>
    <xdr:from>
      <xdr:col>6</xdr:col>
      <xdr:colOff>422275</xdr:colOff>
      <xdr:row>59</xdr:row>
      <xdr:rowOff>34151</xdr:rowOff>
    </xdr:from>
    <xdr:to>
      <xdr:col>6</xdr:col>
      <xdr:colOff>600075</xdr:colOff>
      <xdr:row>59</xdr:row>
      <xdr:rowOff>34151</xdr:rowOff>
    </xdr:to>
    <xdr:cxnSp macro="">
      <xdr:nvCxnSpPr>
        <xdr:cNvPr id="114" name="直線コネクタ 113"/>
        <xdr:cNvCxnSpPr/>
      </xdr:nvCxnSpPr>
      <xdr:spPr>
        <a:xfrm>
          <a:off x="4546600" y="1014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33190</xdr:rowOff>
    </xdr:from>
    <xdr:ext cx="599010" cy="259045"/>
    <xdr:sp macro="" textlink="">
      <xdr:nvSpPr>
        <xdr:cNvPr id="115" name="総務費最大値テキスト"/>
        <xdr:cNvSpPr txBox="1"/>
      </xdr:nvSpPr>
      <xdr:spPr>
        <a:xfrm>
          <a:off x="4686300" y="860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164,688</a:t>
          </a:r>
          <a:endParaRPr kumimoji="1" lang="ja-JP" altLang="en-US" sz="1000" b="1">
            <a:latin typeface="ＭＳ Ｐゴシック"/>
          </a:endParaRPr>
        </a:p>
      </xdr:txBody>
    </xdr:sp>
    <xdr:clientData/>
  </xdr:oneCellAnchor>
  <xdr:twoCellAnchor>
    <xdr:from>
      <xdr:col>6</xdr:col>
      <xdr:colOff>422275</xdr:colOff>
      <xdr:row>51</xdr:row>
      <xdr:rowOff>86513</xdr:rowOff>
    </xdr:from>
    <xdr:to>
      <xdr:col>6</xdr:col>
      <xdr:colOff>600075</xdr:colOff>
      <xdr:row>51</xdr:row>
      <xdr:rowOff>86513</xdr:rowOff>
    </xdr:to>
    <xdr:cxnSp macro="">
      <xdr:nvCxnSpPr>
        <xdr:cNvPr id="116" name="直線コネクタ 115"/>
        <xdr:cNvCxnSpPr/>
      </xdr:nvCxnSpPr>
      <xdr:spPr>
        <a:xfrm>
          <a:off x="4546600" y="8830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129337</xdr:rowOff>
    </xdr:from>
    <xdr:to>
      <xdr:col>6</xdr:col>
      <xdr:colOff>511175</xdr:colOff>
      <xdr:row>54</xdr:row>
      <xdr:rowOff>144437</xdr:rowOff>
    </xdr:to>
    <xdr:cxnSp macro="">
      <xdr:nvCxnSpPr>
        <xdr:cNvPr id="117" name="直線コネクタ 116"/>
        <xdr:cNvCxnSpPr/>
      </xdr:nvCxnSpPr>
      <xdr:spPr>
        <a:xfrm flipV="1">
          <a:off x="3797300" y="9387637"/>
          <a:ext cx="8382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89260</xdr:rowOff>
    </xdr:from>
    <xdr:ext cx="599010" cy="259045"/>
    <xdr:sp macro="" textlink="">
      <xdr:nvSpPr>
        <xdr:cNvPr id="118" name="総務費平均値テキスト"/>
        <xdr:cNvSpPr txBox="1"/>
      </xdr:nvSpPr>
      <xdr:spPr>
        <a:xfrm>
          <a:off x="4686300" y="9347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110833</xdr:rowOff>
    </xdr:from>
    <xdr:to>
      <xdr:col>6</xdr:col>
      <xdr:colOff>561975</xdr:colOff>
      <xdr:row>55</xdr:row>
      <xdr:rowOff>40983</xdr:rowOff>
    </xdr:to>
    <xdr:sp macro="" textlink="">
      <xdr:nvSpPr>
        <xdr:cNvPr id="119" name="フローチャート : 判断 118"/>
        <xdr:cNvSpPr/>
      </xdr:nvSpPr>
      <xdr:spPr>
        <a:xfrm>
          <a:off x="45847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33248</xdr:rowOff>
    </xdr:from>
    <xdr:to>
      <xdr:col>5</xdr:col>
      <xdr:colOff>358775</xdr:colOff>
      <xdr:row>54</xdr:row>
      <xdr:rowOff>144437</xdr:rowOff>
    </xdr:to>
    <xdr:cxnSp macro="">
      <xdr:nvCxnSpPr>
        <xdr:cNvPr id="120" name="直線コネクタ 119"/>
        <xdr:cNvCxnSpPr/>
      </xdr:nvCxnSpPr>
      <xdr:spPr>
        <a:xfrm>
          <a:off x="2908300" y="9120098"/>
          <a:ext cx="889000" cy="2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58103</xdr:rowOff>
    </xdr:from>
    <xdr:to>
      <xdr:col>5</xdr:col>
      <xdr:colOff>409575</xdr:colOff>
      <xdr:row>57</xdr:row>
      <xdr:rowOff>159703</xdr:rowOff>
    </xdr:to>
    <xdr:sp macro="" textlink="">
      <xdr:nvSpPr>
        <xdr:cNvPr id="121" name="フローチャート : 判断 120"/>
        <xdr:cNvSpPr/>
      </xdr:nvSpPr>
      <xdr:spPr>
        <a:xfrm>
          <a:off x="3746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150830</xdr:rowOff>
    </xdr:from>
    <xdr:ext cx="534377" cy="259045"/>
    <xdr:sp macro="" textlink="">
      <xdr:nvSpPr>
        <xdr:cNvPr id="122" name="テキスト ボックス 121"/>
        <xdr:cNvSpPr txBox="1"/>
      </xdr:nvSpPr>
      <xdr:spPr>
        <a:xfrm>
          <a:off x="3530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33248</xdr:rowOff>
    </xdr:from>
    <xdr:to>
      <xdr:col>4</xdr:col>
      <xdr:colOff>155575</xdr:colOff>
      <xdr:row>54</xdr:row>
      <xdr:rowOff>3137</xdr:rowOff>
    </xdr:to>
    <xdr:cxnSp macro="">
      <xdr:nvCxnSpPr>
        <xdr:cNvPr id="123" name="直線コネクタ 122"/>
        <xdr:cNvCxnSpPr/>
      </xdr:nvCxnSpPr>
      <xdr:spPr>
        <a:xfrm flipV="1">
          <a:off x="2019300" y="9120098"/>
          <a:ext cx="889000" cy="1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93929</xdr:rowOff>
    </xdr:from>
    <xdr:to>
      <xdr:col>4</xdr:col>
      <xdr:colOff>206375</xdr:colOff>
      <xdr:row>58</xdr:row>
      <xdr:rowOff>24079</xdr:rowOff>
    </xdr:to>
    <xdr:sp macro="" textlink="">
      <xdr:nvSpPr>
        <xdr:cNvPr id="124" name="フローチャート : 判断 123"/>
        <xdr:cNvSpPr/>
      </xdr:nvSpPr>
      <xdr:spPr>
        <a:xfrm>
          <a:off x="2857500" y="98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15206</xdr:rowOff>
    </xdr:from>
    <xdr:ext cx="534377" cy="259045"/>
    <xdr:sp macro="" textlink="">
      <xdr:nvSpPr>
        <xdr:cNvPr id="125" name="テキスト ボックス 124"/>
        <xdr:cNvSpPr txBox="1"/>
      </xdr:nvSpPr>
      <xdr:spPr>
        <a:xfrm>
          <a:off x="2641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3137</xdr:rowOff>
    </xdr:from>
    <xdr:to>
      <xdr:col>2</xdr:col>
      <xdr:colOff>638175</xdr:colOff>
      <xdr:row>55</xdr:row>
      <xdr:rowOff>115074</xdr:rowOff>
    </xdr:to>
    <xdr:cxnSp macro="">
      <xdr:nvCxnSpPr>
        <xdr:cNvPr id="126" name="直線コネクタ 125"/>
        <xdr:cNvCxnSpPr/>
      </xdr:nvCxnSpPr>
      <xdr:spPr>
        <a:xfrm flipV="1">
          <a:off x="1130300" y="9261437"/>
          <a:ext cx="889000" cy="2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169481</xdr:rowOff>
    </xdr:from>
    <xdr:to>
      <xdr:col>3</xdr:col>
      <xdr:colOff>3175</xdr:colOff>
      <xdr:row>58</xdr:row>
      <xdr:rowOff>99631</xdr:rowOff>
    </xdr:to>
    <xdr:sp macro="" textlink="">
      <xdr:nvSpPr>
        <xdr:cNvPr id="127" name="フローチャート : 判断 126"/>
        <xdr:cNvSpPr/>
      </xdr:nvSpPr>
      <xdr:spPr>
        <a:xfrm>
          <a:off x="1968500" y="994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90758</xdr:rowOff>
    </xdr:from>
    <xdr:ext cx="534377" cy="259045"/>
    <xdr:sp macro="" textlink="">
      <xdr:nvSpPr>
        <xdr:cNvPr id="128" name="テキスト ボックス 127"/>
        <xdr:cNvSpPr txBox="1"/>
      </xdr:nvSpPr>
      <xdr:spPr>
        <a:xfrm>
          <a:off x="1752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158547</xdr:rowOff>
    </xdr:from>
    <xdr:to>
      <xdr:col>1</xdr:col>
      <xdr:colOff>485775</xdr:colOff>
      <xdr:row>58</xdr:row>
      <xdr:rowOff>88697</xdr:rowOff>
    </xdr:to>
    <xdr:sp macro="" textlink="">
      <xdr:nvSpPr>
        <xdr:cNvPr id="129" name="フローチャート : 判断 128"/>
        <xdr:cNvSpPr/>
      </xdr:nvSpPr>
      <xdr:spPr>
        <a:xfrm>
          <a:off x="1079500" y="99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79824</xdr:rowOff>
    </xdr:from>
    <xdr:ext cx="534377" cy="259045"/>
    <xdr:sp macro="" textlink="">
      <xdr:nvSpPr>
        <xdr:cNvPr id="130" name="テキスト ボックス 129"/>
        <xdr:cNvSpPr txBox="1"/>
      </xdr:nvSpPr>
      <xdr:spPr>
        <a:xfrm>
          <a:off x="863111" y="100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78537</xdr:rowOff>
    </xdr:from>
    <xdr:to>
      <xdr:col>6</xdr:col>
      <xdr:colOff>561975</xdr:colOff>
      <xdr:row>55</xdr:row>
      <xdr:rowOff>8687</xdr:rowOff>
    </xdr:to>
    <xdr:sp macro="" textlink="">
      <xdr:nvSpPr>
        <xdr:cNvPr id="136" name="円/楕円 135"/>
        <xdr:cNvSpPr/>
      </xdr:nvSpPr>
      <xdr:spPr>
        <a:xfrm>
          <a:off x="4584700" y="93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101414</xdr:rowOff>
    </xdr:from>
    <xdr:ext cx="599010" cy="259045"/>
    <xdr:sp macro="" textlink="">
      <xdr:nvSpPr>
        <xdr:cNvPr id="137" name="総務費該当値テキスト"/>
        <xdr:cNvSpPr txBox="1"/>
      </xdr:nvSpPr>
      <xdr:spPr>
        <a:xfrm>
          <a:off x="4686300" y="918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120,816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93637</xdr:rowOff>
    </xdr:from>
    <xdr:to>
      <xdr:col>5</xdr:col>
      <xdr:colOff>409575</xdr:colOff>
      <xdr:row>55</xdr:row>
      <xdr:rowOff>23787</xdr:rowOff>
    </xdr:to>
    <xdr:sp macro="" textlink="">
      <xdr:nvSpPr>
        <xdr:cNvPr id="138" name="円/楕円 137"/>
        <xdr:cNvSpPr/>
      </xdr:nvSpPr>
      <xdr:spPr>
        <a:xfrm>
          <a:off x="3746500" y="93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40314</xdr:rowOff>
    </xdr:from>
    <xdr:ext cx="599010" cy="259045"/>
    <xdr:sp macro="" textlink="">
      <xdr:nvSpPr>
        <xdr:cNvPr id="139" name="テキスト ボックス 138"/>
        <xdr:cNvSpPr txBox="1"/>
      </xdr:nvSpPr>
      <xdr:spPr>
        <a:xfrm>
          <a:off x="3497794" y="912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153898</xdr:rowOff>
    </xdr:from>
    <xdr:to>
      <xdr:col>4</xdr:col>
      <xdr:colOff>206375</xdr:colOff>
      <xdr:row>53</xdr:row>
      <xdr:rowOff>84048</xdr:rowOff>
    </xdr:to>
    <xdr:sp macro="" textlink="">
      <xdr:nvSpPr>
        <xdr:cNvPr id="140" name="円/楕円 139"/>
        <xdr:cNvSpPr/>
      </xdr:nvSpPr>
      <xdr:spPr>
        <a:xfrm>
          <a:off x="2857500" y="90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100575</xdr:rowOff>
    </xdr:from>
    <xdr:ext cx="599010" cy="259045"/>
    <xdr:sp macro="" textlink="">
      <xdr:nvSpPr>
        <xdr:cNvPr id="141" name="テキスト ボックス 140"/>
        <xdr:cNvSpPr txBox="1"/>
      </xdr:nvSpPr>
      <xdr:spPr>
        <a:xfrm>
          <a:off x="2608794" y="884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141,882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123787</xdr:rowOff>
    </xdr:from>
    <xdr:to>
      <xdr:col>3</xdr:col>
      <xdr:colOff>3175</xdr:colOff>
      <xdr:row>54</xdr:row>
      <xdr:rowOff>53937</xdr:rowOff>
    </xdr:to>
    <xdr:sp macro="" textlink="">
      <xdr:nvSpPr>
        <xdr:cNvPr id="142" name="円/楕円 141"/>
        <xdr:cNvSpPr/>
      </xdr:nvSpPr>
      <xdr:spPr>
        <a:xfrm>
          <a:off x="1968500" y="92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70464</xdr:rowOff>
    </xdr:from>
    <xdr:ext cx="599010" cy="259045"/>
    <xdr:sp macro="" textlink="">
      <xdr:nvSpPr>
        <xdr:cNvPr id="143" name="テキスト ボックス 142"/>
        <xdr:cNvSpPr txBox="1"/>
      </xdr:nvSpPr>
      <xdr:spPr>
        <a:xfrm>
          <a:off x="1719794" y="898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64274</xdr:rowOff>
    </xdr:from>
    <xdr:to>
      <xdr:col>1</xdr:col>
      <xdr:colOff>485775</xdr:colOff>
      <xdr:row>55</xdr:row>
      <xdr:rowOff>165874</xdr:rowOff>
    </xdr:to>
    <xdr:sp macro="" textlink="">
      <xdr:nvSpPr>
        <xdr:cNvPr id="144" name="円/楕円 143"/>
        <xdr:cNvSpPr/>
      </xdr:nvSpPr>
      <xdr:spPr>
        <a:xfrm>
          <a:off x="1079500" y="94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10951</xdr:rowOff>
    </xdr:from>
    <xdr:ext cx="599010" cy="259045"/>
    <xdr:sp macro="" textlink="">
      <xdr:nvSpPr>
        <xdr:cNvPr id="145" name="テキスト ボックス 144"/>
        <xdr:cNvSpPr txBox="1"/>
      </xdr:nvSpPr>
      <xdr:spPr>
        <a:xfrm>
          <a:off x="830794" y="926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22451</xdr:rowOff>
    </xdr:from>
    <xdr:to>
      <xdr:col>6</xdr:col>
      <xdr:colOff>510540</xdr:colOff>
      <xdr:row>79</xdr:row>
      <xdr:rowOff>7592</xdr:rowOff>
    </xdr:to>
    <xdr:cxnSp macro="">
      <xdr:nvCxnSpPr>
        <xdr:cNvPr id="168" name="直線コネクタ 167"/>
        <xdr:cNvCxnSpPr/>
      </xdr:nvCxnSpPr>
      <xdr:spPr>
        <a:xfrm flipV="1">
          <a:off x="4633595" y="12023951"/>
          <a:ext cx="1270" cy="152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11419</xdr:rowOff>
    </xdr:from>
    <xdr:ext cx="599010" cy="259045"/>
    <xdr:sp macro="" textlink="">
      <xdr:nvSpPr>
        <xdr:cNvPr id="169" name="民生費最小値テキスト"/>
        <xdr:cNvSpPr txBox="1"/>
      </xdr:nvSpPr>
      <xdr:spPr>
        <a:xfrm>
          <a:off x="4686300" y="1355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118,279</a:t>
          </a:r>
          <a:endParaRPr kumimoji="1" lang="ja-JP" altLang="en-US" sz="1000" b="1">
            <a:latin typeface="ＭＳ Ｐゴシック"/>
          </a:endParaRPr>
        </a:p>
      </xdr:txBody>
    </xdr:sp>
    <xdr:clientData/>
  </xdr:oneCellAnchor>
  <xdr:twoCellAnchor>
    <xdr:from>
      <xdr:col>6</xdr:col>
      <xdr:colOff>422275</xdr:colOff>
      <xdr:row>79</xdr:row>
      <xdr:rowOff>7592</xdr:rowOff>
    </xdr:from>
    <xdr:to>
      <xdr:col>6</xdr:col>
      <xdr:colOff>600075</xdr:colOff>
      <xdr:row>79</xdr:row>
      <xdr:rowOff>7592</xdr:rowOff>
    </xdr:to>
    <xdr:cxnSp macro="">
      <xdr:nvCxnSpPr>
        <xdr:cNvPr id="170" name="直線コネクタ 169"/>
        <xdr:cNvCxnSpPr/>
      </xdr:nvCxnSpPr>
      <xdr:spPr>
        <a:xfrm>
          <a:off x="4546600" y="1355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140578</xdr:rowOff>
    </xdr:from>
    <xdr:ext cx="599010" cy="259045"/>
    <xdr:sp macro="" textlink="">
      <xdr:nvSpPr>
        <xdr:cNvPr id="171" name="民生費最大値テキスト"/>
        <xdr:cNvSpPr txBox="1"/>
      </xdr:nvSpPr>
      <xdr:spPr>
        <a:xfrm>
          <a:off x="4686300" y="1179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185,129</a:t>
          </a:r>
          <a:endParaRPr kumimoji="1" lang="ja-JP" altLang="en-US" sz="1000" b="1">
            <a:latin typeface="ＭＳ Ｐゴシック"/>
          </a:endParaRPr>
        </a:p>
      </xdr:txBody>
    </xdr:sp>
    <xdr:clientData/>
  </xdr:oneCellAnchor>
  <xdr:twoCellAnchor>
    <xdr:from>
      <xdr:col>6</xdr:col>
      <xdr:colOff>422275</xdr:colOff>
      <xdr:row>70</xdr:row>
      <xdr:rowOff>22451</xdr:rowOff>
    </xdr:from>
    <xdr:to>
      <xdr:col>6</xdr:col>
      <xdr:colOff>600075</xdr:colOff>
      <xdr:row>70</xdr:row>
      <xdr:rowOff>22451</xdr:rowOff>
    </xdr:to>
    <xdr:cxnSp macro="">
      <xdr:nvCxnSpPr>
        <xdr:cNvPr id="172" name="直線コネクタ 171"/>
        <xdr:cNvCxnSpPr/>
      </xdr:nvCxnSpPr>
      <xdr:spPr>
        <a:xfrm>
          <a:off x="4546600" y="1202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22451</xdr:rowOff>
    </xdr:from>
    <xdr:to>
      <xdr:col>6</xdr:col>
      <xdr:colOff>511175</xdr:colOff>
      <xdr:row>71</xdr:row>
      <xdr:rowOff>21286</xdr:rowOff>
    </xdr:to>
    <xdr:cxnSp macro="">
      <xdr:nvCxnSpPr>
        <xdr:cNvPr id="173" name="直線コネクタ 172"/>
        <xdr:cNvCxnSpPr/>
      </xdr:nvCxnSpPr>
      <xdr:spPr>
        <a:xfrm flipV="1">
          <a:off x="3797300" y="12023951"/>
          <a:ext cx="838200" cy="17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103971</xdr:rowOff>
    </xdr:from>
    <xdr:ext cx="599010" cy="259045"/>
    <xdr:sp macro="" textlink="">
      <xdr:nvSpPr>
        <xdr:cNvPr id="174" name="民生費平均値テキスト"/>
        <xdr:cNvSpPr txBox="1"/>
      </xdr:nvSpPr>
      <xdr:spPr>
        <a:xfrm>
          <a:off x="4686300" y="12619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125544</xdr:rowOff>
    </xdr:from>
    <xdr:to>
      <xdr:col>6</xdr:col>
      <xdr:colOff>561975</xdr:colOff>
      <xdr:row>74</xdr:row>
      <xdr:rowOff>55694</xdr:rowOff>
    </xdr:to>
    <xdr:sp macro="" textlink="">
      <xdr:nvSpPr>
        <xdr:cNvPr id="175" name="フローチャート : 判断 174"/>
        <xdr:cNvSpPr/>
      </xdr:nvSpPr>
      <xdr:spPr>
        <a:xfrm>
          <a:off x="4584700" y="1264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21286</xdr:rowOff>
    </xdr:from>
    <xdr:to>
      <xdr:col>5</xdr:col>
      <xdr:colOff>358775</xdr:colOff>
      <xdr:row>73</xdr:row>
      <xdr:rowOff>117891</xdr:rowOff>
    </xdr:to>
    <xdr:cxnSp macro="">
      <xdr:nvCxnSpPr>
        <xdr:cNvPr id="176" name="直線コネクタ 175"/>
        <xdr:cNvCxnSpPr/>
      </xdr:nvCxnSpPr>
      <xdr:spPr>
        <a:xfrm flipV="1">
          <a:off x="2908300" y="12194236"/>
          <a:ext cx="889000" cy="4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40620</xdr:rowOff>
    </xdr:from>
    <xdr:to>
      <xdr:col>5</xdr:col>
      <xdr:colOff>409575</xdr:colOff>
      <xdr:row>75</xdr:row>
      <xdr:rowOff>142220</xdr:rowOff>
    </xdr:to>
    <xdr:sp macro="" textlink="">
      <xdr:nvSpPr>
        <xdr:cNvPr id="177" name="フローチャート : 判断 176"/>
        <xdr:cNvSpPr/>
      </xdr:nvSpPr>
      <xdr:spPr>
        <a:xfrm>
          <a:off x="3746500" y="128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133346</xdr:rowOff>
    </xdr:from>
    <xdr:ext cx="599010" cy="259045"/>
    <xdr:sp macro="" textlink="">
      <xdr:nvSpPr>
        <xdr:cNvPr id="178" name="テキスト ボックス 177"/>
        <xdr:cNvSpPr txBox="1"/>
      </xdr:nvSpPr>
      <xdr:spPr>
        <a:xfrm>
          <a:off x="3497794" y="1299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117891</xdr:rowOff>
    </xdr:from>
    <xdr:to>
      <xdr:col>4</xdr:col>
      <xdr:colOff>155575</xdr:colOff>
      <xdr:row>74</xdr:row>
      <xdr:rowOff>39070</xdr:rowOff>
    </xdr:to>
    <xdr:cxnSp macro="">
      <xdr:nvCxnSpPr>
        <xdr:cNvPr id="179" name="直線コネクタ 178"/>
        <xdr:cNvCxnSpPr/>
      </xdr:nvCxnSpPr>
      <xdr:spPr>
        <a:xfrm flipV="1">
          <a:off x="2019300" y="12633741"/>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148975</xdr:rowOff>
    </xdr:from>
    <xdr:to>
      <xdr:col>4</xdr:col>
      <xdr:colOff>206375</xdr:colOff>
      <xdr:row>77</xdr:row>
      <xdr:rowOff>79125</xdr:rowOff>
    </xdr:to>
    <xdr:sp macro="" textlink="">
      <xdr:nvSpPr>
        <xdr:cNvPr id="180" name="フローチャート : 判断 179"/>
        <xdr:cNvSpPr/>
      </xdr:nvSpPr>
      <xdr:spPr>
        <a:xfrm>
          <a:off x="2857500" y="1317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70252</xdr:rowOff>
    </xdr:from>
    <xdr:ext cx="599010" cy="259045"/>
    <xdr:sp macro="" textlink="">
      <xdr:nvSpPr>
        <xdr:cNvPr id="181" name="テキスト ボックス 180"/>
        <xdr:cNvSpPr txBox="1"/>
      </xdr:nvSpPr>
      <xdr:spPr>
        <a:xfrm>
          <a:off x="2608794" y="1327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39070</xdr:rowOff>
    </xdr:from>
    <xdr:to>
      <xdr:col>2</xdr:col>
      <xdr:colOff>638175</xdr:colOff>
      <xdr:row>75</xdr:row>
      <xdr:rowOff>36350</xdr:rowOff>
    </xdr:to>
    <xdr:cxnSp macro="">
      <xdr:nvCxnSpPr>
        <xdr:cNvPr id="182" name="直線コネクタ 181"/>
        <xdr:cNvCxnSpPr/>
      </xdr:nvCxnSpPr>
      <xdr:spPr>
        <a:xfrm flipV="1">
          <a:off x="1130300" y="12726370"/>
          <a:ext cx="889000" cy="16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18720</xdr:rowOff>
    </xdr:from>
    <xdr:to>
      <xdr:col>3</xdr:col>
      <xdr:colOff>3175</xdr:colOff>
      <xdr:row>77</xdr:row>
      <xdr:rowOff>120320</xdr:rowOff>
    </xdr:to>
    <xdr:sp macro="" textlink="">
      <xdr:nvSpPr>
        <xdr:cNvPr id="183" name="フローチャート : 判断 182"/>
        <xdr:cNvSpPr/>
      </xdr:nvSpPr>
      <xdr:spPr>
        <a:xfrm>
          <a:off x="1968500" y="132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111447</xdr:rowOff>
    </xdr:from>
    <xdr:ext cx="599010" cy="259045"/>
    <xdr:sp macro="" textlink="">
      <xdr:nvSpPr>
        <xdr:cNvPr id="184" name="テキスト ボックス 183"/>
        <xdr:cNvSpPr txBox="1"/>
      </xdr:nvSpPr>
      <xdr:spPr>
        <a:xfrm>
          <a:off x="1719794" y="1331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116926</xdr:rowOff>
    </xdr:from>
    <xdr:to>
      <xdr:col>1</xdr:col>
      <xdr:colOff>485775</xdr:colOff>
      <xdr:row>77</xdr:row>
      <xdr:rowOff>47076</xdr:rowOff>
    </xdr:to>
    <xdr:sp macro="" textlink="">
      <xdr:nvSpPr>
        <xdr:cNvPr id="185" name="フローチャート : 判断 184"/>
        <xdr:cNvSpPr/>
      </xdr:nvSpPr>
      <xdr:spPr>
        <a:xfrm>
          <a:off x="1079500" y="1314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38203</xdr:rowOff>
    </xdr:from>
    <xdr:ext cx="599010" cy="259045"/>
    <xdr:sp macro="" textlink="">
      <xdr:nvSpPr>
        <xdr:cNvPr id="186" name="テキスト ボックス 185"/>
        <xdr:cNvSpPr txBox="1"/>
      </xdr:nvSpPr>
      <xdr:spPr>
        <a:xfrm>
          <a:off x="830794" y="1323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133,774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69</xdr:row>
      <xdr:rowOff>143101</xdr:rowOff>
    </xdr:from>
    <xdr:to>
      <xdr:col>6</xdr:col>
      <xdr:colOff>561975</xdr:colOff>
      <xdr:row>70</xdr:row>
      <xdr:rowOff>73251</xdr:rowOff>
    </xdr:to>
    <xdr:sp macro="" textlink="">
      <xdr:nvSpPr>
        <xdr:cNvPr id="192" name="円/楕円 191"/>
        <xdr:cNvSpPr/>
      </xdr:nvSpPr>
      <xdr:spPr>
        <a:xfrm>
          <a:off x="4584700" y="119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96128</xdr:rowOff>
    </xdr:from>
    <xdr:ext cx="599010" cy="259045"/>
    <xdr:sp macro="" textlink="">
      <xdr:nvSpPr>
        <xdr:cNvPr id="193" name="民生費該当値テキスト"/>
        <xdr:cNvSpPr txBox="1"/>
      </xdr:nvSpPr>
      <xdr:spPr>
        <a:xfrm>
          <a:off x="4686300" y="1192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185,129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141936</xdr:rowOff>
    </xdr:from>
    <xdr:to>
      <xdr:col>5</xdr:col>
      <xdr:colOff>409575</xdr:colOff>
      <xdr:row>71</xdr:row>
      <xdr:rowOff>72086</xdr:rowOff>
    </xdr:to>
    <xdr:sp macro="" textlink="">
      <xdr:nvSpPr>
        <xdr:cNvPr id="194" name="円/楕円 193"/>
        <xdr:cNvSpPr/>
      </xdr:nvSpPr>
      <xdr:spPr>
        <a:xfrm>
          <a:off x="3746500" y="12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88613</xdr:rowOff>
    </xdr:from>
    <xdr:ext cx="599010" cy="259045"/>
    <xdr:sp macro="" textlink="">
      <xdr:nvSpPr>
        <xdr:cNvPr id="195" name="テキスト ボックス 194"/>
        <xdr:cNvSpPr txBox="1"/>
      </xdr:nvSpPr>
      <xdr:spPr>
        <a:xfrm>
          <a:off x="3497794" y="1191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67091</xdr:rowOff>
    </xdr:from>
    <xdr:to>
      <xdr:col>4</xdr:col>
      <xdr:colOff>206375</xdr:colOff>
      <xdr:row>73</xdr:row>
      <xdr:rowOff>168691</xdr:rowOff>
    </xdr:to>
    <xdr:sp macro="" textlink="">
      <xdr:nvSpPr>
        <xdr:cNvPr id="196" name="円/楕円 195"/>
        <xdr:cNvSpPr/>
      </xdr:nvSpPr>
      <xdr:spPr>
        <a:xfrm>
          <a:off x="2857500" y="125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13768</xdr:rowOff>
    </xdr:from>
    <xdr:ext cx="599010" cy="259045"/>
    <xdr:sp macro="" textlink="">
      <xdr:nvSpPr>
        <xdr:cNvPr id="197" name="テキスト ボックス 196"/>
        <xdr:cNvSpPr txBox="1"/>
      </xdr:nvSpPr>
      <xdr:spPr>
        <a:xfrm>
          <a:off x="2608794" y="1235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158,454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159720</xdr:rowOff>
    </xdr:from>
    <xdr:to>
      <xdr:col>3</xdr:col>
      <xdr:colOff>3175</xdr:colOff>
      <xdr:row>74</xdr:row>
      <xdr:rowOff>89870</xdr:rowOff>
    </xdr:to>
    <xdr:sp macro="" textlink="">
      <xdr:nvSpPr>
        <xdr:cNvPr id="198" name="円/楕円 197"/>
        <xdr:cNvSpPr/>
      </xdr:nvSpPr>
      <xdr:spPr>
        <a:xfrm>
          <a:off x="1968500" y="126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106397</xdr:rowOff>
    </xdr:from>
    <xdr:ext cx="599010" cy="259045"/>
    <xdr:sp macro="" textlink="">
      <xdr:nvSpPr>
        <xdr:cNvPr id="199" name="テキスト ボックス 198"/>
        <xdr:cNvSpPr txBox="1"/>
      </xdr:nvSpPr>
      <xdr:spPr>
        <a:xfrm>
          <a:off x="1719794" y="1245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154,402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157000</xdr:rowOff>
    </xdr:from>
    <xdr:to>
      <xdr:col>1</xdr:col>
      <xdr:colOff>485775</xdr:colOff>
      <xdr:row>75</xdr:row>
      <xdr:rowOff>87150</xdr:rowOff>
    </xdr:to>
    <xdr:sp macro="" textlink="">
      <xdr:nvSpPr>
        <xdr:cNvPr id="200" name="円/楕円 199"/>
        <xdr:cNvSpPr/>
      </xdr:nvSpPr>
      <xdr:spPr>
        <a:xfrm>
          <a:off x="1079500" y="128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103677</xdr:rowOff>
    </xdr:from>
    <xdr:ext cx="599010" cy="259045"/>
    <xdr:sp macro="" textlink="">
      <xdr:nvSpPr>
        <xdr:cNvPr id="201" name="テキスト ボックス 200"/>
        <xdr:cNvSpPr txBox="1"/>
      </xdr:nvSpPr>
      <xdr:spPr>
        <a:xfrm>
          <a:off x="830794" y="1261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94117</xdr:rowOff>
    </xdr:from>
    <xdr:to>
      <xdr:col>6</xdr:col>
      <xdr:colOff>510540</xdr:colOff>
      <xdr:row>98</xdr:row>
      <xdr:rowOff>128476</xdr:rowOff>
    </xdr:to>
    <xdr:cxnSp macro="">
      <xdr:nvCxnSpPr>
        <xdr:cNvPr id="224" name="直線コネクタ 223"/>
        <xdr:cNvCxnSpPr/>
      </xdr:nvCxnSpPr>
      <xdr:spPr>
        <a:xfrm flipV="1">
          <a:off x="4633595" y="15524617"/>
          <a:ext cx="1270" cy="1405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132303</xdr:rowOff>
    </xdr:from>
    <xdr:ext cx="534377" cy="259045"/>
    <xdr:sp macro="" textlink="">
      <xdr:nvSpPr>
        <xdr:cNvPr id="225" name="衛生費最小値テキスト"/>
        <xdr:cNvSpPr txBox="1"/>
      </xdr:nvSpPr>
      <xdr:spPr>
        <a:xfrm>
          <a:off x="4686300" y="169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20,491</a:t>
          </a:r>
          <a:endParaRPr kumimoji="1" lang="ja-JP" altLang="en-US" sz="1000" b="1">
            <a:latin typeface="ＭＳ Ｐゴシック"/>
          </a:endParaRPr>
        </a:p>
      </xdr:txBody>
    </xdr:sp>
    <xdr:clientData/>
  </xdr:oneCellAnchor>
  <xdr:twoCellAnchor>
    <xdr:from>
      <xdr:col>6</xdr:col>
      <xdr:colOff>422275</xdr:colOff>
      <xdr:row>98</xdr:row>
      <xdr:rowOff>128476</xdr:rowOff>
    </xdr:from>
    <xdr:to>
      <xdr:col>6</xdr:col>
      <xdr:colOff>600075</xdr:colOff>
      <xdr:row>98</xdr:row>
      <xdr:rowOff>128476</xdr:rowOff>
    </xdr:to>
    <xdr:cxnSp macro="">
      <xdr:nvCxnSpPr>
        <xdr:cNvPr id="226" name="直線コネクタ 225"/>
        <xdr:cNvCxnSpPr/>
      </xdr:nvCxnSpPr>
      <xdr:spPr>
        <a:xfrm>
          <a:off x="4546600" y="1693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40794</xdr:rowOff>
    </xdr:from>
    <xdr:ext cx="534377" cy="259045"/>
    <xdr:sp macro="" textlink="">
      <xdr:nvSpPr>
        <xdr:cNvPr id="227" name="衛生費最大値テキスト"/>
        <xdr:cNvSpPr txBox="1"/>
      </xdr:nvSpPr>
      <xdr:spPr>
        <a:xfrm>
          <a:off x="4686300" y="152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81,994</a:t>
          </a:r>
          <a:endParaRPr kumimoji="1" lang="ja-JP" altLang="en-US" sz="1000" b="1">
            <a:latin typeface="ＭＳ Ｐゴシック"/>
          </a:endParaRPr>
        </a:p>
      </xdr:txBody>
    </xdr:sp>
    <xdr:clientData/>
  </xdr:oneCellAnchor>
  <xdr:twoCellAnchor>
    <xdr:from>
      <xdr:col>6</xdr:col>
      <xdr:colOff>422275</xdr:colOff>
      <xdr:row>90</xdr:row>
      <xdr:rowOff>94117</xdr:rowOff>
    </xdr:from>
    <xdr:to>
      <xdr:col>6</xdr:col>
      <xdr:colOff>600075</xdr:colOff>
      <xdr:row>90</xdr:row>
      <xdr:rowOff>94117</xdr:rowOff>
    </xdr:to>
    <xdr:cxnSp macro="">
      <xdr:nvCxnSpPr>
        <xdr:cNvPr id="228" name="直線コネクタ 227"/>
        <xdr:cNvCxnSpPr/>
      </xdr:nvCxnSpPr>
      <xdr:spPr>
        <a:xfrm>
          <a:off x="4546600" y="155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90185</xdr:rowOff>
    </xdr:from>
    <xdr:to>
      <xdr:col>6</xdr:col>
      <xdr:colOff>511175</xdr:colOff>
      <xdr:row>96</xdr:row>
      <xdr:rowOff>144066</xdr:rowOff>
    </xdr:to>
    <xdr:cxnSp macro="">
      <xdr:nvCxnSpPr>
        <xdr:cNvPr id="229" name="直線コネクタ 228"/>
        <xdr:cNvCxnSpPr/>
      </xdr:nvCxnSpPr>
      <xdr:spPr>
        <a:xfrm>
          <a:off x="3797300" y="16549385"/>
          <a:ext cx="8382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149451</xdr:rowOff>
    </xdr:from>
    <xdr:ext cx="534377" cy="259045"/>
    <xdr:sp macro="" textlink="">
      <xdr:nvSpPr>
        <xdr:cNvPr id="230" name="衛生費平均値テキスト"/>
        <xdr:cNvSpPr txBox="1"/>
      </xdr:nvSpPr>
      <xdr:spPr>
        <a:xfrm>
          <a:off x="4686300" y="160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126574</xdr:rowOff>
    </xdr:from>
    <xdr:to>
      <xdr:col>6</xdr:col>
      <xdr:colOff>561975</xdr:colOff>
      <xdr:row>95</xdr:row>
      <xdr:rowOff>56724</xdr:rowOff>
    </xdr:to>
    <xdr:sp macro="" textlink="">
      <xdr:nvSpPr>
        <xdr:cNvPr id="231" name="フローチャート : 判断 230"/>
        <xdr:cNvSpPr/>
      </xdr:nvSpPr>
      <xdr:spPr>
        <a:xfrm>
          <a:off x="4584700" y="162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90185</xdr:rowOff>
    </xdr:from>
    <xdr:to>
      <xdr:col>5</xdr:col>
      <xdr:colOff>358775</xdr:colOff>
      <xdr:row>96</xdr:row>
      <xdr:rowOff>164846</xdr:rowOff>
    </xdr:to>
    <xdr:cxnSp macro="">
      <xdr:nvCxnSpPr>
        <xdr:cNvPr id="232" name="直線コネクタ 231"/>
        <xdr:cNvCxnSpPr/>
      </xdr:nvCxnSpPr>
      <xdr:spPr>
        <a:xfrm flipV="1">
          <a:off x="2908300" y="16549385"/>
          <a:ext cx="889000" cy="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71504</xdr:rowOff>
    </xdr:from>
    <xdr:to>
      <xdr:col>5</xdr:col>
      <xdr:colOff>409575</xdr:colOff>
      <xdr:row>96</xdr:row>
      <xdr:rowOff>1654</xdr:rowOff>
    </xdr:to>
    <xdr:sp macro="" textlink="">
      <xdr:nvSpPr>
        <xdr:cNvPr id="233" name="フローチャート : 判断 232"/>
        <xdr:cNvSpPr/>
      </xdr:nvSpPr>
      <xdr:spPr>
        <a:xfrm>
          <a:off x="3746500" y="1635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18181</xdr:rowOff>
    </xdr:from>
    <xdr:ext cx="534377" cy="259045"/>
    <xdr:sp macro="" textlink="">
      <xdr:nvSpPr>
        <xdr:cNvPr id="234" name="テキスト ボックス 233"/>
        <xdr:cNvSpPr txBox="1"/>
      </xdr:nvSpPr>
      <xdr:spPr>
        <a:xfrm>
          <a:off x="3530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164846</xdr:rowOff>
    </xdr:from>
    <xdr:to>
      <xdr:col>4</xdr:col>
      <xdr:colOff>155575</xdr:colOff>
      <xdr:row>97</xdr:row>
      <xdr:rowOff>4071</xdr:rowOff>
    </xdr:to>
    <xdr:cxnSp macro="">
      <xdr:nvCxnSpPr>
        <xdr:cNvPr id="235" name="直線コネクタ 234"/>
        <xdr:cNvCxnSpPr/>
      </xdr:nvCxnSpPr>
      <xdr:spPr>
        <a:xfrm flipV="1">
          <a:off x="2019300" y="16624046"/>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107576</xdr:rowOff>
    </xdr:from>
    <xdr:to>
      <xdr:col>4</xdr:col>
      <xdr:colOff>206375</xdr:colOff>
      <xdr:row>96</xdr:row>
      <xdr:rowOff>37726</xdr:rowOff>
    </xdr:to>
    <xdr:sp macro="" textlink="">
      <xdr:nvSpPr>
        <xdr:cNvPr id="236" name="フローチャート : 判断 235"/>
        <xdr:cNvSpPr/>
      </xdr:nvSpPr>
      <xdr:spPr>
        <a:xfrm>
          <a:off x="2857500" y="163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54253</xdr:rowOff>
    </xdr:from>
    <xdr:ext cx="534377" cy="259045"/>
    <xdr:sp macro="" textlink="">
      <xdr:nvSpPr>
        <xdr:cNvPr id="237" name="テキスト ボックス 236"/>
        <xdr:cNvSpPr txBox="1"/>
      </xdr:nvSpPr>
      <xdr:spPr>
        <a:xfrm>
          <a:off x="2641111" y="161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132750</xdr:rowOff>
    </xdr:from>
    <xdr:to>
      <xdr:col>2</xdr:col>
      <xdr:colOff>638175</xdr:colOff>
      <xdr:row>97</xdr:row>
      <xdr:rowOff>4071</xdr:rowOff>
    </xdr:to>
    <xdr:cxnSp macro="">
      <xdr:nvCxnSpPr>
        <xdr:cNvPr id="238" name="直線コネクタ 237"/>
        <xdr:cNvCxnSpPr/>
      </xdr:nvCxnSpPr>
      <xdr:spPr>
        <a:xfrm>
          <a:off x="1130300" y="16591950"/>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89838</xdr:rowOff>
    </xdr:from>
    <xdr:to>
      <xdr:col>3</xdr:col>
      <xdr:colOff>3175</xdr:colOff>
      <xdr:row>96</xdr:row>
      <xdr:rowOff>19988</xdr:rowOff>
    </xdr:to>
    <xdr:sp macro="" textlink="">
      <xdr:nvSpPr>
        <xdr:cNvPr id="239" name="フローチャート : 判断 238"/>
        <xdr:cNvSpPr/>
      </xdr:nvSpPr>
      <xdr:spPr>
        <a:xfrm>
          <a:off x="1968500" y="1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36515</xdr:rowOff>
    </xdr:from>
    <xdr:ext cx="534377" cy="259045"/>
    <xdr:sp macro="" textlink="">
      <xdr:nvSpPr>
        <xdr:cNvPr id="240" name="テキスト ボックス 239"/>
        <xdr:cNvSpPr txBox="1"/>
      </xdr:nvSpPr>
      <xdr:spPr>
        <a:xfrm>
          <a:off x="1752111" y="1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55479</xdr:rowOff>
    </xdr:from>
    <xdr:to>
      <xdr:col>1</xdr:col>
      <xdr:colOff>485775</xdr:colOff>
      <xdr:row>95</xdr:row>
      <xdr:rowOff>157079</xdr:rowOff>
    </xdr:to>
    <xdr:sp macro="" textlink="">
      <xdr:nvSpPr>
        <xdr:cNvPr id="241" name="フローチャート : 判断 240"/>
        <xdr:cNvSpPr/>
      </xdr:nvSpPr>
      <xdr:spPr>
        <a:xfrm>
          <a:off x="1079500" y="1634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2156</xdr:rowOff>
    </xdr:from>
    <xdr:ext cx="534377" cy="259045"/>
    <xdr:sp macro="" textlink="">
      <xdr:nvSpPr>
        <xdr:cNvPr id="242" name="テキスト ボックス 241"/>
        <xdr:cNvSpPr txBox="1"/>
      </xdr:nvSpPr>
      <xdr:spPr>
        <a:xfrm>
          <a:off x="863111" y="161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93266</xdr:rowOff>
    </xdr:from>
    <xdr:to>
      <xdr:col>6</xdr:col>
      <xdr:colOff>561975</xdr:colOff>
      <xdr:row>97</xdr:row>
      <xdr:rowOff>23416</xdr:rowOff>
    </xdr:to>
    <xdr:sp macro="" textlink="">
      <xdr:nvSpPr>
        <xdr:cNvPr id="248" name="円/楕円 247"/>
        <xdr:cNvSpPr/>
      </xdr:nvSpPr>
      <xdr:spPr>
        <a:xfrm>
          <a:off x="4584700" y="165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71693</xdr:rowOff>
    </xdr:from>
    <xdr:ext cx="534377" cy="259045"/>
    <xdr:sp macro="" textlink="">
      <xdr:nvSpPr>
        <xdr:cNvPr id="249" name="衛生費該当値テキスト"/>
        <xdr:cNvSpPr txBox="1"/>
      </xdr:nvSpPr>
      <xdr:spPr>
        <a:xfrm>
          <a:off x="4686300" y="165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39385</xdr:rowOff>
    </xdr:from>
    <xdr:to>
      <xdr:col>5</xdr:col>
      <xdr:colOff>409575</xdr:colOff>
      <xdr:row>96</xdr:row>
      <xdr:rowOff>140985</xdr:rowOff>
    </xdr:to>
    <xdr:sp macro="" textlink="">
      <xdr:nvSpPr>
        <xdr:cNvPr id="250" name="円/楕円 249"/>
        <xdr:cNvSpPr/>
      </xdr:nvSpPr>
      <xdr:spPr>
        <a:xfrm>
          <a:off x="3746500" y="164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132112</xdr:rowOff>
    </xdr:from>
    <xdr:ext cx="534377" cy="259045"/>
    <xdr:sp macro="" textlink="">
      <xdr:nvSpPr>
        <xdr:cNvPr id="251" name="テキスト ボックス 250"/>
        <xdr:cNvSpPr txBox="1"/>
      </xdr:nvSpPr>
      <xdr:spPr>
        <a:xfrm>
          <a:off x="3530111" y="16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114046</xdr:rowOff>
    </xdr:from>
    <xdr:to>
      <xdr:col>4</xdr:col>
      <xdr:colOff>206375</xdr:colOff>
      <xdr:row>97</xdr:row>
      <xdr:rowOff>44196</xdr:rowOff>
    </xdr:to>
    <xdr:sp macro="" textlink="">
      <xdr:nvSpPr>
        <xdr:cNvPr id="252" name="円/楕円 251"/>
        <xdr:cNvSpPr/>
      </xdr:nvSpPr>
      <xdr:spPr>
        <a:xfrm>
          <a:off x="2857500" y="165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35323</xdr:rowOff>
    </xdr:from>
    <xdr:ext cx="534377" cy="259045"/>
    <xdr:sp macro="" textlink="">
      <xdr:nvSpPr>
        <xdr:cNvPr id="253" name="テキスト ボックス 252"/>
        <xdr:cNvSpPr txBox="1"/>
      </xdr:nvSpPr>
      <xdr:spPr>
        <a:xfrm>
          <a:off x="2641111" y="166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124721</xdr:rowOff>
    </xdr:from>
    <xdr:to>
      <xdr:col>3</xdr:col>
      <xdr:colOff>3175</xdr:colOff>
      <xdr:row>97</xdr:row>
      <xdr:rowOff>54871</xdr:rowOff>
    </xdr:to>
    <xdr:sp macro="" textlink="">
      <xdr:nvSpPr>
        <xdr:cNvPr id="254" name="円/楕円 253"/>
        <xdr:cNvSpPr/>
      </xdr:nvSpPr>
      <xdr:spPr>
        <a:xfrm>
          <a:off x="19685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45998</xdr:rowOff>
    </xdr:from>
    <xdr:ext cx="534377" cy="259045"/>
    <xdr:sp macro="" textlink="">
      <xdr:nvSpPr>
        <xdr:cNvPr id="255" name="テキスト ボックス 254"/>
        <xdr:cNvSpPr txBox="1"/>
      </xdr:nvSpPr>
      <xdr:spPr>
        <a:xfrm>
          <a:off x="1752111" y="166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81950</xdr:rowOff>
    </xdr:from>
    <xdr:to>
      <xdr:col>1</xdr:col>
      <xdr:colOff>485775</xdr:colOff>
      <xdr:row>97</xdr:row>
      <xdr:rowOff>12100</xdr:rowOff>
    </xdr:to>
    <xdr:sp macro="" textlink="">
      <xdr:nvSpPr>
        <xdr:cNvPr id="256" name="円/楕円 255"/>
        <xdr:cNvSpPr/>
      </xdr:nvSpPr>
      <xdr:spPr>
        <a:xfrm>
          <a:off x="1079500" y="165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3227</xdr:rowOff>
    </xdr:from>
    <xdr:ext cx="534377" cy="259045"/>
    <xdr:sp macro="" textlink="">
      <xdr:nvSpPr>
        <xdr:cNvPr id="257" name="テキスト ボックス 256"/>
        <xdr:cNvSpPr txBox="1"/>
      </xdr:nvSpPr>
      <xdr:spPr>
        <a:xfrm>
          <a:off x="863111" y="166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83007</xdr:rowOff>
    </xdr:from>
    <xdr:to>
      <xdr:col>15</xdr:col>
      <xdr:colOff>180340</xdr:colOff>
      <xdr:row>38</xdr:row>
      <xdr:rowOff>139700</xdr:rowOff>
    </xdr:to>
    <xdr:cxnSp macro="">
      <xdr:nvCxnSpPr>
        <xdr:cNvPr id="279" name="直線コネクタ 278"/>
        <xdr:cNvCxnSpPr/>
      </xdr:nvCxnSpPr>
      <xdr:spPr>
        <a:xfrm flipV="1">
          <a:off x="10475595" y="5740857"/>
          <a:ext cx="1270" cy="91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29684</xdr:rowOff>
    </xdr:from>
    <xdr:ext cx="469744" cy="259045"/>
    <xdr:sp macro="" textlink="">
      <xdr:nvSpPr>
        <xdr:cNvPr id="282" name="労働費最大値テキスト"/>
        <xdr:cNvSpPr txBox="1"/>
      </xdr:nvSpPr>
      <xdr:spPr>
        <a:xfrm>
          <a:off x="10528300" y="55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a:t>
          </a:r>
          <a:endParaRPr kumimoji="1" lang="ja-JP" altLang="en-US" sz="1000" b="1">
            <a:latin typeface="ＭＳ Ｐゴシック"/>
          </a:endParaRPr>
        </a:p>
      </xdr:txBody>
    </xdr:sp>
    <xdr:clientData/>
  </xdr:oneCellAnchor>
  <xdr:twoCellAnchor>
    <xdr:from>
      <xdr:col>15</xdr:col>
      <xdr:colOff>92075</xdr:colOff>
      <xdr:row>33</xdr:row>
      <xdr:rowOff>83007</xdr:rowOff>
    </xdr:from>
    <xdr:to>
      <xdr:col>15</xdr:col>
      <xdr:colOff>269875</xdr:colOff>
      <xdr:row>33</xdr:row>
      <xdr:rowOff>83007</xdr:rowOff>
    </xdr:to>
    <xdr:cxnSp macro="">
      <xdr:nvCxnSpPr>
        <xdr:cNvPr id="283" name="直線コネクタ 282"/>
        <xdr:cNvCxnSpPr/>
      </xdr:nvCxnSpPr>
      <xdr:spPr>
        <a:xfrm>
          <a:off x="10388600" y="574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124613</xdr:rowOff>
    </xdr:from>
    <xdr:to>
      <xdr:col>15</xdr:col>
      <xdr:colOff>180975</xdr:colOff>
      <xdr:row>38</xdr:row>
      <xdr:rowOff>139700</xdr:rowOff>
    </xdr:to>
    <xdr:cxnSp macro="">
      <xdr:nvCxnSpPr>
        <xdr:cNvPr id="284" name="直線コネクタ 283"/>
        <xdr:cNvCxnSpPr/>
      </xdr:nvCxnSpPr>
      <xdr:spPr>
        <a:xfrm>
          <a:off x="9639300" y="6639713"/>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128236</xdr:rowOff>
    </xdr:from>
    <xdr:ext cx="378565" cy="259045"/>
    <xdr:sp macro="" textlink="">
      <xdr:nvSpPr>
        <xdr:cNvPr id="285" name="労働費平均値テキスト"/>
        <xdr:cNvSpPr txBox="1"/>
      </xdr:nvSpPr>
      <xdr:spPr>
        <a:xfrm>
          <a:off x="10528300" y="61289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105359</xdr:rowOff>
    </xdr:from>
    <xdr:to>
      <xdr:col>15</xdr:col>
      <xdr:colOff>231775</xdr:colOff>
      <xdr:row>37</xdr:row>
      <xdr:rowOff>35509</xdr:rowOff>
    </xdr:to>
    <xdr:sp macro="" textlink="">
      <xdr:nvSpPr>
        <xdr:cNvPr id="286" name="フローチャート : 判断 285"/>
        <xdr:cNvSpPr/>
      </xdr:nvSpPr>
      <xdr:spPr>
        <a:xfrm>
          <a:off x="10426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38659</xdr:rowOff>
    </xdr:from>
    <xdr:to>
      <xdr:col>14</xdr:col>
      <xdr:colOff>28575</xdr:colOff>
      <xdr:row>38</xdr:row>
      <xdr:rowOff>124613</xdr:rowOff>
    </xdr:to>
    <xdr:cxnSp macro="">
      <xdr:nvCxnSpPr>
        <xdr:cNvPr id="287" name="直線コネクタ 286"/>
        <xdr:cNvCxnSpPr/>
      </xdr:nvCxnSpPr>
      <xdr:spPr>
        <a:xfrm>
          <a:off x="8750300" y="6210859"/>
          <a:ext cx="889000" cy="4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142849</xdr:rowOff>
    </xdr:from>
    <xdr:to>
      <xdr:col>14</xdr:col>
      <xdr:colOff>79375</xdr:colOff>
      <xdr:row>36</xdr:row>
      <xdr:rowOff>72999</xdr:rowOff>
    </xdr:to>
    <xdr:sp macro="" textlink="">
      <xdr:nvSpPr>
        <xdr:cNvPr id="288" name="フローチャート : 判断 287"/>
        <xdr:cNvSpPr/>
      </xdr:nvSpPr>
      <xdr:spPr>
        <a:xfrm>
          <a:off x="9588500" y="614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89526</xdr:rowOff>
    </xdr:from>
    <xdr:ext cx="469744" cy="259045"/>
    <xdr:sp macro="" textlink="">
      <xdr:nvSpPr>
        <xdr:cNvPr id="289" name="テキスト ボックス 288"/>
        <xdr:cNvSpPr txBox="1"/>
      </xdr:nvSpPr>
      <xdr:spPr>
        <a:xfrm>
          <a:off x="9404427" y="59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38659</xdr:rowOff>
    </xdr:from>
    <xdr:to>
      <xdr:col>12</xdr:col>
      <xdr:colOff>511175</xdr:colOff>
      <xdr:row>36</xdr:row>
      <xdr:rowOff>91237</xdr:rowOff>
    </xdr:to>
    <xdr:cxnSp macro="">
      <xdr:nvCxnSpPr>
        <xdr:cNvPr id="290" name="直線コネクタ 289"/>
        <xdr:cNvCxnSpPr/>
      </xdr:nvCxnSpPr>
      <xdr:spPr>
        <a:xfrm flipV="1">
          <a:off x="7861300" y="621085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149251</xdr:rowOff>
    </xdr:from>
    <xdr:to>
      <xdr:col>12</xdr:col>
      <xdr:colOff>561975</xdr:colOff>
      <xdr:row>35</xdr:row>
      <xdr:rowOff>79401</xdr:rowOff>
    </xdr:to>
    <xdr:sp macro="" textlink="">
      <xdr:nvSpPr>
        <xdr:cNvPr id="291" name="フローチャート : 判断 290"/>
        <xdr:cNvSpPr/>
      </xdr:nvSpPr>
      <xdr:spPr>
        <a:xfrm>
          <a:off x="8699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95928</xdr:rowOff>
    </xdr:from>
    <xdr:ext cx="469744" cy="259045"/>
    <xdr:sp macro="" textlink="">
      <xdr:nvSpPr>
        <xdr:cNvPr id="292" name="テキスト ボックス 291"/>
        <xdr:cNvSpPr txBox="1"/>
      </xdr:nvSpPr>
      <xdr:spPr>
        <a:xfrm>
          <a:off x="8515427"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73406</xdr:rowOff>
    </xdr:from>
    <xdr:to>
      <xdr:col>11</xdr:col>
      <xdr:colOff>307975</xdr:colOff>
      <xdr:row>36</xdr:row>
      <xdr:rowOff>91237</xdr:rowOff>
    </xdr:to>
    <xdr:cxnSp macro="">
      <xdr:nvCxnSpPr>
        <xdr:cNvPr id="293" name="直線コネクタ 292"/>
        <xdr:cNvCxnSpPr/>
      </xdr:nvCxnSpPr>
      <xdr:spPr>
        <a:xfrm>
          <a:off x="6972300" y="5388356"/>
          <a:ext cx="889000" cy="87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122275</xdr:rowOff>
    </xdr:from>
    <xdr:to>
      <xdr:col>11</xdr:col>
      <xdr:colOff>358775</xdr:colOff>
      <xdr:row>35</xdr:row>
      <xdr:rowOff>52425</xdr:rowOff>
    </xdr:to>
    <xdr:sp macro="" textlink="">
      <xdr:nvSpPr>
        <xdr:cNvPr id="294" name="フローチャート : 判断 293"/>
        <xdr:cNvSpPr/>
      </xdr:nvSpPr>
      <xdr:spPr>
        <a:xfrm>
          <a:off x="78105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68952</xdr:rowOff>
    </xdr:from>
    <xdr:ext cx="469744" cy="259045"/>
    <xdr:sp macro="" textlink="">
      <xdr:nvSpPr>
        <xdr:cNvPr id="295" name="テキスト ボックス 294"/>
        <xdr:cNvSpPr txBox="1"/>
      </xdr:nvSpPr>
      <xdr:spPr>
        <a:xfrm>
          <a:off x="7626427" y="57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31293</xdr:rowOff>
    </xdr:from>
    <xdr:to>
      <xdr:col>10</xdr:col>
      <xdr:colOff>155575</xdr:colOff>
      <xdr:row>30</xdr:row>
      <xdr:rowOff>132893</xdr:rowOff>
    </xdr:to>
    <xdr:sp macro="" textlink="">
      <xdr:nvSpPr>
        <xdr:cNvPr id="296" name="フローチャート : 判断 295"/>
        <xdr:cNvSpPr/>
      </xdr:nvSpPr>
      <xdr:spPr>
        <a:xfrm>
          <a:off x="6921500" y="517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149420</xdr:rowOff>
    </xdr:from>
    <xdr:ext cx="469744" cy="259045"/>
    <xdr:sp macro="" textlink="">
      <xdr:nvSpPr>
        <xdr:cNvPr id="297" name="テキスト ボックス 296"/>
        <xdr:cNvSpPr txBox="1"/>
      </xdr:nvSpPr>
      <xdr:spPr>
        <a:xfrm>
          <a:off x="6737427" y="495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3" name="円/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73813</xdr:rowOff>
    </xdr:from>
    <xdr:to>
      <xdr:col>14</xdr:col>
      <xdr:colOff>79375</xdr:colOff>
      <xdr:row>39</xdr:row>
      <xdr:rowOff>3963</xdr:rowOff>
    </xdr:to>
    <xdr:sp macro="" textlink="">
      <xdr:nvSpPr>
        <xdr:cNvPr id="305" name="円/楕円 304"/>
        <xdr:cNvSpPr/>
      </xdr:nvSpPr>
      <xdr:spPr>
        <a:xfrm>
          <a:off x="9588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166540</xdr:rowOff>
    </xdr:from>
    <xdr:ext cx="313932" cy="259045"/>
    <xdr:sp macro="" textlink="">
      <xdr:nvSpPr>
        <xdr:cNvPr id="306" name="テキスト ボックス 305"/>
        <xdr:cNvSpPr txBox="1"/>
      </xdr:nvSpPr>
      <xdr:spPr>
        <a:xfrm>
          <a:off x="9482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159309</xdr:rowOff>
    </xdr:from>
    <xdr:to>
      <xdr:col>12</xdr:col>
      <xdr:colOff>561975</xdr:colOff>
      <xdr:row>36</xdr:row>
      <xdr:rowOff>89459</xdr:rowOff>
    </xdr:to>
    <xdr:sp macro="" textlink="">
      <xdr:nvSpPr>
        <xdr:cNvPr id="307" name="円/楕円 306"/>
        <xdr:cNvSpPr/>
      </xdr:nvSpPr>
      <xdr:spPr>
        <a:xfrm>
          <a:off x="8699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80586</xdr:rowOff>
    </xdr:from>
    <xdr:ext cx="378565" cy="259045"/>
    <xdr:sp macro="" textlink="">
      <xdr:nvSpPr>
        <xdr:cNvPr id="308" name="テキスト ボックス 307"/>
        <xdr:cNvSpPr txBox="1"/>
      </xdr:nvSpPr>
      <xdr:spPr>
        <a:xfrm>
          <a:off x="8561017" y="625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40437</xdr:rowOff>
    </xdr:from>
    <xdr:to>
      <xdr:col>11</xdr:col>
      <xdr:colOff>358775</xdr:colOff>
      <xdr:row>36</xdr:row>
      <xdr:rowOff>142037</xdr:rowOff>
    </xdr:to>
    <xdr:sp macro="" textlink="">
      <xdr:nvSpPr>
        <xdr:cNvPr id="309" name="円/楕円 308"/>
        <xdr:cNvSpPr/>
      </xdr:nvSpPr>
      <xdr:spPr>
        <a:xfrm>
          <a:off x="7810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133164</xdr:rowOff>
    </xdr:from>
    <xdr:ext cx="378565" cy="259045"/>
    <xdr:sp macro="" textlink="">
      <xdr:nvSpPr>
        <xdr:cNvPr id="310" name="テキスト ボックス 309"/>
        <xdr:cNvSpPr txBox="1"/>
      </xdr:nvSpPr>
      <xdr:spPr>
        <a:xfrm>
          <a:off x="7672017" y="6305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22606</xdr:rowOff>
    </xdr:from>
    <xdr:to>
      <xdr:col>10</xdr:col>
      <xdr:colOff>155575</xdr:colOff>
      <xdr:row>31</xdr:row>
      <xdr:rowOff>124206</xdr:rowOff>
    </xdr:to>
    <xdr:sp macro="" textlink="">
      <xdr:nvSpPr>
        <xdr:cNvPr id="311" name="円/楕円 310"/>
        <xdr:cNvSpPr/>
      </xdr:nvSpPr>
      <xdr:spPr>
        <a:xfrm>
          <a:off x="6921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115333</xdr:rowOff>
    </xdr:from>
    <xdr:ext cx="469744" cy="259045"/>
    <xdr:sp macro="" textlink="">
      <xdr:nvSpPr>
        <xdr:cNvPr id="312" name="テキスト ボックス 311"/>
        <xdr:cNvSpPr txBox="1"/>
      </xdr:nvSpPr>
      <xdr:spPr>
        <a:xfrm>
          <a:off x="6737427" y="543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107576</xdr:rowOff>
    </xdr:from>
    <xdr:to>
      <xdr:col>15</xdr:col>
      <xdr:colOff>180340</xdr:colOff>
      <xdr:row>58</xdr:row>
      <xdr:rowOff>58732</xdr:rowOff>
    </xdr:to>
    <xdr:cxnSp macro="">
      <xdr:nvCxnSpPr>
        <xdr:cNvPr id="338" name="直線コネクタ 337"/>
        <xdr:cNvCxnSpPr/>
      </xdr:nvCxnSpPr>
      <xdr:spPr>
        <a:xfrm flipV="1">
          <a:off x="10475595" y="8680076"/>
          <a:ext cx="1270" cy="132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62559</xdr:rowOff>
    </xdr:from>
    <xdr:ext cx="534377" cy="259045"/>
    <xdr:sp macro="" textlink="">
      <xdr:nvSpPr>
        <xdr:cNvPr id="339" name="農林水産業費最小値テキスト"/>
        <xdr:cNvSpPr txBox="1"/>
      </xdr:nvSpPr>
      <xdr:spPr>
        <a:xfrm>
          <a:off x="10528300" y="100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19,438</a:t>
          </a:r>
          <a:endParaRPr kumimoji="1" lang="ja-JP" altLang="en-US" sz="1000" b="1">
            <a:latin typeface="ＭＳ Ｐゴシック"/>
          </a:endParaRPr>
        </a:p>
      </xdr:txBody>
    </xdr:sp>
    <xdr:clientData/>
  </xdr:oneCellAnchor>
  <xdr:twoCellAnchor>
    <xdr:from>
      <xdr:col>15</xdr:col>
      <xdr:colOff>92075</xdr:colOff>
      <xdr:row>58</xdr:row>
      <xdr:rowOff>58732</xdr:rowOff>
    </xdr:from>
    <xdr:to>
      <xdr:col>15</xdr:col>
      <xdr:colOff>269875</xdr:colOff>
      <xdr:row>58</xdr:row>
      <xdr:rowOff>58732</xdr:rowOff>
    </xdr:to>
    <xdr:cxnSp macro="">
      <xdr:nvCxnSpPr>
        <xdr:cNvPr id="340" name="直線コネクタ 339"/>
        <xdr:cNvCxnSpPr/>
      </xdr:nvCxnSpPr>
      <xdr:spPr>
        <a:xfrm>
          <a:off x="10388600" y="1000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54253</xdr:rowOff>
    </xdr:from>
    <xdr:ext cx="599010" cy="259045"/>
    <xdr:sp macro="" textlink="">
      <xdr:nvSpPr>
        <xdr:cNvPr id="341" name="農林水産業費最大値テキスト"/>
        <xdr:cNvSpPr txBox="1"/>
      </xdr:nvSpPr>
      <xdr:spPr>
        <a:xfrm>
          <a:off x="10528300"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140,951</a:t>
          </a:r>
          <a:endParaRPr kumimoji="1" lang="ja-JP" altLang="en-US" sz="1000" b="1">
            <a:latin typeface="ＭＳ Ｐゴシック"/>
          </a:endParaRPr>
        </a:p>
      </xdr:txBody>
    </xdr:sp>
    <xdr:clientData/>
  </xdr:oneCellAnchor>
  <xdr:twoCellAnchor>
    <xdr:from>
      <xdr:col>15</xdr:col>
      <xdr:colOff>92075</xdr:colOff>
      <xdr:row>50</xdr:row>
      <xdr:rowOff>107576</xdr:rowOff>
    </xdr:from>
    <xdr:to>
      <xdr:col>15</xdr:col>
      <xdr:colOff>269875</xdr:colOff>
      <xdr:row>50</xdr:row>
      <xdr:rowOff>107576</xdr:rowOff>
    </xdr:to>
    <xdr:cxnSp macro="">
      <xdr:nvCxnSpPr>
        <xdr:cNvPr id="342" name="直線コネクタ 341"/>
        <xdr:cNvCxnSpPr/>
      </xdr:nvCxnSpPr>
      <xdr:spPr>
        <a:xfrm>
          <a:off x="10388600" y="868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40270</xdr:rowOff>
    </xdr:from>
    <xdr:to>
      <xdr:col>15</xdr:col>
      <xdr:colOff>180975</xdr:colOff>
      <xdr:row>56</xdr:row>
      <xdr:rowOff>93784</xdr:rowOff>
    </xdr:to>
    <xdr:cxnSp macro="">
      <xdr:nvCxnSpPr>
        <xdr:cNvPr id="343" name="直線コネクタ 342"/>
        <xdr:cNvCxnSpPr/>
      </xdr:nvCxnSpPr>
      <xdr:spPr>
        <a:xfrm flipV="1">
          <a:off x="9639300" y="9641470"/>
          <a:ext cx="838200" cy="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98170</xdr:rowOff>
    </xdr:from>
    <xdr:ext cx="534377" cy="259045"/>
    <xdr:sp macro="" textlink="">
      <xdr:nvSpPr>
        <xdr:cNvPr id="344" name="農林水産業費平均値テキスト"/>
        <xdr:cNvSpPr txBox="1"/>
      </xdr:nvSpPr>
      <xdr:spPr>
        <a:xfrm>
          <a:off x="10528300" y="935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75293</xdr:rowOff>
    </xdr:from>
    <xdr:to>
      <xdr:col>15</xdr:col>
      <xdr:colOff>231775</xdr:colOff>
      <xdr:row>56</xdr:row>
      <xdr:rowOff>5443</xdr:rowOff>
    </xdr:to>
    <xdr:sp macro="" textlink="">
      <xdr:nvSpPr>
        <xdr:cNvPr id="345" name="フローチャート : 判断 344"/>
        <xdr:cNvSpPr/>
      </xdr:nvSpPr>
      <xdr:spPr>
        <a:xfrm>
          <a:off x="10426700" y="950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93784</xdr:rowOff>
    </xdr:from>
    <xdr:to>
      <xdr:col>14</xdr:col>
      <xdr:colOff>28575</xdr:colOff>
      <xdr:row>56</xdr:row>
      <xdr:rowOff>117352</xdr:rowOff>
    </xdr:to>
    <xdr:cxnSp macro="">
      <xdr:nvCxnSpPr>
        <xdr:cNvPr id="346" name="直線コネクタ 345"/>
        <xdr:cNvCxnSpPr/>
      </xdr:nvCxnSpPr>
      <xdr:spPr>
        <a:xfrm flipV="1">
          <a:off x="8750300" y="9694984"/>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99699</xdr:rowOff>
    </xdr:from>
    <xdr:to>
      <xdr:col>14</xdr:col>
      <xdr:colOff>79375</xdr:colOff>
      <xdr:row>57</xdr:row>
      <xdr:rowOff>29849</xdr:rowOff>
    </xdr:to>
    <xdr:sp macro="" textlink="">
      <xdr:nvSpPr>
        <xdr:cNvPr id="347" name="フローチャート : 判断 346"/>
        <xdr:cNvSpPr/>
      </xdr:nvSpPr>
      <xdr:spPr>
        <a:xfrm>
          <a:off x="9588500" y="970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20976</xdr:rowOff>
    </xdr:from>
    <xdr:ext cx="534377" cy="259045"/>
    <xdr:sp macro="" textlink="">
      <xdr:nvSpPr>
        <xdr:cNvPr id="348" name="テキスト ボックス 347"/>
        <xdr:cNvSpPr txBox="1"/>
      </xdr:nvSpPr>
      <xdr:spPr>
        <a:xfrm>
          <a:off x="9372111" y="97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117352</xdr:rowOff>
    </xdr:from>
    <xdr:to>
      <xdr:col>12</xdr:col>
      <xdr:colOff>511175</xdr:colOff>
      <xdr:row>56</xdr:row>
      <xdr:rowOff>119344</xdr:rowOff>
    </xdr:to>
    <xdr:cxnSp macro="">
      <xdr:nvCxnSpPr>
        <xdr:cNvPr id="349" name="直線コネクタ 348"/>
        <xdr:cNvCxnSpPr/>
      </xdr:nvCxnSpPr>
      <xdr:spPr>
        <a:xfrm flipV="1">
          <a:off x="7861300" y="9718552"/>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2849</xdr:rowOff>
    </xdr:from>
    <xdr:to>
      <xdr:col>12</xdr:col>
      <xdr:colOff>561975</xdr:colOff>
      <xdr:row>56</xdr:row>
      <xdr:rowOff>104449</xdr:rowOff>
    </xdr:to>
    <xdr:sp macro="" textlink="">
      <xdr:nvSpPr>
        <xdr:cNvPr id="350" name="フローチャート : 判断 349"/>
        <xdr:cNvSpPr/>
      </xdr:nvSpPr>
      <xdr:spPr>
        <a:xfrm>
          <a:off x="8699500" y="96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120976</xdr:rowOff>
    </xdr:from>
    <xdr:ext cx="534377" cy="259045"/>
    <xdr:sp macro="" textlink="">
      <xdr:nvSpPr>
        <xdr:cNvPr id="351" name="テキスト ボックス 350"/>
        <xdr:cNvSpPr txBox="1"/>
      </xdr:nvSpPr>
      <xdr:spPr>
        <a:xfrm>
          <a:off x="8483111" y="937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119344</xdr:rowOff>
    </xdr:from>
    <xdr:to>
      <xdr:col>11</xdr:col>
      <xdr:colOff>307975</xdr:colOff>
      <xdr:row>57</xdr:row>
      <xdr:rowOff>12424</xdr:rowOff>
    </xdr:to>
    <xdr:cxnSp macro="">
      <xdr:nvCxnSpPr>
        <xdr:cNvPr id="352" name="直線コネクタ 351"/>
        <xdr:cNvCxnSpPr/>
      </xdr:nvCxnSpPr>
      <xdr:spPr>
        <a:xfrm flipV="1">
          <a:off x="6972300" y="9720544"/>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48797</xdr:rowOff>
    </xdr:from>
    <xdr:to>
      <xdr:col>11</xdr:col>
      <xdr:colOff>358775</xdr:colOff>
      <xdr:row>56</xdr:row>
      <xdr:rowOff>150397</xdr:rowOff>
    </xdr:to>
    <xdr:sp macro="" textlink="">
      <xdr:nvSpPr>
        <xdr:cNvPr id="353" name="フローチャート : 判断 352"/>
        <xdr:cNvSpPr/>
      </xdr:nvSpPr>
      <xdr:spPr>
        <a:xfrm>
          <a:off x="7810500" y="964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166924</xdr:rowOff>
    </xdr:from>
    <xdr:ext cx="534377" cy="259045"/>
    <xdr:sp macro="" textlink="">
      <xdr:nvSpPr>
        <xdr:cNvPr id="354" name="テキスト ボックス 353"/>
        <xdr:cNvSpPr txBox="1"/>
      </xdr:nvSpPr>
      <xdr:spPr>
        <a:xfrm>
          <a:off x="7594111" y="942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145778</xdr:rowOff>
    </xdr:from>
    <xdr:to>
      <xdr:col>10</xdr:col>
      <xdr:colOff>155575</xdr:colOff>
      <xdr:row>56</xdr:row>
      <xdr:rowOff>75928</xdr:rowOff>
    </xdr:to>
    <xdr:sp macro="" textlink="">
      <xdr:nvSpPr>
        <xdr:cNvPr id="355" name="フローチャート : 判断 354"/>
        <xdr:cNvSpPr/>
      </xdr:nvSpPr>
      <xdr:spPr>
        <a:xfrm>
          <a:off x="6921500" y="95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92455</xdr:rowOff>
    </xdr:from>
    <xdr:ext cx="534377" cy="259045"/>
    <xdr:sp macro="" textlink="">
      <xdr:nvSpPr>
        <xdr:cNvPr id="356" name="テキスト ボックス 355"/>
        <xdr:cNvSpPr txBox="1"/>
      </xdr:nvSpPr>
      <xdr:spPr>
        <a:xfrm>
          <a:off x="6705111" y="93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160920</xdr:rowOff>
    </xdr:from>
    <xdr:to>
      <xdr:col>15</xdr:col>
      <xdr:colOff>231775</xdr:colOff>
      <xdr:row>56</xdr:row>
      <xdr:rowOff>91070</xdr:rowOff>
    </xdr:to>
    <xdr:sp macro="" textlink="">
      <xdr:nvSpPr>
        <xdr:cNvPr id="362" name="円/楕円 361"/>
        <xdr:cNvSpPr/>
      </xdr:nvSpPr>
      <xdr:spPr>
        <a:xfrm>
          <a:off x="10426700" y="9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139347</xdr:rowOff>
    </xdr:from>
    <xdr:ext cx="534377" cy="259045"/>
    <xdr:sp macro="" textlink="">
      <xdr:nvSpPr>
        <xdr:cNvPr id="363" name="農林水産業費該当値テキスト"/>
        <xdr:cNvSpPr txBox="1"/>
      </xdr:nvSpPr>
      <xdr:spPr>
        <a:xfrm>
          <a:off x="10528300" y="95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42984</xdr:rowOff>
    </xdr:from>
    <xdr:to>
      <xdr:col>14</xdr:col>
      <xdr:colOff>79375</xdr:colOff>
      <xdr:row>56</xdr:row>
      <xdr:rowOff>144584</xdr:rowOff>
    </xdr:to>
    <xdr:sp macro="" textlink="">
      <xdr:nvSpPr>
        <xdr:cNvPr id="364" name="円/楕円 363"/>
        <xdr:cNvSpPr/>
      </xdr:nvSpPr>
      <xdr:spPr>
        <a:xfrm>
          <a:off x="9588500" y="96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161111</xdr:rowOff>
    </xdr:from>
    <xdr:ext cx="534377" cy="259045"/>
    <xdr:sp macro="" textlink="">
      <xdr:nvSpPr>
        <xdr:cNvPr id="365" name="テキスト ボックス 364"/>
        <xdr:cNvSpPr txBox="1"/>
      </xdr:nvSpPr>
      <xdr:spPr>
        <a:xfrm>
          <a:off x="9372111" y="94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66552</xdr:rowOff>
    </xdr:from>
    <xdr:to>
      <xdr:col>12</xdr:col>
      <xdr:colOff>561975</xdr:colOff>
      <xdr:row>56</xdr:row>
      <xdr:rowOff>168152</xdr:rowOff>
    </xdr:to>
    <xdr:sp macro="" textlink="">
      <xdr:nvSpPr>
        <xdr:cNvPr id="366" name="円/楕円 365"/>
        <xdr:cNvSpPr/>
      </xdr:nvSpPr>
      <xdr:spPr>
        <a:xfrm>
          <a:off x="8699500" y="9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159279</xdr:rowOff>
    </xdr:from>
    <xdr:ext cx="534377" cy="259045"/>
    <xdr:sp macro="" textlink="">
      <xdr:nvSpPr>
        <xdr:cNvPr id="367" name="テキスト ボックス 366"/>
        <xdr:cNvSpPr txBox="1"/>
      </xdr:nvSpPr>
      <xdr:spPr>
        <a:xfrm>
          <a:off x="8483111" y="976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68544</xdr:rowOff>
    </xdr:from>
    <xdr:to>
      <xdr:col>11</xdr:col>
      <xdr:colOff>358775</xdr:colOff>
      <xdr:row>56</xdr:row>
      <xdr:rowOff>170144</xdr:rowOff>
    </xdr:to>
    <xdr:sp macro="" textlink="">
      <xdr:nvSpPr>
        <xdr:cNvPr id="368" name="円/楕円 367"/>
        <xdr:cNvSpPr/>
      </xdr:nvSpPr>
      <xdr:spPr>
        <a:xfrm>
          <a:off x="7810500" y="96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161271</xdr:rowOff>
    </xdr:from>
    <xdr:ext cx="534377" cy="259045"/>
    <xdr:sp macro="" textlink="">
      <xdr:nvSpPr>
        <xdr:cNvPr id="369" name="テキスト ボックス 368"/>
        <xdr:cNvSpPr txBox="1"/>
      </xdr:nvSpPr>
      <xdr:spPr>
        <a:xfrm>
          <a:off x="7594111" y="976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133074</xdr:rowOff>
    </xdr:from>
    <xdr:to>
      <xdr:col>10</xdr:col>
      <xdr:colOff>155575</xdr:colOff>
      <xdr:row>57</xdr:row>
      <xdr:rowOff>63224</xdr:rowOff>
    </xdr:to>
    <xdr:sp macro="" textlink="">
      <xdr:nvSpPr>
        <xdr:cNvPr id="370" name="円/楕円 369"/>
        <xdr:cNvSpPr/>
      </xdr:nvSpPr>
      <xdr:spPr>
        <a:xfrm>
          <a:off x="6921500" y="97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54351</xdr:rowOff>
    </xdr:from>
    <xdr:ext cx="534377" cy="259045"/>
    <xdr:sp macro="" textlink="">
      <xdr:nvSpPr>
        <xdr:cNvPr id="371" name="テキスト ボックス 370"/>
        <xdr:cNvSpPr txBox="1"/>
      </xdr:nvSpPr>
      <xdr:spPr>
        <a:xfrm>
          <a:off x="6705111" y="98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46843</xdr:rowOff>
    </xdr:from>
    <xdr:to>
      <xdr:col>15</xdr:col>
      <xdr:colOff>180340</xdr:colOff>
      <xdr:row>77</xdr:row>
      <xdr:rowOff>114691</xdr:rowOff>
    </xdr:to>
    <xdr:cxnSp macro="">
      <xdr:nvCxnSpPr>
        <xdr:cNvPr id="393" name="直線コネクタ 392"/>
        <xdr:cNvCxnSpPr/>
      </xdr:nvCxnSpPr>
      <xdr:spPr>
        <a:xfrm flipV="1">
          <a:off x="10475595" y="12219793"/>
          <a:ext cx="1270" cy="109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118518</xdr:rowOff>
    </xdr:from>
    <xdr:ext cx="469744" cy="259045"/>
    <xdr:sp macro="" textlink="">
      <xdr:nvSpPr>
        <xdr:cNvPr id="394" name="商工費最小値テキスト"/>
        <xdr:cNvSpPr txBox="1"/>
      </xdr:nvSpPr>
      <xdr:spPr>
        <a:xfrm>
          <a:off x="10528300" y="1332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77</xdr:row>
      <xdr:rowOff>114691</xdr:rowOff>
    </xdr:from>
    <xdr:to>
      <xdr:col>15</xdr:col>
      <xdr:colOff>269875</xdr:colOff>
      <xdr:row>77</xdr:row>
      <xdr:rowOff>114691</xdr:rowOff>
    </xdr:to>
    <xdr:cxnSp macro="">
      <xdr:nvCxnSpPr>
        <xdr:cNvPr id="395" name="直線コネクタ 394"/>
        <xdr:cNvCxnSpPr/>
      </xdr:nvCxnSpPr>
      <xdr:spPr>
        <a:xfrm>
          <a:off x="10388600" y="1331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164970</xdr:rowOff>
    </xdr:from>
    <xdr:ext cx="534377" cy="259045"/>
    <xdr:sp macro="" textlink="">
      <xdr:nvSpPr>
        <xdr:cNvPr id="396" name="商工費最大値テキスト"/>
        <xdr:cNvSpPr txBox="1"/>
      </xdr:nvSpPr>
      <xdr:spPr>
        <a:xfrm>
          <a:off x="10528300" y="119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28,281</a:t>
          </a:r>
          <a:endParaRPr kumimoji="1" lang="ja-JP" altLang="en-US" sz="1000" b="1">
            <a:latin typeface="ＭＳ Ｐゴシック"/>
          </a:endParaRPr>
        </a:p>
      </xdr:txBody>
    </xdr:sp>
    <xdr:clientData/>
  </xdr:oneCellAnchor>
  <xdr:twoCellAnchor>
    <xdr:from>
      <xdr:col>15</xdr:col>
      <xdr:colOff>92075</xdr:colOff>
      <xdr:row>71</xdr:row>
      <xdr:rowOff>46843</xdr:rowOff>
    </xdr:from>
    <xdr:to>
      <xdr:col>15</xdr:col>
      <xdr:colOff>269875</xdr:colOff>
      <xdr:row>71</xdr:row>
      <xdr:rowOff>46843</xdr:rowOff>
    </xdr:to>
    <xdr:cxnSp macro="">
      <xdr:nvCxnSpPr>
        <xdr:cNvPr id="397" name="直線コネクタ 396"/>
        <xdr:cNvCxnSpPr/>
      </xdr:nvCxnSpPr>
      <xdr:spPr>
        <a:xfrm>
          <a:off x="10388600" y="1221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134169</xdr:rowOff>
    </xdr:from>
    <xdr:to>
      <xdr:col>15</xdr:col>
      <xdr:colOff>180975</xdr:colOff>
      <xdr:row>77</xdr:row>
      <xdr:rowOff>12278</xdr:rowOff>
    </xdr:to>
    <xdr:cxnSp macro="">
      <xdr:nvCxnSpPr>
        <xdr:cNvPr id="398" name="直線コネクタ 397"/>
        <xdr:cNvCxnSpPr/>
      </xdr:nvCxnSpPr>
      <xdr:spPr>
        <a:xfrm flipV="1">
          <a:off x="9639300" y="13164369"/>
          <a:ext cx="838200" cy="4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20657</xdr:rowOff>
    </xdr:from>
    <xdr:ext cx="534377" cy="259045"/>
    <xdr:sp macro="" textlink="">
      <xdr:nvSpPr>
        <xdr:cNvPr id="399" name="商工費平均値テキスト"/>
        <xdr:cNvSpPr txBox="1"/>
      </xdr:nvSpPr>
      <xdr:spPr>
        <a:xfrm>
          <a:off x="10528300" y="1270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169230</xdr:rowOff>
    </xdr:from>
    <xdr:to>
      <xdr:col>15</xdr:col>
      <xdr:colOff>231775</xdr:colOff>
      <xdr:row>75</xdr:row>
      <xdr:rowOff>99380</xdr:rowOff>
    </xdr:to>
    <xdr:sp macro="" textlink="">
      <xdr:nvSpPr>
        <xdr:cNvPr id="400" name="フローチャート : 判断 399"/>
        <xdr:cNvSpPr/>
      </xdr:nvSpPr>
      <xdr:spPr>
        <a:xfrm>
          <a:off x="10426700" y="128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12278</xdr:rowOff>
    </xdr:from>
    <xdr:to>
      <xdr:col>14</xdr:col>
      <xdr:colOff>28575</xdr:colOff>
      <xdr:row>77</xdr:row>
      <xdr:rowOff>72217</xdr:rowOff>
    </xdr:to>
    <xdr:cxnSp macro="">
      <xdr:nvCxnSpPr>
        <xdr:cNvPr id="401" name="直線コネクタ 400"/>
        <xdr:cNvCxnSpPr/>
      </xdr:nvCxnSpPr>
      <xdr:spPr>
        <a:xfrm flipV="1">
          <a:off x="8750300" y="13213928"/>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164429</xdr:rowOff>
    </xdr:from>
    <xdr:to>
      <xdr:col>14</xdr:col>
      <xdr:colOff>79375</xdr:colOff>
      <xdr:row>76</xdr:row>
      <xdr:rowOff>94579</xdr:rowOff>
    </xdr:to>
    <xdr:sp macro="" textlink="">
      <xdr:nvSpPr>
        <xdr:cNvPr id="402" name="フローチャート : 判断 401"/>
        <xdr:cNvSpPr/>
      </xdr:nvSpPr>
      <xdr:spPr>
        <a:xfrm>
          <a:off x="9588500" y="1302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111106</xdr:rowOff>
    </xdr:from>
    <xdr:ext cx="469744" cy="259045"/>
    <xdr:sp macro="" textlink="">
      <xdr:nvSpPr>
        <xdr:cNvPr id="403" name="テキスト ボックス 402"/>
        <xdr:cNvSpPr txBox="1"/>
      </xdr:nvSpPr>
      <xdr:spPr>
        <a:xfrm>
          <a:off x="9404427" y="127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72217</xdr:rowOff>
    </xdr:from>
    <xdr:to>
      <xdr:col>12</xdr:col>
      <xdr:colOff>511175</xdr:colOff>
      <xdr:row>77</xdr:row>
      <xdr:rowOff>79350</xdr:rowOff>
    </xdr:to>
    <xdr:cxnSp macro="">
      <xdr:nvCxnSpPr>
        <xdr:cNvPr id="404" name="直線コネクタ 403"/>
        <xdr:cNvCxnSpPr/>
      </xdr:nvCxnSpPr>
      <xdr:spPr>
        <a:xfrm flipV="1">
          <a:off x="7861300" y="13273867"/>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137454</xdr:rowOff>
    </xdr:from>
    <xdr:to>
      <xdr:col>12</xdr:col>
      <xdr:colOff>561975</xdr:colOff>
      <xdr:row>76</xdr:row>
      <xdr:rowOff>67605</xdr:rowOff>
    </xdr:to>
    <xdr:sp macro="" textlink="">
      <xdr:nvSpPr>
        <xdr:cNvPr id="405" name="フローチャート : 判断 404"/>
        <xdr:cNvSpPr/>
      </xdr:nvSpPr>
      <xdr:spPr>
        <a:xfrm>
          <a:off x="8699500" y="129962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84131</xdr:rowOff>
    </xdr:from>
    <xdr:ext cx="534377" cy="259045"/>
    <xdr:sp macro="" textlink="">
      <xdr:nvSpPr>
        <xdr:cNvPr id="406" name="テキスト ボックス 405"/>
        <xdr:cNvSpPr txBox="1"/>
      </xdr:nvSpPr>
      <xdr:spPr>
        <a:xfrm>
          <a:off x="8483111" y="127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79350</xdr:rowOff>
    </xdr:from>
    <xdr:to>
      <xdr:col>11</xdr:col>
      <xdr:colOff>307975</xdr:colOff>
      <xdr:row>77</xdr:row>
      <xdr:rowOff>101890</xdr:rowOff>
    </xdr:to>
    <xdr:cxnSp macro="">
      <xdr:nvCxnSpPr>
        <xdr:cNvPr id="407" name="直線コネクタ 406"/>
        <xdr:cNvCxnSpPr/>
      </xdr:nvCxnSpPr>
      <xdr:spPr>
        <a:xfrm flipV="1">
          <a:off x="6972300" y="13281000"/>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3815</xdr:rowOff>
    </xdr:from>
    <xdr:to>
      <xdr:col>11</xdr:col>
      <xdr:colOff>358775</xdr:colOff>
      <xdr:row>76</xdr:row>
      <xdr:rowOff>105415</xdr:rowOff>
    </xdr:to>
    <xdr:sp macro="" textlink="">
      <xdr:nvSpPr>
        <xdr:cNvPr id="408" name="フローチャート : 判断 407"/>
        <xdr:cNvSpPr/>
      </xdr:nvSpPr>
      <xdr:spPr>
        <a:xfrm>
          <a:off x="7810500" y="130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121942</xdr:rowOff>
    </xdr:from>
    <xdr:ext cx="469744" cy="259045"/>
    <xdr:sp macro="" textlink="">
      <xdr:nvSpPr>
        <xdr:cNvPr id="409" name="テキスト ボックス 408"/>
        <xdr:cNvSpPr txBox="1"/>
      </xdr:nvSpPr>
      <xdr:spPr>
        <a:xfrm>
          <a:off x="7626427" y="1280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20503</xdr:rowOff>
    </xdr:from>
    <xdr:to>
      <xdr:col>10</xdr:col>
      <xdr:colOff>155575</xdr:colOff>
      <xdr:row>76</xdr:row>
      <xdr:rowOff>122103</xdr:rowOff>
    </xdr:to>
    <xdr:sp macro="" textlink="">
      <xdr:nvSpPr>
        <xdr:cNvPr id="410" name="フローチャート : 判断 409"/>
        <xdr:cNvSpPr/>
      </xdr:nvSpPr>
      <xdr:spPr>
        <a:xfrm>
          <a:off x="6921500" y="130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138630</xdr:rowOff>
    </xdr:from>
    <xdr:ext cx="469744" cy="259045"/>
    <xdr:sp macro="" textlink="">
      <xdr:nvSpPr>
        <xdr:cNvPr id="411" name="テキスト ボックス 410"/>
        <xdr:cNvSpPr txBox="1"/>
      </xdr:nvSpPr>
      <xdr:spPr>
        <a:xfrm>
          <a:off x="6737427" y="128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83369</xdr:rowOff>
    </xdr:from>
    <xdr:to>
      <xdr:col>15</xdr:col>
      <xdr:colOff>231775</xdr:colOff>
      <xdr:row>77</xdr:row>
      <xdr:rowOff>13519</xdr:rowOff>
    </xdr:to>
    <xdr:sp macro="" textlink="">
      <xdr:nvSpPr>
        <xdr:cNvPr id="417" name="円/楕円 416"/>
        <xdr:cNvSpPr/>
      </xdr:nvSpPr>
      <xdr:spPr>
        <a:xfrm>
          <a:off x="10426700" y="131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61796</xdr:rowOff>
    </xdr:from>
    <xdr:ext cx="469744" cy="259045"/>
    <xdr:sp macro="" textlink="">
      <xdr:nvSpPr>
        <xdr:cNvPr id="418" name="商工費該当値テキスト"/>
        <xdr:cNvSpPr txBox="1"/>
      </xdr:nvSpPr>
      <xdr:spPr>
        <a:xfrm>
          <a:off x="10528300" y="130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132928</xdr:rowOff>
    </xdr:from>
    <xdr:to>
      <xdr:col>14</xdr:col>
      <xdr:colOff>79375</xdr:colOff>
      <xdr:row>77</xdr:row>
      <xdr:rowOff>63078</xdr:rowOff>
    </xdr:to>
    <xdr:sp macro="" textlink="">
      <xdr:nvSpPr>
        <xdr:cNvPr id="419" name="円/楕円 418"/>
        <xdr:cNvSpPr/>
      </xdr:nvSpPr>
      <xdr:spPr>
        <a:xfrm>
          <a:off x="9588500" y="13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54205</xdr:rowOff>
    </xdr:from>
    <xdr:ext cx="469744" cy="259045"/>
    <xdr:sp macro="" textlink="">
      <xdr:nvSpPr>
        <xdr:cNvPr id="420" name="テキスト ボックス 419"/>
        <xdr:cNvSpPr txBox="1"/>
      </xdr:nvSpPr>
      <xdr:spPr>
        <a:xfrm>
          <a:off x="9404427" y="13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21417</xdr:rowOff>
    </xdr:from>
    <xdr:to>
      <xdr:col>12</xdr:col>
      <xdr:colOff>561975</xdr:colOff>
      <xdr:row>77</xdr:row>
      <xdr:rowOff>123017</xdr:rowOff>
    </xdr:to>
    <xdr:sp macro="" textlink="">
      <xdr:nvSpPr>
        <xdr:cNvPr id="421" name="円/楕円 420"/>
        <xdr:cNvSpPr/>
      </xdr:nvSpPr>
      <xdr:spPr>
        <a:xfrm>
          <a:off x="8699500" y="132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114144</xdr:rowOff>
    </xdr:from>
    <xdr:ext cx="469744" cy="259045"/>
    <xdr:sp macro="" textlink="">
      <xdr:nvSpPr>
        <xdr:cNvPr id="422" name="テキスト ボックス 421"/>
        <xdr:cNvSpPr txBox="1"/>
      </xdr:nvSpPr>
      <xdr:spPr>
        <a:xfrm>
          <a:off x="8515427" y="1331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28550</xdr:rowOff>
    </xdr:from>
    <xdr:to>
      <xdr:col>11</xdr:col>
      <xdr:colOff>358775</xdr:colOff>
      <xdr:row>77</xdr:row>
      <xdr:rowOff>130150</xdr:rowOff>
    </xdr:to>
    <xdr:sp macro="" textlink="">
      <xdr:nvSpPr>
        <xdr:cNvPr id="423" name="円/楕円 422"/>
        <xdr:cNvSpPr/>
      </xdr:nvSpPr>
      <xdr:spPr>
        <a:xfrm>
          <a:off x="7810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121277</xdr:rowOff>
    </xdr:from>
    <xdr:ext cx="469744" cy="259045"/>
    <xdr:sp macro="" textlink="">
      <xdr:nvSpPr>
        <xdr:cNvPr id="424" name="テキスト ボックス 423"/>
        <xdr:cNvSpPr txBox="1"/>
      </xdr:nvSpPr>
      <xdr:spPr>
        <a:xfrm>
          <a:off x="7626427" y="133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51090</xdr:rowOff>
    </xdr:from>
    <xdr:to>
      <xdr:col>10</xdr:col>
      <xdr:colOff>155575</xdr:colOff>
      <xdr:row>77</xdr:row>
      <xdr:rowOff>152690</xdr:rowOff>
    </xdr:to>
    <xdr:sp macro="" textlink="">
      <xdr:nvSpPr>
        <xdr:cNvPr id="425" name="円/楕円 424"/>
        <xdr:cNvSpPr/>
      </xdr:nvSpPr>
      <xdr:spPr>
        <a:xfrm>
          <a:off x="6921500" y="132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143817</xdr:rowOff>
    </xdr:from>
    <xdr:ext cx="469744" cy="259045"/>
    <xdr:sp macro="" textlink="">
      <xdr:nvSpPr>
        <xdr:cNvPr id="426" name="テキスト ボックス 425"/>
        <xdr:cNvSpPr txBox="1"/>
      </xdr:nvSpPr>
      <xdr:spPr>
        <a:xfrm>
          <a:off x="6737427" y="133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9" name="テキスト ボックス 43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14565</xdr:rowOff>
    </xdr:from>
    <xdr:to>
      <xdr:col>15</xdr:col>
      <xdr:colOff>180340</xdr:colOff>
      <xdr:row>97</xdr:row>
      <xdr:rowOff>151747</xdr:rowOff>
    </xdr:to>
    <xdr:cxnSp macro="">
      <xdr:nvCxnSpPr>
        <xdr:cNvPr id="449" name="直線コネクタ 448"/>
        <xdr:cNvCxnSpPr/>
      </xdr:nvCxnSpPr>
      <xdr:spPr>
        <a:xfrm flipV="1">
          <a:off x="10475595" y="15445065"/>
          <a:ext cx="1270" cy="1337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155574</xdr:rowOff>
    </xdr:from>
    <xdr:ext cx="534377" cy="259045"/>
    <xdr:sp macro="" textlink="">
      <xdr:nvSpPr>
        <xdr:cNvPr id="450" name="土木費最小値テキスト"/>
        <xdr:cNvSpPr txBox="1"/>
      </xdr:nvSpPr>
      <xdr:spPr>
        <a:xfrm>
          <a:off x="10528300" y="16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26,973</a:t>
          </a:r>
          <a:endParaRPr kumimoji="1" lang="ja-JP" altLang="en-US" sz="1000" b="1">
            <a:latin typeface="ＭＳ Ｐゴシック"/>
          </a:endParaRPr>
        </a:p>
      </xdr:txBody>
    </xdr:sp>
    <xdr:clientData/>
  </xdr:oneCellAnchor>
  <xdr:twoCellAnchor>
    <xdr:from>
      <xdr:col>15</xdr:col>
      <xdr:colOff>92075</xdr:colOff>
      <xdr:row>97</xdr:row>
      <xdr:rowOff>151747</xdr:rowOff>
    </xdr:from>
    <xdr:to>
      <xdr:col>15</xdr:col>
      <xdr:colOff>269875</xdr:colOff>
      <xdr:row>97</xdr:row>
      <xdr:rowOff>151747</xdr:rowOff>
    </xdr:to>
    <xdr:cxnSp macro="">
      <xdr:nvCxnSpPr>
        <xdr:cNvPr id="451" name="直線コネクタ 450"/>
        <xdr:cNvCxnSpPr/>
      </xdr:nvCxnSpPr>
      <xdr:spPr>
        <a:xfrm>
          <a:off x="10388600" y="167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132692</xdr:rowOff>
    </xdr:from>
    <xdr:ext cx="534377" cy="259045"/>
    <xdr:sp macro="" textlink="">
      <xdr:nvSpPr>
        <xdr:cNvPr id="452" name="土木費最大値テキスト"/>
        <xdr:cNvSpPr txBox="1"/>
      </xdr:nvSpPr>
      <xdr:spPr>
        <a:xfrm>
          <a:off x="10528300" y="1522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85,474</a:t>
          </a:r>
          <a:endParaRPr kumimoji="1" lang="ja-JP" altLang="en-US" sz="1000" b="1">
            <a:latin typeface="ＭＳ Ｐゴシック"/>
          </a:endParaRPr>
        </a:p>
      </xdr:txBody>
    </xdr:sp>
    <xdr:clientData/>
  </xdr:oneCellAnchor>
  <xdr:twoCellAnchor>
    <xdr:from>
      <xdr:col>15</xdr:col>
      <xdr:colOff>92075</xdr:colOff>
      <xdr:row>90</xdr:row>
      <xdr:rowOff>14565</xdr:rowOff>
    </xdr:from>
    <xdr:to>
      <xdr:col>15</xdr:col>
      <xdr:colOff>269875</xdr:colOff>
      <xdr:row>90</xdr:row>
      <xdr:rowOff>14565</xdr:rowOff>
    </xdr:to>
    <xdr:cxnSp macro="">
      <xdr:nvCxnSpPr>
        <xdr:cNvPr id="453" name="直線コネクタ 452"/>
        <xdr:cNvCxnSpPr/>
      </xdr:nvCxnSpPr>
      <xdr:spPr>
        <a:xfrm>
          <a:off x="10388600" y="1544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141415</xdr:rowOff>
    </xdr:from>
    <xdr:to>
      <xdr:col>15</xdr:col>
      <xdr:colOff>180975</xdr:colOff>
      <xdr:row>95</xdr:row>
      <xdr:rowOff>122532</xdr:rowOff>
    </xdr:to>
    <xdr:cxnSp macro="">
      <xdr:nvCxnSpPr>
        <xdr:cNvPr id="454" name="直線コネクタ 453"/>
        <xdr:cNvCxnSpPr/>
      </xdr:nvCxnSpPr>
      <xdr:spPr>
        <a:xfrm flipV="1">
          <a:off x="9639300" y="16257715"/>
          <a:ext cx="838200" cy="1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13560</xdr:rowOff>
    </xdr:from>
    <xdr:ext cx="534377" cy="259045"/>
    <xdr:sp macro="" textlink="">
      <xdr:nvSpPr>
        <xdr:cNvPr id="455" name="土木費平均値テキスト"/>
        <xdr:cNvSpPr txBox="1"/>
      </xdr:nvSpPr>
      <xdr:spPr>
        <a:xfrm>
          <a:off x="10528300" y="16301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35133</xdr:rowOff>
    </xdr:from>
    <xdr:to>
      <xdr:col>15</xdr:col>
      <xdr:colOff>231775</xdr:colOff>
      <xdr:row>95</xdr:row>
      <xdr:rowOff>136733</xdr:rowOff>
    </xdr:to>
    <xdr:sp macro="" textlink="">
      <xdr:nvSpPr>
        <xdr:cNvPr id="456" name="フローチャート : 判断 455"/>
        <xdr:cNvSpPr/>
      </xdr:nvSpPr>
      <xdr:spPr>
        <a:xfrm>
          <a:off x="104267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118188</xdr:rowOff>
    </xdr:from>
    <xdr:to>
      <xdr:col>14</xdr:col>
      <xdr:colOff>28575</xdr:colOff>
      <xdr:row>95</xdr:row>
      <xdr:rowOff>122532</xdr:rowOff>
    </xdr:to>
    <xdr:cxnSp macro="">
      <xdr:nvCxnSpPr>
        <xdr:cNvPr id="457" name="直線コネクタ 456"/>
        <xdr:cNvCxnSpPr/>
      </xdr:nvCxnSpPr>
      <xdr:spPr>
        <a:xfrm>
          <a:off x="8750300" y="16234488"/>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105794</xdr:rowOff>
    </xdr:from>
    <xdr:to>
      <xdr:col>14</xdr:col>
      <xdr:colOff>79375</xdr:colOff>
      <xdr:row>96</xdr:row>
      <xdr:rowOff>35944</xdr:rowOff>
    </xdr:to>
    <xdr:sp macro="" textlink="">
      <xdr:nvSpPr>
        <xdr:cNvPr id="458" name="フローチャート : 判断 457"/>
        <xdr:cNvSpPr/>
      </xdr:nvSpPr>
      <xdr:spPr>
        <a:xfrm>
          <a:off x="9588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27071</xdr:rowOff>
    </xdr:from>
    <xdr:ext cx="534377" cy="259045"/>
    <xdr:sp macro="" textlink="">
      <xdr:nvSpPr>
        <xdr:cNvPr id="459" name="テキスト ボックス 458"/>
        <xdr:cNvSpPr txBox="1"/>
      </xdr:nvSpPr>
      <xdr:spPr>
        <a:xfrm>
          <a:off x="9372111" y="164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57679</xdr:rowOff>
    </xdr:from>
    <xdr:to>
      <xdr:col>12</xdr:col>
      <xdr:colOff>511175</xdr:colOff>
      <xdr:row>94</xdr:row>
      <xdr:rowOff>118188</xdr:rowOff>
    </xdr:to>
    <xdr:cxnSp macro="">
      <xdr:nvCxnSpPr>
        <xdr:cNvPr id="460" name="直線コネクタ 459"/>
        <xdr:cNvCxnSpPr/>
      </xdr:nvCxnSpPr>
      <xdr:spPr>
        <a:xfrm>
          <a:off x="7861300" y="16173979"/>
          <a:ext cx="889000" cy="6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62040</xdr:rowOff>
    </xdr:from>
    <xdr:to>
      <xdr:col>12</xdr:col>
      <xdr:colOff>561975</xdr:colOff>
      <xdr:row>95</xdr:row>
      <xdr:rowOff>163640</xdr:rowOff>
    </xdr:to>
    <xdr:sp macro="" textlink="">
      <xdr:nvSpPr>
        <xdr:cNvPr id="461" name="フローチャート : 判断 460"/>
        <xdr:cNvSpPr/>
      </xdr:nvSpPr>
      <xdr:spPr>
        <a:xfrm>
          <a:off x="8699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154767</xdr:rowOff>
    </xdr:from>
    <xdr:ext cx="534377" cy="259045"/>
    <xdr:sp macro="" textlink="">
      <xdr:nvSpPr>
        <xdr:cNvPr id="462" name="テキスト ボックス 461"/>
        <xdr:cNvSpPr txBox="1"/>
      </xdr:nvSpPr>
      <xdr:spPr>
        <a:xfrm>
          <a:off x="8483111" y="164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57679</xdr:rowOff>
    </xdr:from>
    <xdr:to>
      <xdr:col>11</xdr:col>
      <xdr:colOff>307975</xdr:colOff>
      <xdr:row>95</xdr:row>
      <xdr:rowOff>23343</xdr:rowOff>
    </xdr:to>
    <xdr:cxnSp macro="">
      <xdr:nvCxnSpPr>
        <xdr:cNvPr id="463" name="直線コネクタ 462"/>
        <xdr:cNvCxnSpPr/>
      </xdr:nvCxnSpPr>
      <xdr:spPr>
        <a:xfrm flipV="1">
          <a:off x="6972300" y="16173979"/>
          <a:ext cx="889000" cy="1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127191</xdr:rowOff>
    </xdr:from>
    <xdr:to>
      <xdr:col>11</xdr:col>
      <xdr:colOff>358775</xdr:colOff>
      <xdr:row>96</xdr:row>
      <xdr:rowOff>57341</xdr:rowOff>
    </xdr:to>
    <xdr:sp macro="" textlink="">
      <xdr:nvSpPr>
        <xdr:cNvPr id="464" name="フローチャート : 判断 463"/>
        <xdr:cNvSpPr/>
      </xdr:nvSpPr>
      <xdr:spPr>
        <a:xfrm>
          <a:off x="7810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48468</xdr:rowOff>
    </xdr:from>
    <xdr:ext cx="534377" cy="259045"/>
    <xdr:sp macro="" textlink="">
      <xdr:nvSpPr>
        <xdr:cNvPr id="465" name="テキスト ボックス 464"/>
        <xdr:cNvSpPr txBox="1"/>
      </xdr:nvSpPr>
      <xdr:spPr>
        <a:xfrm>
          <a:off x="7594111" y="165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20479</xdr:rowOff>
    </xdr:from>
    <xdr:to>
      <xdr:col>10</xdr:col>
      <xdr:colOff>155575</xdr:colOff>
      <xdr:row>96</xdr:row>
      <xdr:rowOff>122079</xdr:rowOff>
    </xdr:to>
    <xdr:sp macro="" textlink="">
      <xdr:nvSpPr>
        <xdr:cNvPr id="466" name="フローチャート : 判断 465"/>
        <xdr:cNvSpPr/>
      </xdr:nvSpPr>
      <xdr:spPr>
        <a:xfrm>
          <a:off x="6921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113206</xdr:rowOff>
    </xdr:from>
    <xdr:ext cx="534377" cy="259045"/>
    <xdr:sp macro="" textlink="">
      <xdr:nvSpPr>
        <xdr:cNvPr id="467" name="テキスト ボックス 466"/>
        <xdr:cNvSpPr txBox="1"/>
      </xdr:nvSpPr>
      <xdr:spPr>
        <a:xfrm>
          <a:off x="6705111" y="165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90615</xdr:rowOff>
    </xdr:from>
    <xdr:to>
      <xdr:col>15</xdr:col>
      <xdr:colOff>231775</xdr:colOff>
      <xdr:row>95</xdr:row>
      <xdr:rowOff>20765</xdr:rowOff>
    </xdr:to>
    <xdr:sp macro="" textlink="">
      <xdr:nvSpPr>
        <xdr:cNvPr id="473" name="円/楕円 472"/>
        <xdr:cNvSpPr/>
      </xdr:nvSpPr>
      <xdr:spPr>
        <a:xfrm>
          <a:off x="10426700" y="162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113492</xdr:rowOff>
    </xdr:from>
    <xdr:ext cx="534377" cy="259045"/>
    <xdr:sp macro="" textlink="">
      <xdr:nvSpPr>
        <xdr:cNvPr id="474" name="土木費該当値テキスト"/>
        <xdr:cNvSpPr txBox="1"/>
      </xdr:nvSpPr>
      <xdr:spPr>
        <a:xfrm>
          <a:off x="10528300" y="160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71732</xdr:rowOff>
    </xdr:from>
    <xdr:to>
      <xdr:col>14</xdr:col>
      <xdr:colOff>79375</xdr:colOff>
      <xdr:row>96</xdr:row>
      <xdr:rowOff>1882</xdr:rowOff>
    </xdr:to>
    <xdr:sp macro="" textlink="">
      <xdr:nvSpPr>
        <xdr:cNvPr id="475" name="円/楕円 474"/>
        <xdr:cNvSpPr/>
      </xdr:nvSpPr>
      <xdr:spPr>
        <a:xfrm>
          <a:off x="9588500" y="163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18409</xdr:rowOff>
    </xdr:from>
    <xdr:ext cx="534377" cy="259045"/>
    <xdr:sp macro="" textlink="">
      <xdr:nvSpPr>
        <xdr:cNvPr id="476" name="テキスト ボックス 475"/>
        <xdr:cNvSpPr txBox="1"/>
      </xdr:nvSpPr>
      <xdr:spPr>
        <a:xfrm>
          <a:off x="9372111" y="1613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67388</xdr:rowOff>
    </xdr:from>
    <xdr:to>
      <xdr:col>12</xdr:col>
      <xdr:colOff>561975</xdr:colOff>
      <xdr:row>94</xdr:row>
      <xdr:rowOff>168988</xdr:rowOff>
    </xdr:to>
    <xdr:sp macro="" textlink="">
      <xdr:nvSpPr>
        <xdr:cNvPr id="477" name="円/楕円 476"/>
        <xdr:cNvSpPr/>
      </xdr:nvSpPr>
      <xdr:spPr>
        <a:xfrm>
          <a:off x="8699500" y="161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14065</xdr:rowOff>
    </xdr:from>
    <xdr:ext cx="534377" cy="259045"/>
    <xdr:sp macro="" textlink="">
      <xdr:nvSpPr>
        <xdr:cNvPr id="478" name="テキスト ボックス 477"/>
        <xdr:cNvSpPr txBox="1"/>
      </xdr:nvSpPr>
      <xdr:spPr>
        <a:xfrm>
          <a:off x="8483111" y="159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6879</xdr:rowOff>
    </xdr:from>
    <xdr:to>
      <xdr:col>11</xdr:col>
      <xdr:colOff>358775</xdr:colOff>
      <xdr:row>94</xdr:row>
      <xdr:rowOff>108479</xdr:rowOff>
    </xdr:to>
    <xdr:sp macro="" textlink="">
      <xdr:nvSpPr>
        <xdr:cNvPr id="479" name="円/楕円 478"/>
        <xdr:cNvSpPr/>
      </xdr:nvSpPr>
      <xdr:spPr>
        <a:xfrm>
          <a:off x="7810500" y="161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125006</xdr:rowOff>
    </xdr:from>
    <xdr:ext cx="534377" cy="259045"/>
    <xdr:sp macro="" textlink="">
      <xdr:nvSpPr>
        <xdr:cNvPr id="480" name="テキスト ボックス 479"/>
        <xdr:cNvSpPr txBox="1"/>
      </xdr:nvSpPr>
      <xdr:spPr>
        <a:xfrm>
          <a:off x="7594111" y="158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143993</xdr:rowOff>
    </xdr:from>
    <xdr:to>
      <xdr:col>10</xdr:col>
      <xdr:colOff>155575</xdr:colOff>
      <xdr:row>95</xdr:row>
      <xdr:rowOff>74143</xdr:rowOff>
    </xdr:to>
    <xdr:sp macro="" textlink="">
      <xdr:nvSpPr>
        <xdr:cNvPr id="481" name="円/楕円 480"/>
        <xdr:cNvSpPr/>
      </xdr:nvSpPr>
      <xdr:spPr>
        <a:xfrm>
          <a:off x="69215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90670</xdr:rowOff>
    </xdr:from>
    <xdr:ext cx="534377" cy="259045"/>
    <xdr:sp macro="" textlink="">
      <xdr:nvSpPr>
        <xdr:cNvPr id="482" name="テキスト ボックス 481"/>
        <xdr:cNvSpPr txBox="1"/>
      </xdr:nvSpPr>
      <xdr:spPr>
        <a:xfrm>
          <a:off x="6705111" y="160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3" name="テキスト ボックス 49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5" name="テキスト ボックス 49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40259</xdr:rowOff>
    </xdr:from>
    <xdr:to>
      <xdr:col>23</xdr:col>
      <xdr:colOff>516889</xdr:colOff>
      <xdr:row>38</xdr:row>
      <xdr:rowOff>120117</xdr:rowOff>
    </xdr:to>
    <xdr:cxnSp macro="">
      <xdr:nvCxnSpPr>
        <xdr:cNvPr id="507" name="直線コネクタ 506"/>
        <xdr:cNvCxnSpPr/>
      </xdr:nvCxnSpPr>
      <xdr:spPr>
        <a:xfrm flipV="1">
          <a:off x="16317595" y="5355209"/>
          <a:ext cx="1269" cy="128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123944</xdr:rowOff>
    </xdr:from>
    <xdr:ext cx="534377" cy="259045"/>
    <xdr:sp macro="" textlink="">
      <xdr:nvSpPr>
        <xdr:cNvPr id="508" name="消防費最小値テキスト"/>
        <xdr:cNvSpPr txBox="1"/>
      </xdr:nvSpPr>
      <xdr:spPr>
        <a:xfrm>
          <a:off x="16370300" y="66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16,257</a:t>
          </a:r>
          <a:endParaRPr kumimoji="1" lang="ja-JP" altLang="en-US" sz="1000" b="1">
            <a:latin typeface="ＭＳ Ｐゴシック"/>
          </a:endParaRPr>
        </a:p>
      </xdr:txBody>
    </xdr:sp>
    <xdr:clientData/>
  </xdr:oneCellAnchor>
  <xdr:twoCellAnchor>
    <xdr:from>
      <xdr:col>23</xdr:col>
      <xdr:colOff>428625</xdr:colOff>
      <xdr:row>38</xdr:row>
      <xdr:rowOff>120117</xdr:rowOff>
    </xdr:from>
    <xdr:to>
      <xdr:col>23</xdr:col>
      <xdr:colOff>606425</xdr:colOff>
      <xdr:row>38</xdr:row>
      <xdr:rowOff>120117</xdr:rowOff>
    </xdr:to>
    <xdr:cxnSp macro="">
      <xdr:nvCxnSpPr>
        <xdr:cNvPr id="509" name="直線コネクタ 508"/>
        <xdr:cNvCxnSpPr/>
      </xdr:nvCxnSpPr>
      <xdr:spPr>
        <a:xfrm>
          <a:off x="16230600" y="6635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158386</xdr:rowOff>
    </xdr:from>
    <xdr:ext cx="534377" cy="259045"/>
    <xdr:sp macro="" textlink="">
      <xdr:nvSpPr>
        <xdr:cNvPr id="510" name="消防費最大値テキスト"/>
        <xdr:cNvSpPr txBox="1"/>
      </xdr:nvSpPr>
      <xdr:spPr>
        <a:xfrm>
          <a:off x="16370300" y="51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33,055</a:t>
          </a:r>
          <a:endParaRPr kumimoji="1" lang="ja-JP" altLang="en-US" sz="1000" b="1">
            <a:latin typeface="ＭＳ Ｐゴシック"/>
          </a:endParaRPr>
        </a:p>
      </xdr:txBody>
    </xdr:sp>
    <xdr:clientData/>
  </xdr:oneCellAnchor>
  <xdr:twoCellAnchor>
    <xdr:from>
      <xdr:col>23</xdr:col>
      <xdr:colOff>428625</xdr:colOff>
      <xdr:row>31</xdr:row>
      <xdr:rowOff>40259</xdr:rowOff>
    </xdr:from>
    <xdr:to>
      <xdr:col>23</xdr:col>
      <xdr:colOff>606425</xdr:colOff>
      <xdr:row>31</xdr:row>
      <xdr:rowOff>40259</xdr:rowOff>
    </xdr:to>
    <xdr:cxnSp macro="">
      <xdr:nvCxnSpPr>
        <xdr:cNvPr id="511" name="直線コネクタ 510"/>
        <xdr:cNvCxnSpPr/>
      </xdr:nvCxnSpPr>
      <xdr:spPr>
        <a:xfrm>
          <a:off x="16230600" y="5355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120040</xdr:rowOff>
    </xdr:from>
    <xdr:to>
      <xdr:col>23</xdr:col>
      <xdr:colOff>517525</xdr:colOff>
      <xdr:row>34</xdr:row>
      <xdr:rowOff>147320</xdr:rowOff>
    </xdr:to>
    <xdr:cxnSp macro="">
      <xdr:nvCxnSpPr>
        <xdr:cNvPr id="512" name="直線コネクタ 511"/>
        <xdr:cNvCxnSpPr/>
      </xdr:nvCxnSpPr>
      <xdr:spPr>
        <a:xfrm>
          <a:off x="15481300" y="5434990"/>
          <a:ext cx="838200" cy="5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104233</xdr:rowOff>
    </xdr:from>
    <xdr:ext cx="534377" cy="259045"/>
    <xdr:sp macro="" textlink="">
      <xdr:nvSpPr>
        <xdr:cNvPr id="513" name="消防費平均値テキスト"/>
        <xdr:cNvSpPr txBox="1"/>
      </xdr:nvSpPr>
      <xdr:spPr>
        <a:xfrm>
          <a:off x="16370300" y="57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81356</xdr:rowOff>
    </xdr:from>
    <xdr:to>
      <xdr:col>23</xdr:col>
      <xdr:colOff>568325</xdr:colOff>
      <xdr:row>35</xdr:row>
      <xdr:rowOff>11506</xdr:rowOff>
    </xdr:to>
    <xdr:sp macro="" textlink="">
      <xdr:nvSpPr>
        <xdr:cNvPr id="514" name="フローチャート : 判断 513"/>
        <xdr:cNvSpPr/>
      </xdr:nvSpPr>
      <xdr:spPr>
        <a:xfrm>
          <a:off x="162687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120040</xdr:rowOff>
    </xdr:from>
    <xdr:to>
      <xdr:col>22</xdr:col>
      <xdr:colOff>365125</xdr:colOff>
      <xdr:row>36</xdr:row>
      <xdr:rowOff>150749</xdr:rowOff>
    </xdr:to>
    <xdr:cxnSp macro="">
      <xdr:nvCxnSpPr>
        <xdr:cNvPr id="515" name="直線コネクタ 514"/>
        <xdr:cNvCxnSpPr/>
      </xdr:nvCxnSpPr>
      <xdr:spPr>
        <a:xfrm flipV="1">
          <a:off x="14592300" y="5434990"/>
          <a:ext cx="889000" cy="8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32</xdr:row>
      <xdr:rowOff>43790</xdr:rowOff>
    </xdr:from>
    <xdr:to>
      <xdr:col>22</xdr:col>
      <xdr:colOff>415925</xdr:colOff>
      <xdr:row>32</xdr:row>
      <xdr:rowOff>145390</xdr:rowOff>
    </xdr:to>
    <xdr:sp macro="" textlink="">
      <xdr:nvSpPr>
        <xdr:cNvPr id="516" name="フローチャート : 判断 515"/>
        <xdr:cNvSpPr/>
      </xdr:nvSpPr>
      <xdr:spPr>
        <a:xfrm>
          <a:off x="15430500" y="55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136517</xdr:rowOff>
    </xdr:from>
    <xdr:ext cx="534377" cy="259045"/>
    <xdr:sp macro="" textlink="">
      <xdr:nvSpPr>
        <xdr:cNvPr id="517" name="テキスト ボックス 516"/>
        <xdr:cNvSpPr txBox="1"/>
      </xdr:nvSpPr>
      <xdr:spPr>
        <a:xfrm>
          <a:off x="15214111" y="56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103429</xdr:rowOff>
    </xdr:from>
    <xdr:to>
      <xdr:col>21</xdr:col>
      <xdr:colOff>161925</xdr:colOff>
      <xdr:row>36</xdr:row>
      <xdr:rowOff>150749</xdr:rowOff>
    </xdr:to>
    <xdr:cxnSp macro="">
      <xdr:nvCxnSpPr>
        <xdr:cNvPr id="518" name="直線コネクタ 517"/>
        <xdr:cNvCxnSpPr/>
      </xdr:nvCxnSpPr>
      <xdr:spPr>
        <a:xfrm>
          <a:off x="13703300" y="6275629"/>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32</xdr:row>
      <xdr:rowOff>157251</xdr:rowOff>
    </xdr:from>
    <xdr:to>
      <xdr:col>21</xdr:col>
      <xdr:colOff>212725</xdr:colOff>
      <xdr:row>33</xdr:row>
      <xdr:rowOff>87401</xdr:rowOff>
    </xdr:to>
    <xdr:sp macro="" textlink="">
      <xdr:nvSpPr>
        <xdr:cNvPr id="519" name="フローチャート : 判断 518"/>
        <xdr:cNvSpPr/>
      </xdr:nvSpPr>
      <xdr:spPr>
        <a:xfrm>
          <a:off x="14541500" y="564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103928</xdr:rowOff>
    </xdr:from>
    <xdr:ext cx="534377" cy="259045"/>
    <xdr:sp macro="" textlink="">
      <xdr:nvSpPr>
        <xdr:cNvPr id="520" name="テキスト ボックス 519"/>
        <xdr:cNvSpPr txBox="1"/>
      </xdr:nvSpPr>
      <xdr:spPr>
        <a:xfrm>
          <a:off x="14325111" y="54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103429</xdr:rowOff>
    </xdr:from>
    <xdr:to>
      <xdr:col>19</xdr:col>
      <xdr:colOff>644525</xdr:colOff>
      <xdr:row>36</xdr:row>
      <xdr:rowOff>154483</xdr:rowOff>
    </xdr:to>
    <xdr:cxnSp macro="">
      <xdr:nvCxnSpPr>
        <xdr:cNvPr id="521" name="直線コネクタ 520"/>
        <xdr:cNvCxnSpPr/>
      </xdr:nvCxnSpPr>
      <xdr:spPr>
        <a:xfrm flipV="1">
          <a:off x="12814300" y="627562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73965</xdr:rowOff>
    </xdr:from>
    <xdr:to>
      <xdr:col>20</xdr:col>
      <xdr:colOff>9525</xdr:colOff>
      <xdr:row>34</xdr:row>
      <xdr:rowOff>4115</xdr:rowOff>
    </xdr:to>
    <xdr:sp macro="" textlink="">
      <xdr:nvSpPr>
        <xdr:cNvPr id="522" name="フローチャート : 判断 521"/>
        <xdr:cNvSpPr/>
      </xdr:nvSpPr>
      <xdr:spPr>
        <a:xfrm>
          <a:off x="13652500" y="5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20642</xdr:rowOff>
    </xdr:from>
    <xdr:ext cx="534377" cy="259045"/>
    <xdr:sp macro="" textlink="">
      <xdr:nvSpPr>
        <xdr:cNvPr id="523" name="テキスト ボックス 522"/>
        <xdr:cNvSpPr txBox="1"/>
      </xdr:nvSpPr>
      <xdr:spPr>
        <a:xfrm>
          <a:off x="13436111" y="5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91872</xdr:rowOff>
    </xdr:from>
    <xdr:to>
      <xdr:col>18</xdr:col>
      <xdr:colOff>492125</xdr:colOff>
      <xdr:row>36</xdr:row>
      <xdr:rowOff>22022</xdr:rowOff>
    </xdr:to>
    <xdr:sp macro="" textlink="">
      <xdr:nvSpPr>
        <xdr:cNvPr id="524" name="フローチャート : 判断 523"/>
        <xdr:cNvSpPr/>
      </xdr:nvSpPr>
      <xdr:spPr>
        <a:xfrm>
          <a:off x="12763500" y="609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38549</xdr:rowOff>
    </xdr:from>
    <xdr:ext cx="534377" cy="259045"/>
    <xdr:sp macro="" textlink="">
      <xdr:nvSpPr>
        <xdr:cNvPr id="525" name="テキスト ボックス 524"/>
        <xdr:cNvSpPr txBox="1"/>
      </xdr:nvSpPr>
      <xdr:spPr>
        <a:xfrm>
          <a:off x="12547111" y="58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96520</xdr:rowOff>
    </xdr:from>
    <xdr:to>
      <xdr:col>23</xdr:col>
      <xdr:colOff>568325</xdr:colOff>
      <xdr:row>35</xdr:row>
      <xdr:rowOff>26670</xdr:rowOff>
    </xdr:to>
    <xdr:sp macro="" textlink="">
      <xdr:nvSpPr>
        <xdr:cNvPr id="531" name="円/楕円 530"/>
        <xdr:cNvSpPr/>
      </xdr:nvSpPr>
      <xdr:spPr>
        <a:xfrm>
          <a:off x="162687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74947</xdr:rowOff>
    </xdr:from>
    <xdr:ext cx="534377" cy="259045"/>
    <xdr:sp macro="" textlink="">
      <xdr:nvSpPr>
        <xdr:cNvPr id="532" name="消防費該当値テキスト"/>
        <xdr:cNvSpPr txBox="1"/>
      </xdr:nvSpPr>
      <xdr:spPr>
        <a:xfrm>
          <a:off x="16370300" y="590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69240</xdr:rowOff>
    </xdr:from>
    <xdr:to>
      <xdr:col>22</xdr:col>
      <xdr:colOff>415925</xdr:colOff>
      <xdr:row>31</xdr:row>
      <xdr:rowOff>170840</xdr:rowOff>
    </xdr:to>
    <xdr:sp macro="" textlink="">
      <xdr:nvSpPr>
        <xdr:cNvPr id="533" name="円/楕円 532"/>
        <xdr:cNvSpPr/>
      </xdr:nvSpPr>
      <xdr:spPr>
        <a:xfrm>
          <a:off x="154305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15917</xdr:rowOff>
    </xdr:from>
    <xdr:ext cx="534377" cy="259045"/>
    <xdr:sp macro="" textlink="">
      <xdr:nvSpPr>
        <xdr:cNvPr id="534" name="テキスト ボックス 533"/>
        <xdr:cNvSpPr txBox="1"/>
      </xdr:nvSpPr>
      <xdr:spPr>
        <a:xfrm>
          <a:off x="15214111" y="51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99949</xdr:rowOff>
    </xdr:from>
    <xdr:to>
      <xdr:col>21</xdr:col>
      <xdr:colOff>212725</xdr:colOff>
      <xdr:row>37</xdr:row>
      <xdr:rowOff>30099</xdr:rowOff>
    </xdr:to>
    <xdr:sp macro="" textlink="">
      <xdr:nvSpPr>
        <xdr:cNvPr id="535" name="円/楕円 534"/>
        <xdr:cNvSpPr/>
      </xdr:nvSpPr>
      <xdr:spPr>
        <a:xfrm>
          <a:off x="14541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21226</xdr:rowOff>
    </xdr:from>
    <xdr:ext cx="534377" cy="259045"/>
    <xdr:sp macro="" textlink="">
      <xdr:nvSpPr>
        <xdr:cNvPr id="536" name="テキスト ボックス 535"/>
        <xdr:cNvSpPr txBox="1"/>
      </xdr:nvSpPr>
      <xdr:spPr>
        <a:xfrm>
          <a:off x="14325111" y="63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52629</xdr:rowOff>
    </xdr:from>
    <xdr:to>
      <xdr:col>20</xdr:col>
      <xdr:colOff>9525</xdr:colOff>
      <xdr:row>36</xdr:row>
      <xdr:rowOff>154229</xdr:rowOff>
    </xdr:to>
    <xdr:sp macro="" textlink="">
      <xdr:nvSpPr>
        <xdr:cNvPr id="537" name="円/楕円 536"/>
        <xdr:cNvSpPr/>
      </xdr:nvSpPr>
      <xdr:spPr>
        <a:xfrm>
          <a:off x="13652500" y="6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145356</xdr:rowOff>
    </xdr:from>
    <xdr:ext cx="534377" cy="259045"/>
    <xdr:sp macro="" textlink="">
      <xdr:nvSpPr>
        <xdr:cNvPr id="538" name="テキスト ボックス 537"/>
        <xdr:cNvSpPr txBox="1"/>
      </xdr:nvSpPr>
      <xdr:spPr>
        <a:xfrm>
          <a:off x="13436111" y="63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103683</xdr:rowOff>
    </xdr:from>
    <xdr:to>
      <xdr:col>18</xdr:col>
      <xdr:colOff>492125</xdr:colOff>
      <xdr:row>37</xdr:row>
      <xdr:rowOff>33833</xdr:rowOff>
    </xdr:to>
    <xdr:sp macro="" textlink="">
      <xdr:nvSpPr>
        <xdr:cNvPr id="539" name="円/楕円 538"/>
        <xdr:cNvSpPr/>
      </xdr:nvSpPr>
      <xdr:spPr>
        <a:xfrm>
          <a:off x="12763500" y="62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24960</xdr:rowOff>
    </xdr:from>
    <xdr:ext cx="534377" cy="259045"/>
    <xdr:sp macro="" textlink="">
      <xdr:nvSpPr>
        <xdr:cNvPr id="540" name="テキスト ボックス 539"/>
        <xdr:cNvSpPr txBox="1"/>
      </xdr:nvSpPr>
      <xdr:spPr>
        <a:xfrm>
          <a:off x="12547111" y="63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1" name="テキスト ボックス 56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52375</xdr:rowOff>
    </xdr:from>
    <xdr:to>
      <xdr:col>23</xdr:col>
      <xdr:colOff>516889</xdr:colOff>
      <xdr:row>59</xdr:row>
      <xdr:rowOff>47894</xdr:rowOff>
    </xdr:to>
    <xdr:cxnSp macro="">
      <xdr:nvCxnSpPr>
        <xdr:cNvPr id="563" name="直線コネクタ 562"/>
        <xdr:cNvCxnSpPr/>
      </xdr:nvCxnSpPr>
      <xdr:spPr>
        <a:xfrm flipV="1">
          <a:off x="16317595" y="8796325"/>
          <a:ext cx="1269" cy="136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51721</xdr:rowOff>
    </xdr:from>
    <xdr:ext cx="534377" cy="259045"/>
    <xdr:sp macro="" textlink="">
      <xdr:nvSpPr>
        <xdr:cNvPr id="564" name="教育費最小値テキスト"/>
        <xdr:cNvSpPr txBox="1"/>
      </xdr:nvSpPr>
      <xdr:spPr>
        <a:xfrm>
          <a:off x="16370300" y="101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38,258</a:t>
          </a:r>
          <a:endParaRPr kumimoji="1" lang="ja-JP" altLang="en-US" sz="1000" b="1">
            <a:latin typeface="ＭＳ Ｐゴシック"/>
          </a:endParaRPr>
        </a:p>
      </xdr:txBody>
    </xdr:sp>
    <xdr:clientData/>
  </xdr:oneCellAnchor>
  <xdr:twoCellAnchor>
    <xdr:from>
      <xdr:col>23</xdr:col>
      <xdr:colOff>428625</xdr:colOff>
      <xdr:row>59</xdr:row>
      <xdr:rowOff>47894</xdr:rowOff>
    </xdr:from>
    <xdr:to>
      <xdr:col>23</xdr:col>
      <xdr:colOff>606425</xdr:colOff>
      <xdr:row>59</xdr:row>
      <xdr:rowOff>47894</xdr:rowOff>
    </xdr:to>
    <xdr:cxnSp macro="">
      <xdr:nvCxnSpPr>
        <xdr:cNvPr id="565" name="直線コネクタ 564"/>
        <xdr:cNvCxnSpPr/>
      </xdr:nvCxnSpPr>
      <xdr:spPr>
        <a:xfrm>
          <a:off x="16230600" y="101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170502</xdr:rowOff>
    </xdr:from>
    <xdr:ext cx="534377" cy="259045"/>
    <xdr:sp macro="" textlink="">
      <xdr:nvSpPr>
        <xdr:cNvPr id="566" name="教育費最大値テキスト"/>
        <xdr:cNvSpPr txBox="1"/>
      </xdr:nvSpPr>
      <xdr:spPr>
        <a:xfrm>
          <a:off x="16370300" y="85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68,160</a:t>
          </a:r>
          <a:endParaRPr kumimoji="1" lang="ja-JP" altLang="en-US" sz="1000" b="1">
            <a:latin typeface="ＭＳ Ｐゴシック"/>
          </a:endParaRPr>
        </a:p>
      </xdr:txBody>
    </xdr:sp>
    <xdr:clientData/>
  </xdr:oneCellAnchor>
  <xdr:twoCellAnchor>
    <xdr:from>
      <xdr:col>23</xdr:col>
      <xdr:colOff>428625</xdr:colOff>
      <xdr:row>51</xdr:row>
      <xdr:rowOff>52375</xdr:rowOff>
    </xdr:from>
    <xdr:to>
      <xdr:col>23</xdr:col>
      <xdr:colOff>606425</xdr:colOff>
      <xdr:row>51</xdr:row>
      <xdr:rowOff>52375</xdr:rowOff>
    </xdr:to>
    <xdr:cxnSp macro="">
      <xdr:nvCxnSpPr>
        <xdr:cNvPr id="567" name="直線コネクタ 566"/>
        <xdr:cNvCxnSpPr/>
      </xdr:nvCxnSpPr>
      <xdr:spPr>
        <a:xfrm>
          <a:off x="16230600" y="8796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114463</xdr:rowOff>
    </xdr:from>
    <xdr:to>
      <xdr:col>23</xdr:col>
      <xdr:colOff>517525</xdr:colOff>
      <xdr:row>57</xdr:row>
      <xdr:rowOff>4094</xdr:rowOff>
    </xdr:to>
    <xdr:cxnSp macro="">
      <xdr:nvCxnSpPr>
        <xdr:cNvPr id="568" name="直線コネクタ 567"/>
        <xdr:cNvCxnSpPr/>
      </xdr:nvCxnSpPr>
      <xdr:spPr>
        <a:xfrm flipV="1">
          <a:off x="15481300" y="9372763"/>
          <a:ext cx="838200" cy="40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37929</xdr:rowOff>
    </xdr:from>
    <xdr:ext cx="534377" cy="259045"/>
    <xdr:sp macro="" textlink="">
      <xdr:nvSpPr>
        <xdr:cNvPr id="569" name="教育費平均値テキスト"/>
        <xdr:cNvSpPr txBox="1"/>
      </xdr:nvSpPr>
      <xdr:spPr>
        <a:xfrm>
          <a:off x="16370300" y="9467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59502</xdr:rowOff>
    </xdr:from>
    <xdr:to>
      <xdr:col>23</xdr:col>
      <xdr:colOff>568325</xdr:colOff>
      <xdr:row>55</xdr:row>
      <xdr:rowOff>161102</xdr:rowOff>
    </xdr:to>
    <xdr:sp macro="" textlink="">
      <xdr:nvSpPr>
        <xdr:cNvPr id="570" name="フローチャート : 判断 569"/>
        <xdr:cNvSpPr/>
      </xdr:nvSpPr>
      <xdr:spPr>
        <a:xfrm>
          <a:off x="16268700" y="94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102575</xdr:rowOff>
    </xdr:from>
    <xdr:to>
      <xdr:col>22</xdr:col>
      <xdr:colOff>365125</xdr:colOff>
      <xdr:row>57</xdr:row>
      <xdr:rowOff>4094</xdr:rowOff>
    </xdr:to>
    <xdr:cxnSp macro="">
      <xdr:nvCxnSpPr>
        <xdr:cNvPr id="571" name="直線コネクタ 570"/>
        <xdr:cNvCxnSpPr/>
      </xdr:nvCxnSpPr>
      <xdr:spPr>
        <a:xfrm>
          <a:off x="14592300" y="9703775"/>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110892</xdr:rowOff>
    </xdr:from>
    <xdr:to>
      <xdr:col>22</xdr:col>
      <xdr:colOff>415925</xdr:colOff>
      <xdr:row>55</xdr:row>
      <xdr:rowOff>41042</xdr:rowOff>
    </xdr:to>
    <xdr:sp macro="" textlink="">
      <xdr:nvSpPr>
        <xdr:cNvPr id="572" name="フローチャート : 判断 571"/>
        <xdr:cNvSpPr/>
      </xdr:nvSpPr>
      <xdr:spPr>
        <a:xfrm>
          <a:off x="15430500" y="936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57569</xdr:rowOff>
    </xdr:from>
    <xdr:ext cx="534377" cy="259045"/>
    <xdr:sp macro="" textlink="">
      <xdr:nvSpPr>
        <xdr:cNvPr id="573" name="テキスト ボックス 572"/>
        <xdr:cNvSpPr txBox="1"/>
      </xdr:nvSpPr>
      <xdr:spPr>
        <a:xfrm>
          <a:off x="15214111" y="91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102575</xdr:rowOff>
    </xdr:from>
    <xdr:to>
      <xdr:col>21</xdr:col>
      <xdr:colOff>161925</xdr:colOff>
      <xdr:row>56</xdr:row>
      <xdr:rowOff>148981</xdr:rowOff>
    </xdr:to>
    <xdr:cxnSp macro="">
      <xdr:nvCxnSpPr>
        <xdr:cNvPr id="574" name="直線コネクタ 573"/>
        <xdr:cNvCxnSpPr/>
      </xdr:nvCxnSpPr>
      <xdr:spPr>
        <a:xfrm flipV="1">
          <a:off x="13703300" y="9703775"/>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88351</xdr:rowOff>
    </xdr:from>
    <xdr:to>
      <xdr:col>21</xdr:col>
      <xdr:colOff>212725</xdr:colOff>
      <xdr:row>55</xdr:row>
      <xdr:rowOff>18501</xdr:rowOff>
    </xdr:to>
    <xdr:sp macro="" textlink="">
      <xdr:nvSpPr>
        <xdr:cNvPr id="575" name="フローチャート : 判断 574"/>
        <xdr:cNvSpPr/>
      </xdr:nvSpPr>
      <xdr:spPr>
        <a:xfrm>
          <a:off x="14541500" y="93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35028</xdr:rowOff>
    </xdr:from>
    <xdr:ext cx="534377" cy="259045"/>
    <xdr:sp macro="" textlink="">
      <xdr:nvSpPr>
        <xdr:cNvPr id="576" name="テキスト ボックス 575"/>
        <xdr:cNvSpPr txBox="1"/>
      </xdr:nvSpPr>
      <xdr:spPr>
        <a:xfrm>
          <a:off x="14325111" y="91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123881</xdr:rowOff>
    </xdr:from>
    <xdr:to>
      <xdr:col>19</xdr:col>
      <xdr:colOff>644525</xdr:colOff>
      <xdr:row>56</xdr:row>
      <xdr:rowOff>148981</xdr:rowOff>
    </xdr:to>
    <xdr:cxnSp macro="">
      <xdr:nvCxnSpPr>
        <xdr:cNvPr id="577" name="直線コネクタ 576"/>
        <xdr:cNvCxnSpPr/>
      </xdr:nvCxnSpPr>
      <xdr:spPr>
        <a:xfrm>
          <a:off x="12814300" y="9725081"/>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112354</xdr:rowOff>
    </xdr:from>
    <xdr:to>
      <xdr:col>20</xdr:col>
      <xdr:colOff>9525</xdr:colOff>
      <xdr:row>54</xdr:row>
      <xdr:rowOff>42504</xdr:rowOff>
    </xdr:to>
    <xdr:sp macro="" textlink="">
      <xdr:nvSpPr>
        <xdr:cNvPr id="578" name="フローチャート : 判断 577"/>
        <xdr:cNvSpPr/>
      </xdr:nvSpPr>
      <xdr:spPr>
        <a:xfrm>
          <a:off x="13652500" y="919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59031</xdr:rowOff>
    </xdr:from>
    <xdr:ext cx="534377" cy="259045"/>
    <xdr:sp macro="" textlink="">
      <xdr:nvSpPr>
        <xdr:cNvPr id="579" name="テキスト ボックス 578"/>
        <xdr:cNvSpPr txBox="1"/>
      </xdr:nvSpPr>
      <xdr:spPr>
        <a:xfrm>
          <a:off x="13436111" y="89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143718</xdr:rowOff>
    </xdr:from>
    <xdr:to>
      <xdr:col>18</xdr:col>
      <xdr:colOff>492125</xdr:colOff>
      <xdr:row>56</xdr:row>
      <xdr:rowOff>73868</xdr:rowOff>
    </xdr:to>
    <xdr:sp macro="" textlink="">
      <xdr:nvSpPr>
        <xdr:cNvPr id="580" name="フローチャート : 判断 579"/>
        <xdr:cNvSpPr/>
      </xdr:nvSpPr>
      <xdr:spPr>
        <a:xfrm>
          <a:off x="12763500" y="957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90395</xdr:rowOff>
    </xdr:from>
    <xdr:ext cx="534377" cy="259045"/>
    <xdr:sp macro="" textlink="">
      <xdr:nvSpPr>
        <xdr:cNvPr id="581" name="テキスト ボックス 580"/>
        <xdr:cNvSpPr txBox="1"/>
      </xdr:nvSpPr>
      <xdr:spPr>
        <a:xfrm>
          <a:off x="12547111" y="934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63663</xdr:rowOff>
    </xdr:from>
    <xdr:to>
      <xdr:col>23</xdr:col>
      <xdr:colOff>568325</xdr:colOff>
      <xdr:row>54</xdr:row>
      <xdr:rowOff>165263</xdr:rowOff>
    </xdr:to>
    <xdr:sp macro="" textlink="">
      <xdr:nvSpPr>
        <xdr:cNvPr id="587" name="円/楕円 586"/>
        <xdr:cNvSpPr/>
      </xdr:nvSpPr>
      <xdr:spPr>
        <a:xfrm>
          <a:off x="16268700" y="93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86540</xdr:rowOff>
    </xdr:from>
    <xdr:ext cx="534377" cy="259045"/>
    <xdr:sp macro="" textlink="">
      <xdr:nvSpPr>
        <xdr:cNvPr id="588" name="教育費該当値テキスト"/>
        <xdr:cNvSpPr txBox="1"/>
      </xdr:nvSpPr>
      <xdr:spPr>
        <a:xfrm>
          <a:off x="16370300" y="91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124744</xdr:rowOff>
    </xdr:from>
    <xdr:to>
      <xdr:col>22</xdr:col>
      <xdr:colOff>415925</xdr:colOff>
      <xdr:row>57</xdr:row>
      <xdr:rowOff>54894</xdr:rowOff>
    </xdr:to>
    <xdr:sp macro="" textlink="">
      <xdr:nvSpPr>
        <xdr:cNvPr id="589" name="円/楕円 588"/>
        <xdr:cNvSpPr/>
      </xdr:nvSpPr>
      <xdr:spPr>
        <a:xfrm>
          <a:off x="15430500" y="97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46021</xdr:rowOff>
    </xdr:from>
    <xdr:ext cx="534377" cy="259045"/>
    <xdr:sp macro="" textlink="">
      <xdr:nvSpPr>
        <xdr:cNvPr id="590" name="テキスト ボックス 589"/>
        <xdr:cNvSpPr txBox="1"/>
      </xdr:nvSpPr>
      <xdr:spPr>
        <a:xfrm>
          <a:off x="15214111" y="98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51775</xdr:rowOff>
    </xdr:from>
    <xdr:to>
      <xdr:col>21</xdr:col>
      <xdr:colOff>212725</xdr:colOff>
      <xdr:row>56</xdr:row>
      <xdr:rowOff>153375</xdr:rowOff>
    </xdr:to>
    <xdr:sp macro="" textlink="">
      <xdr:nvSpPr>
        <xdr:cNvPr id="591" name="円/楕円 590"/>
        <xdr:cNvSpPr/>
      </xdr:nvSpPr>
      <xdr:spPr>
        <a:xfrm>
          <a:off x="14541500" y="96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144502</xdr:rowOff>
    </xdr:from>
    <xdr:ext cx="534377" cy="259045"/>
    <xdr:sp macro="" textlink="">
      <xdr:nvSpPr>
        <xdr:cNvPr id="592" name="テキスト ボックス 591"/>
        <xdr:cNvSpPr txBox="1"/>
      </xdr:nvSpPr>
      <xdr:spPr>
        <a:xfrm>
          <a:off x="14325111" y="974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98181</xdr:rowOff>
    </xdr:from>
    <xdr:to>
      <xdr:col>20</xdr:col>
      <xdr:colOff>9525</xdr:colOff>
      <xdr:row>57</xdr:row>
      <xdr:rowOff>28331</xdr:rowOff>
    </xdr:to>
    <xdr:sp macro="" textlink="">
      <xdr:nvSpPr>
        <xdr:cNvPr id="593" name="円/楕円 592"/>
        <xdr:cNvSpPr/>
      </xdr:nvSpPr>
      <xdr:spPr>
        <a:xfrm>
          <a:off x="13652500" y="96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19458</xdr:rowOff>
    </xdr:from>
    <xdr:ext cx="534377" cy="259045"/>
    <xdr:sp macro="" textlink="">
      <xdr:nvSpPr>
        <xdr:cNvPr id="594" name="テキスト ボックス 593"/>
        <xdr:cNvSpPr txBox="1"/>
      </xdr:nvSpPr>
      <xdr:spPr>
        <a:xfrm>
          <a:off x="13436111" y="979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73081</xdr:rowOff>
    </xdr:from>
    <xdr:to>
      <xdr:col>18</xdr:col>
      <xdr:colOff>492125</xdr:colOff>
      <xdr:row>57</xdr:row>
      <xdr:rowOff>3231</xdr:rowOff>
    </xdr:to>
    <xdr:sp macro="" textlink="">
      <xdr:nvSpPr>
        <xdr:cNvPr id="595" name="円/楕円 594"/>
        <xdr:cNvSpPr/>
      </xdr:nvSpPr>
      <xdr:spPr>
        <a:xfrm>
          <a:off x="12763500" y="96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165808</xdr:rowOff>
    </xdr:from>
    <xdr:ext cx="534377" cy="259045"/>
    <xdr:sp macro="" textlink="">
      <xdr:nvSpPr>
        <xdr:cNvPr id="596" name="テキスト ボックス 595"/>
        <xdr:cNvSpPr txBox="1"/>
      </xdr:nvSpPr>
      <xdr:spPr>
        <a:xfrm>
          <a:off x="12547111" y="97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0" name="テキスト ボックス 60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72126</xdr:rowOff>
    </xdr:from>
    <xdr:to>
      <xdr:col>23</xdr:col>
      <xdr:colOff>516889</xdr:colOff>
      <xdr:row>78</xdr:row>
      <xdr:rowOff>139700</xdr:rowOff>
    </xdr:to>
    <xdr:cxnSp macro="">
      <xdr:nvCxnSpPr>
        <xdr:cNvPr id="618" name="直線コネクタ 617"/>
        <xdr:cNvCxnSpPr/>
      </xdr:nvCxnSpPr>
      <xdr:spPr>
        <a:xfrm flipV="1">
          <a:off x="16317595" y="12073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18803</xdr:rowOff>
    </xdr:from>
    <xdr:ext cx="534377" cy="259045"/>
    <xdr:sp macro="" textlink="">
      <xdr:nvSpPr>
        <xdr:cNvPr id="621" name="災害復旧費最大値テキスト"/>
        <xdr:cNvSpPr txBox="1"/>
      </xdr:nvSpPr>
      <xdr:spPr>
        <a:xfrm>
          <a:off x="16370300" y="11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70</xdr:row>
      <xdr:rowOff>72126</xdr:rowOff>
    </xdr:from>
    <xdr:to>
      <xdr:col>23</xdr:col>
      <xdr:colOff>606425</xdr:colOff>
      <xdr:row>70</xdr:row>
      <xdr:rowOff>72126</xdr:rowOff>
    </xdr:to>
    <xdr:cxnSp macro="">
      <xdr:nvCxnSpPr>
        <xdr:cNvPr id="622" name="直線コネクタ 621"/>
        <xdr:cNvCxnSpPr/>
      </xdr:nvCxnSpPr>
      <xdr:spPr>
        <a:xfrm>
          <a:off x="16230600" y="1207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77887</xdr:rowOff>
    </xdr:from>
    <xdr:to>
      <xdr:col>23</xdr:col>
      <xdr:colOff>517525</xdr:colOff>
      <xdr:row>75</xdr:row>
      <xdr:rowOff>73589</xdr:rowOff>
    </xdr:to>
    <xdr:cxnSp macro="">
      <xdr:nvCxnSpPr>
        <xdr:cNvPr id="623" name="直線コネクタ 622"/>
        <xdr:cNvCxnSpPr/>
      </xdr:nvCxnSpPr>
      <xdr:spPr>
        <a:xfrm flipV="1">
          <a:off x="15481300" y="12765187"/>
          <a:ext cx="838200" cy="1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63304</xdr:rowOff>
    </xdr:from>
    <xdr:ext cx="469744" cy="259045"/>
    <xdr:sp macro="" textlink="">
      <xdr:nvSpPr>
        <xdr:cNvPr id="624" name="災害復旧費平均値テキスト"/>
        <xdr:cNvSpPr txBox="1"/>
      </xdr:nvSpPr>
      <xdr:spPr>
        <a:xfrm>
          <a:off x="16370300" y="1309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84877</xdr:rowOff>
    </xdr:from>
    <xdr:to>
      <xdr:col>23</xdr:col>
      <xdr:colOff>568325</xdr:colOff>
      <xdr:row>77</xdr:row>
      <xdr:rowOff>15027</xdr:rowOff>
    </xdr:to>
    <xdr:sp macro="" textlink="">
      <xdr:nvSpPr>
        <xdr:cNvPr id="625" name="フローチャート : 判断 624"/>
        <xdr:cNvSpPr/>
      </xdr:nvSpPr>
      <xdr:spPr>
        <a:xfrm>
          <a:off x="162687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73589</xdr:rowOff>
    </xdr:from>
    <xdr:to>
      <xdr:col>22</xdr:col>
      <xdr:colOff>365125</xdr:colOff>
      <xdr:row>75</xdr:row>
      <xdr:rowOff>145186</xdr:rowOff>
    </xdr:to>
    <xdr:cxnSp macro="">
      <xdr:nvCxnSpPr>
        <xdr:cNvPr id="626" name="直線コネクタ 625"/>
        <xdr:cNvCxnSpPr/>
      </xdr:nvCxnSpPr>
      <xdr:spPr>
        <a:xfrm flipV="1">
          <a:off x="14592300" y="12932339"/>
          <a:ext cx="8890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16297</xdr:rowOff>
    </xdr:from>
    <xdr:to>
      <xdr:col>22</xdr:col>
      <xdr:colOff>415925</xdr:colOff>
      <xdr:row>77</xdr:row>
      <xdr:rowOff>117897</xdr:rowOff>
    </xdr:to>
    <xdr:sp macro="" textlink="">
      <xdr:nvSpPr>
        <xdr:cNvPr id="627" name="フローチャート : 判断 626"/>
        <xdr:cNvSpPr/>
      </xdr:nvSpPr>
      <xdr:spPr>
        <a:xfrm>
          <a:off x="15430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109024</xdr:rowOff>
    </xdr:from>
    <xdr:ext cx="469744" cy="259045"/>
    <xdr:sp macro="" textlink="">
      <xdr:nvSpPr>
        <xdr:cNvPr id="628" name="テキスト ボックス 627"/>
        <xdr:cNvSpPr txBox="1"/>
      </xdr:nvSpPr>
      <xdr:spPr>
        <a:xfrm>
          <a:off x="15246427" y="1331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52649</xdr:rowOff>
    </xdr:from>
    <xdr:to>
      <xdr:col>21</xdr:col>
      <xdr:colOff>161925</xdr:colOff>
      <xdr:row>75</xdr:row>
      <xdr:rowOff>145186</xdr:rowOff>
    </xdr:to>
    <xdr:cxnSp macro="">
      <xdr:nvCxnSpPr>
        <xdr:cNvPr id="629" name="直線コネクタ 628"/>
        <xdr:cNvCxnSpPr/>
      </xdr:nvCxnSpPr>
      <xdr:spPr>
        <a:xfrm>
          <a:off x="13703300" y="12568499"/>
          <a:ext cx="889000" cy="4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31659</xdr:rowOff>
    </xdr:from>
    <xdr:to>
      <xdr:col>21</xdr:col>
      <xdr:colOff>212725</xdr:colOff>
      <xdr:row>77</xdr:row>
      <xdr:rowOff>133259</xdr:rowOff>
    </xdr:to>
    <xdr:sp macro="" textlink="">
      <xdr:nvSpPr>
        <xdr:cNvPr id="630" name="フローチャート : 判断 629"/>
        <xdr:cNvSpPr/>
      </xdr:nvSpPr>
      <xdr:spPr>
        <a:xfrm>
          <a:off x="14541500" y="132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124386</xdr:rowOff>
    </xdr:from>
    <xdr:ext cx="469744" cy="259045"/>
    <xdr:sp macro="" textlink="">
      <xdr:nvSpPr>
        <xdr:cNvPr id="631" name="テキスト ボックス 630"/>
        <xdr:cNvSpPr txBox="1"/>
      </xdr:nvSpPr>
      <xdr:spPr>
        <a:xfrm>
          <a:off x="14357427" y="1332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106782</xdr:rowOff>
    </xdr:from>
    <xdr:to>
      <xdr:col>19</xdr:col>
      <xdr:colOff>644525</xdr:colOff>
      <xdr:row>73</xdr:row>
      <xdr:rowOff>52649</xdr:rowOff>
    </xdr:to>
    <xdr:cxnSp macro="">
      <xdr:nvCxnSpPr>
        <xdr:cNvPr id="632" name="直線コネクタ 631"/>
        <xdr:cNvCxnSpPr/>
      </xdr:nvCxnSpPr>
      <xdr:spPr>
        <a:xfrm>
          <a:off x="12814300" y="12279732"/>
          <a:ext cx="889000" cy="28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171287</xdr:rowOff>
    </xdr:from>
    <xdr:to>
      <xdr:col>20</xdr:col>
      <xdr:colOff>9525</xdr:colOff>
      <xdr:row>76</xdr:row>
      <xdr:rowOff>101437</xdr:rowOff>
    </xdr:to>
    <xdr:sp macro="" textlink="">
      <xdr:nvSpPr>
        <xdr:cNvPr id="633" name="フローチャート : 判断 632"/>
        <xdr:cNvSpPr/>
      </xdr:nvSpPr>
      <xdr:spPr>
        <a:xfrm>
          <a:off x="13652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92564</xdr:rowOff>
    </xdr:from>
    <xdr:ext cx="469744" cy="259045"/>
    <xdr:sp macro="" textlink="">
      <xdr:nvSpPr>
        <xdr:cNvPr id="634" name="テキスト ボックス 633"/>
        <xdr:cNvSpPr txBox="1"/>
      </xdr:nvSpPr>
      <xdr:spPr>
        <a:xfrm>
          <a:off x="13468427" y="1312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171287</xdr:rowOff>
    </xdr:from>
    <xdr:to>
      <xdr:col>18</xdr:col>
      <xdr:colOff>492125</xdr:colOff>
      <xdr:row>76</xdr:row>
      <xdr:rowOff>101437</xdr:rowOff>
    </xdr:to>
    <xdr:sp macro="" textlink="">
      <xdr:nvSpPr>
        <xdr:cNvPr id="635" name="フローチャート : 判断 634"/>
        <xdr:cNvSpPr/>
      </xdr:nvSpPr>
      <xdr:spPr>
        <a:xfrm>
          <a:off x="12763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92564</xdr:rowOff>
    </xdr:from>
    <xdr:ext cx="469744" cy="259045"/>
    <xdr:sp macro="" textlink="">
      <xdr:nvSpPr>
        <xdr:cNvPr id="636" name="テキスト ボックス 635"/>
        <xdr:cNvSpPr txBox="1"/>
      </xdr:nvSpPr>
      <xdr:spPr>
        <a:xfrm>
          <a:off x="12579427" y="1312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27087</xdr:rowOff>
    </xdr:from>
    <xdr:to>
      <xdr:col>23</xdr:col>
      <xdr:colOff>568325</xdr:colOff>
      <xdr:row>74</xdr:row>
      <xdr:rowOff>128687</xdr:rowOff>
    </xdr:to>
    <xdr:sp macro="" textlink="">
      <xdr:nvSpPr>
        <xdr:cNvPr id="642" name="円/楕円 641"/>
        <xdr:cNvSpPr/>
      </xdr:nvSpPr>
      <xdr:spPr>
        <a:xfrm>
          <a:off x="162687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49964</xdr:rowOff>
    </xdr:from>
    <xdr:ext cx="469744" cy="259045"/>
    <xdr:sp macro="" textlink="">
      <xdr:nvSpPr>
        <xdr:cNvPr id="643" name="災害復旧費該当値テキスト"/>
        <xdr:cNvSpPr txBox="1"/>
      </xdr:nvSpPr>
      <xdr:spPr>
        <a:xfrm>
          <a:off x="16370300" y="125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22789</xdr:rowOff>
    </xdr:from>
    <xdr:to>
      <xdr:col>22</xdr:col>
      <xdr:colOff>415925</xdr:colOff>
      <xdr:row>75</xdr:row>
      <xdr:rowOff>124389</xdr:rowOff>
    </xdr:to>
    <xdr:sp macro="" textlink="">
      <xdr:nvSpPr>
        <xdr:cNvPr id="644" name="円/楕円 643"/>
        <xdr:cNvSpPr/>
      </xdr:nvSpPr>
      <xdr:spPr>
        <a:xfrm>
          <a:off x="15430500" y="128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140916</xdr:rowOff>
    </xdr:from>
    <xdr:ext cx="469744" cy="259045"/>
    <xdr:sp macro="" textlink="">
      <xdr:nvSpPr>
        <xdr:cNvPr id="645" name="テキスト ボックス 644"/>
        <xdr:cNvSpPr txBox="1"/>
      </xdr:nvSpPr>
      <xdr:spPr>
        <a:xfrm>
          <a:off x="15246427" y="126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94386</xdr:rowOff>
    </xdr:from>
    <xdr:to>
      <xdr:col>21</xdr:col>
      <xdr:colOff>212725</xdr:colOff>
      <xdr:row>76</xdr:row>
      <xdr:rowOff>24536</xdr:rowOff>
    </xdr:to>
    <xdr:sp macro="" textlink="">
      <xdr:nvSpPr>
        <xdr:cNvPr id="646" name="円/楕円 645"/>
        <xdr:cNvSpPr/>
      </xdr:nvSpPr>
      <xdr:spPr>
        <a:xfrm>
          <a:off x="14541500" y="12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41063</xdr:rowOff>
    </xdr:from>
    <xdr:ext cx="469744" cy="259045"/>
    <xdr:sp macro="" textlink="">
      <xdr:nvSpPr>
        <xdr:cNvPr id="647" name="テキスト ボックス 646"/>
        <xdr:cNvSpPr txBox="1"/>
      </xdr:nvSpPr>
      <xdr:spPr>
        <a:xfrm>
          <a:off x="14357427" y="127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1849</xdr:rowOff>
    </xdr:from>
    <xdr:to>
      <xdr:col>20</xdr:col>
      <xdr:colOff>9525</xdr:colOff>
      <xdr:row>73</xdr:row>
      <xdr:rowOff>103449</xdr:rowOff>
    </xdr:to>
    <xdr:sp macro="" textlink="">
      <xdr:nvSpPr>
        <xdr:cNvPr id="648" name="円/楕円 647"/>
        <xdr:cNvSpPr/>
      </xdr:nvSpPr>
      <xdr:spPr>
        <a:xfrm>
          <a:off x="13652500" y="125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119976</xdr:rowOff>
    </xdr:from>
    <xdr:ext cx="534377" cy="259045"/>
    <xdr:sp macro="" textlink="">
      <xdr:nvSpPr>
        <xdr:cNvPr id="649" name="テキスト ボックス 648"/>
        <xdr:cNvSpPr txBox="1"/>
      </xdr:nvSpPr>
      <xdr:spPr>
        <a:xfrm>
          <a:off x="13436111" y="1229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55982</xdr:rowOff>
    </xdr:from>
    <xdr:to>
      <xdr:col>18</xdr:col>
      <xdr:colOff>492125</xdr:colOff>
      <xdr:row>71</xdr:row>
      <xdr:rowOff>157582</xdr:rowOff>
    </xdr:to>
    <xdr:sp macro="" textlink="">
      <xdr:nvSpPr>
        <xdr:cNvPr id="650" name="円/楕円 649"/>
        <xdr:cNvSpPr/>
      </xdr:nvSpPr>
      <xdr:spPr>
        <a:xfrm>
          <a:off x="12763500" y="122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2659</xdr:rowOff>
    </xdr:from>
    <xdr:ext cx="534377" cy="259045"/>
    <xdr:sp macro="" textlink="">
      <xdr:nvSpPr>
        <xdr:cNvPr id="651" name="テキスト ボックス 650"/>
        <xdr:cNvSpPr txBox="1"/>
      </xdr:nvSpPr>
      <xdr:spPr>
        <a:xfrm>
          <a:off x="12547111" y="120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62" name="テキスト ボックス 66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64" name="テキスト ボックス 66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72" name="テキスト ボックス 67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83285</xdr:rowOff>
    </xdr:from>
    <xdr:to>
      <xdr:col>23</xdr:col>
      <xdr:colOff>516889</xdr:colOff>
      <xdr:row>98</xdr:row>
      <xdr:rowOff>169108</xdr:rowOff>
    </xdr:to>
    <xdr:cxnSp macro="">
      <xdr:nvCxnSpPr>
        <xdr:cNvPr id="678" name="直線コネクタ 677"/>
        <xdr:cNvCxnSpPr/>
      </xdr:nvCxnSpPr>
      <xdr:spPr>
        <a:xfrm flipV="1">
          <a:off x="16317595" y="15685235"/>
          <a:ext cx="1269" cy="1285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xdr:rowOff>
    </xdr:from>
    <xdr:ext cx="534377" cy="259045"/>
    <xdr:sp macro="" textlink="">
      <xdr:nvSpPr>
        <xdr:cNvPr id="679" name="公債費最小値テキスト"/>
        <xdr:cNvSpPr txBox="1"/>
      </xdr:nvSpPr>
      <xdr:spPr>
        <a:xfrm>
          <a:off x="16370300" y="169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98</xdr:row>
      <xdr:rowOff>169108</xdr:rowOff>
    </xdr:from>
    <xdr:to>
      <xdr:col>23</xdr:col>
      <xdr:colOff>606425</xdr:colOff>
      <xdr:row>98</xdr:row>
      <xdr:rowOff>169108</xdr:rowOff>
    </xdr:to>
    <xdr:cxnSp macro="">
      <xdr:nvCxnSpPr>
        <xdr:cNvPr id="680" name="直線コネクタ 679"/>
        <xdr:cNvCxnSpPr/>
      </xdr:nvCxnSpPr>
      <xdr:spPr>
        <a:xfrm>
          <a:off x="16230600" y="169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29962</xdr:rowOff>
    </xdr:from>
    <xdr:ext cx="599010" cy="259045"/>
    <xdr:sp macro="" textlink="">
      <xdr:nvSpPr>
        <xdr:cNvPr id="681" name="公債費最大値テキスト"/>
        <xdr:cNvSpPr txBox="1"/>
      </xdr:nvSpPr>
      <xdr:spPr>
        <a:xfrm>
          <a:off x="16370300" y="1546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91</xdr:row>
      <xdr:rowOff>83285</xdr:rowOff>
    </xdr:from>
    <xdr:to>
      <xdr:col>23</xdr:col>
      <xdr:colOff>606425</xdr:colOff>
      <xdr:row>91</xdr:row>
      <xdr:rowOff>83285</xdr:rowOff>
    </xdr:to>
    <xdr:cxnSp macro="">
      <xdr:nvCxnSpPr>
        <xdr:cNvPr id="682" name="直線コネクタ 681"/>
        <xdr:cNvCxnSpPr/>
      </xdr:nvCxnSpPr>
      <xdr:spPr>
        <a:xfrm>
          <a:off x="16230600" y="156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94748</xdr:rowOff>
    </xdr:from>
    <xdr:to>
      <xdr:col>23</xdr:col>
      <xdr:colOff>517525</xdr:colOff>
      <xdr:row>93</xdr:row>
      <xdr:rowOff>43509</xdr:rowOff>
    </xdr:to>
    <xdr:cxnSp macro="">
      <xdr:nvCxnSpPr>
        <xdr:cNvPr id="683" name="直線コネクタ 682"/>
        <xdr:cNvCxnSpPr/>
      </xdr:nvCxnSpPr>
      <xdr:spPr>
        <a:xfrm>
          <a:off x="15481300" y="15868148"/>
          <a:ext cx="8382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119643</xdr:rowOff>
    </xdr:from>
    <xdr:ext cx="534377" cy="259045"/>
    <xdr:sp macro="" textlink="">
      <xdr:nvSpPr>
        <xdr:cNvPr id="684" name="公債費平均値テキスト"/>
        <xdr:cNvSpPr txBox="1"/>
      </xdr:nvSpPr>
      <xdr:spPr>
        <a:xfrm>
          <a:off x="16370300" y="1606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141216</xdr:rowOff>
    </xdr:from>
    <xdr:to>
      <xdr:col>23</xdr:col>
      <xdr:colOff>568325</xdr:colOff>
      <xdr:row>94</xdr:row>
      <xdr:rowOff>71366</xdr:rowOff>
    </xdr:to>
    <xdr:sp macro="" textlink="">
      <xdr:nvSpPr>
        <xdr:cNvPr id="685" name="フローチャート : 判断 684"/>
        <xdr:cNvSpPr/>
      </xdr:nvSpPr>
      <xdr:spPr>
        <a:xfrm>
          <a:off x="162687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66728</xdr:rowOff>
    </xdr:from>
    <xdr:to>
      <xdr:col>22</xdr:col>
      <xdr:colOff>365125</xdr:colOff>
      <xdr:row>92</xdr:row>
      <xdr:rowOff>94748</xdr:rowOff>
    </xdr:to>
    <xdr:cxnSp macro="">
      <xdr:nvCxnSpPr>
        <xdr:cNvPr id="686" name="直線コネクタ 685"/>
        <xdr:cNvCxnSpPr/>
      </xdr:nvCxnSpPr>
      <xdr:spPr>
        <a:xfrm>
          <a:off x="14592300" y="15840128"/>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59492</xdr:rowOff>
    </xdr:from>
    <xdr:to>
      <xdr:col>22</xdr:col>
      <xdr:colOff>415925</xdr:colOff>
      <xdr:row>94</xdr:row>
      <xdr:rowOff>161092</xdr:rowOff>
    </xdr:to>
    <xdr:sp macro="" textlink="">
      <xdr:nvSpPr>
        <xdr:cNvPr id="687" name="フローチャート : 判断 686"/>
        <xdr:cNvSpPr/>
      </xdr:nvSpPr>
      <xdr:spPr>
        <a:xfrm>
          <a:off x="15430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152219</xdr:rowOff>
    </xdr:from>
    <xdr:ext cx="534377" cy="259045"/>
    <xdr:sp macro="" textlink="">
      <xdr:nvSpPr>
        <xdr:cNvPr id="688" name="テキスト ボックス 687"/>
        <xdr:cNvSpPr txBox="1"/>
      </xdr:nvSpPr>
      <xdr:spPr>
        <a:xfrm>
          <a:off x="15214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113215</xdr:rowOff>
    </xdr:from>
    <xdr:to>
      <xdr:col>21</xdr:col>
      <xdr:colOff>161925</xdr:colOff>
      <xdr:row>92</xdr:row>
      <xdr:rowOff>66728</xdr:rowOff>
    </xdr:to>
    <xdr:cxnSp macro="">
      <xdr:nvCxnSpPr>
        <xdr:cNvPr id="689" name="直線コネクタ 688"/>
        <xdr:cNvCxnSpPr/>
      </xdr:nvCxnSpPr>
      <xdr:spPr>
        <a:xfrm>
          <a:off x="13703300" y="15715165"/>
          <a:ext cx="889000" cy="1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7012</xdr:rowOff>
    </xdr:from>
    <xdr:to>
      <xdr:col>21</xdr:col>
      <xdr:colOff>212725</xdr:colOff>
      <xdr:row>94</xdr:row>
      <xdr:rowOff>108612</xdr:rowOff>
    </xdr:to>
    <xdr:sp macro="" textlink="">
      <xdr:nvSpPr>
        <xdr:cNvPr id="690" name="フローチャート : 判断 689"/>
        <xdr:cNvSpPr/>
      </xdr:nvSpPr>
      <xdr:spPr>
        <a:xfrm>
          <a:off x="14541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99739</xdr:rowOff>
    </xdr:from>
    <xdr:ext cx="534377" cy="259045"/>
    <xdr:sp macro="" textlink="">
      <xdr:nvSpPr>
        <xdr:cNvPr id="691" name="テキスト ボックス 690"/>
        <xdr:cNvSpPr txBox="1"/>
      </xdr:nvSpPr>
      <xdr:spPr>
        <a:xfrm>
          <a:off x="14325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124940</xdr:rowOff>
    </xdr:from>
    <xdr:to>
      <xdr:col>19</xdr:col>
      <xdr:colOff>644525</xdr:colOff>
      <xdr:row>91</xdr:row>
      <xdr:rowOff>113215</xdr:rowOff>
    </xdr:to>
    <xdr:cxnSp macro="">
      <xdr:nvCxnSpPr>
        <xdr:cNvPr id="692" name="直線コネクタ 691"/>
        <xdr:cNvCxnSpPr/>
      </xdr:nvCxnSpPr>
      <xdr:spPr>
        <a:xfrm>
          <a:off x="12814300" y="15555440"/>
          <a:ext cx="889000" cy="15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151716</xdr:rowOff>
    </xdr:from>
    <xdr:to>
      <xdr:col>20</xdr:col>
      <xdr:colOff>9525</xdr:colOff>
      <xdr:row>94</xdr:row>
      <xdr:rowOff>81866</xdr:rowOff>
    </xdr:to>
    <xdr:sp macro="" textlink="">
      <xdr:nvSpPr>
        <xdr:cNvPr id="693" name="フローチャート : 判断 692"/>
        <xdr:cNvSpPr/>
      </xdr:nvSpPr>
      <xdr:spPr>
        <a:xfrm>
          <a:off x="13652500" y="160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72993</xdr:rowOff>
    </xdr:from>
    <xdr:ext cx="534377" cy="259045"/>
    <xdr:sp macro="" textlink="">
      <xdr:nvSpPr>
        <xdr:cNvPr id="694" name="テキスト ボックス 693"/>
        <xdr:cNvSpPr txBox="1"/>
      </xdr:nvSpPr>
      <xdr:spPr>
        <a:xfrm>
          <a:off x="13436111" y="161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95889</xdr:rowOff>
    </xdr:from>
    <xdr:to>
      <xdr:col>18</xdr:col>
      <xdr:colOff>492125</xdr:colOff>
      <xdr:row>94</xdr:row>
      <xdr:rowOff>26039</xdr:rowOff>
    </xdr:to>
    <xdr:sp macro="" textlink="">
      <xdr:nvSpPr>
        <xdr:cNvPr id="695" name="フローチャート : 判断 694"/>
        <xdr:cNvSpPr/>
      </xdr:nvSpPr>
      <xdr:spPr>
        <a:xfrm>
          <a:off x="12763500" y="160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17166</xdr:rowOff>
    </xdr:from>
    <xdr:ext cx="534377" cy="259045"/>
    <xdr:sp macro="" textlink="">
      <xdr:nvSpPr>
        <xdr:cNvPr id="696" name="テキスト ボックス 695"/>
        <xdr:cNvSpPr txBox="1"/>
      </xdr:nvSpPr>
      <xdr:spPr>
        <a:xfrm>
          <a:off x="12547111" y="161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164159</xdr:rowOff>
    </xdr:from>
    <xdr:to>
      <xdr:col>23</xdr:col>
      <xdr:colOff>568325</xdr:colOff>
      <xdr:row>93</xdr:row>
      <xdr:rowOff>94309</xdr:rowOff>
    </xdr:to>
    <xdr:sp macro="" textlink="">
      <xdr:nvSpPr>
        <xdr:cNvPr id="702" name="円/楕円 701"/>
        <xdr:cNvSpPr/>
      </xdr:nvSpPr>
      <xdr:spPr>
        <a:xfrm>
          <a:off x="16268700" y="159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15586</xdr:rowOff>
    </xdr:from>
    <xdr:ext cx="534377" cy="259045"/>
    <xdr:sp macro="" textlink="">
      <xdr:nvSpPr>
        <xdr:cNvPr id="703" name="公債費該当値テキスト"/>
        <xdr:cNvSpPr txBox="1"/>
      </xdr:nvSpPr>
      <xdr:spPr>
        <a:xfrm>
          <a:off x="16370300" y="1578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86,391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43948</xdr:rowOff>
    </xdr:from>
    <xdr:to>
      <xdr:col>22</xdr:col>
      <xdr:colOff>415925</xdr:colOff>
      <xdr:row>92</xdr:row>
      <xdr:rowOff>145548</xdr:rowOff>
    </xdr:to>
    <xdr:sp macro="" textlink="">
      <xdr:nvSpPr>
        <xdr:cNvPr id="704" name="円/楕円 703"/>
        <xdr:cNvSpPr/>
      </xdr:nvSpPr>
      <xdr:spPr>
        <a:xfrm>
          <a:off x="15430500" y="158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162075</xdr:rowOff>
    </xdr:from>
    <xdr:ext cx="534377" cy="259045"/>
    <xdr:sp macro="" textlink="">
      <xdr:nvSpPr>
        <xdr:cNvPr id="705" name="テキスト ボックス 704"/>
        <xdr:cNvSpPr txBox="1"/>
      </xdr:nvSpPr>
      <xdr:spPr>
        <a:xfrm>
          <a:off x="15214111" y="15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15928</xdr:rowOff>
    </xdr:from>
    <xdr:to>
      <xdr:col>21</xdr:col>
      <xdr:colOff>212725</xdr:colOff>
      <xdr:row>92</xdr:row>
      <xdr:rowOff>117528</xdr:rowOff>
    </xdr:to>
    <xdr:sp macro="" textlink="">
      <xdr:nvSpPr>
        <xdr:cNvPr id="706" name="円/楕円 705"/>
        <xdr:cNvSpPr/>
      </xdr:nvSpPr>
      <xdr:spPr>
        <a:xfrm>
          <a:off x="14541500" y="157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134055</xdr:rowOff>
    </xdr:from>
    <xdr:ext cx="534377" cy="259045"/>
    <xdr:sp macro="" textlink="">
      <xdr:nvSpPr>
        <xdr:cNvPr id="707" name="テキスト ボックス 706"/>
        <xdr:cNvSpPr txBox="1"/>
      </xdr:nvSpPr>
      <xdr:spPr>
        <a:xfrm>
          <a:off x="14325111" y="155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95,469</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62415</xdr:rowOff>
    </xdr:from>
    <xdr:to>
      <xdr:col>20</xdr:col>
      <xdr:colOff>9525</xdr:colOff>
      <xdr:row>91</xdr:row>
      <xdr:rowOff>164015</xdr:rowOff>
    </xdr:to>
    <xdr:sp macro="" textlink="">
      <xdr:nvSpPr>
        <xdr:cNvPr id="708" name="円/楕円 707"/>
        <xdr:cNvSpPr/>
      </xdr:nvSpPr>
      <xdr:spPr>
        <a:xfrm>
          <a:off x="13652500" y="156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9092</xdr:rowOff>
    </xdr:from>
    <xdr:ext cx="599010" cy="259045"/>
    <xdr:sp macro="" textlink="">
      <xdr:nvSpPr>
        <xdr:cNvPr id="709" name="テキスト ボックス 708"/>
        <xdr:cNvSpPr txBox="1"/>
      </xdr:nvSpPr>
      <xdr:spPr>
        <a:xfrm>
          <a:off x="13403794" y="1543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103,122</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74140</xdr:rowOff>
    </xdr:from>
    <xdr:to>
      <xdr:col>18</xdr:col>
      <xdr:colOff>492125</xdr:colOff>
      <xdr:row>91</xdr:row>
      <xdr:rowOff>4290</xdr:rowOff>
    </xdr:to>
    <xdr:sp macro="" textlink="">
      <xdr:nvSpPr>
        <xdr:cNvPr id="710" name="円/楕円 709"/>
        <xdr:cNvSpPr/>
      </xdr:nvSpPr>
      <xdr:spPr>
        <a:xfrm>
          <a:off x="12763500" y="155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20817</xdr:rowOff>
    </xdr:from>
    <xdr:ext cx="599010" cy="259045"/>
    <xdr:sp macro="" textlink="">
      <xdr:nvSpPr>
        <xdr:cNvPr id="711" name="テキスト ボックス 710"/>
        <xdr:cNvSpPr txBox="1"/>
      </xdr:nvSpPr>
      <xdr:spPr>
        <a:xfrm>
          <a:off x="12514794" y="1527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63500</xdr:rowOff>
    </xdr:from>
    <xdr:to>
      <xdr:col>32</xdr:col>
      <xdr:colOff>186689</xdr:colOff>
      <xdr:row>39</xdr:row>
      <xdr:rowOff>44450</xdr:rowOff>
    </xdr:to>
    <xdr:cxnSp macro="">
      <xdr:nvCxnSpPr>
        <xdr:cNvPr id="735" name="直線コネクタ 734"/>
        <xdr:cNvCxnSpPr/>
      </xdr:nvCxnSpPr>
      <xdr:spPr>
        <a:xfrm flipV="1">
          <a:off x="22159595" y="5378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10177</xdr:rowOff>
    </xdr:from>
    <xdr:ext cx="469744" cy="259045"/>
    <xdr:sp macro="" textlink="">
      <xdr:nvSpPr>
        <xdr:cNvPr id="738" name="諸支出金最大値テキスト"/>
        <xdr:cNvSpPr txBox="1"/>
      </xdr:nvSpPr>
      <xdr:spPr>
        <a:xfrm>
          <a:off x="22212300" y="51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a:t>
          </a:r>
          <a:endParaRPr kumimoji="1" lang="ja-JP" altLang="en-US" sz="1000" b="1">
            <a:latin typeface="ＭＳ Ｐゴシック"/>
          </a:endParaRPr>
        </a:p>
      </xdr:txBody>
    </xdr:sp>
    <xdr:clientData/>
  </xdr:oneCellAnchor>
  <xdr:twoCellAnchor>
    <xdr:from>
      <xdr:col>32</xdr:col>
      <xdr:colOff>98425</xdr:colOff>
      <xdr:row>31</xdr:row>
      <xdr:rowOff>63500</xdr:rowOff>
    </xdr:from>
    <xdr:to>
      <xdr:col>32</xdr:col>
      <xdr:colOff>276225</xdr:colOff>
      <xdr:row>31</xdr:row>
      <xdr:rowOff>63500</xdr:rowOff>
    </xdr:to>
    <xdr:cxnSp macro="">
      <xdr:nvCxnSpPr>
        <xdr:cNvPr id="739" name="直線コネクタ 738"/>
        <xdr:cNvCxnSpPr/>
      </xdr:nvCxnSpPr>
      <xdr:spPr>
        <a:xfrm>
          <a:off x="22072600" y="53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1287</xdr:rowOff>
    </xdr:from>
    <xdr:ext cx="378565" cy="259045"/>
    <xdr:sp macro="" textlink="">
      <xdr:nvSpPr>
        <xdr:cNvPr id="741" name="諸支出金平均値テキスト"/>
        <xdr:cNvSpPr txBox="1"/>
      </xdr:nvSpPr>
      <xdr:spPr>
        <a:xfrm>
          <a:off x="22212300" y="6344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149860</xdr:rowOff>
    </xdr:from>
    <xdr:to>
      <xdr:col>32</xdr:col>
      <xdr:colOff>238125</xdr:colOff>
      <xdr:row>38</xdr:row>
      <xdr:rowOff>80010</xdr:rowOff>
    </xdr:to>
    <xdr:sp macro="" textlink="">
      <xdr:nvSpPr>
        <xdr:cNvPr id="742" name="フローチャート : 判断 741"/>
        <xdr:cNvSpPr/>
      </xdr:nvSpPr>
      <xdr:spPr>
        <a:xfrm>
          <a:off x="221107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31750</xdr:rowOff>
    </xdr:from>
    <xdr:to>
      <xdr:col>31</xdr:col>
      <xdr:colOff>85725</xdr:colOff>
      <xdr:row>38</xdr:row>
      <xdr:rowOff>133350</xdr:rowOff>
    </xdr:to>
    <xdr:sp macro="" textlink="">
      <xdr:nvSpPr>
        <xdr:cNvPr id="744" name="フローチャート : 判断 743"/>
        <xdr:cNvSpPr/>
      </xdr:nvSpPr>
      <xdr:spPr>
        <a:xfrm>
          <a:off x="2127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149877</xdr:rowOff>
    </xdr:from>
    <xdr:ext cx="378565" cy="259045"/>
    <xdr:sp macro="" textlink="">
      <xdr:nvSpPr>
        <xdr:cNvPr id="745" name="テキスト ボックス 744"/>
        <xdr:cNvSpPr txBox="1"/>
      </xdr:nvSpPr>
      <xdr:spPr>
        <a:xfrm>
          <a:off x="21134017" y="632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81280</xdr:rowOff>
    </xdr:from>
    <xdr:to>
      <xdr:col>29</xdr:col>
      <xdr:colOff>568325</xdr:colOff>
      <xdr:row>39</xdr:row>
      <xdr:rowOff>11430</xdr:rowOff>
    </xdr:to>
    <xdr:sp macro="" textlink="">
      <xdr:nvSpPr>
        <xdr:cNvPr id="747" name="フローチャート : 判断 746"/>
        <xdr:cNvSpPr/>
      </xdr:nvSpPr>
      <xdr:spPr>
        <a:xfrm>
          <a:off x="20383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27957</xdr:rowOff>
    </xdr:from>
    <xdr:ext cx="313932" cy="259045"/>
    <xdr:sp macro="" textlink="">
      <xdr:nvSpPr>
        <xdr:cNvPr id="748" name="テキスト ボックス 747"/>
        <xdr:cNvSpPr txBox="1"/>
      </xdr:nvSpPr>
      <xdr:spPr>
        <a:xfrm>
          <a:off x="20277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78740</xdr:rowOff>
    </xdr:from>
    <xdr:to>
      <xdr:col>28</xdr:col>
      <xdr:colOff>365125</xdr:colOff>
      <xdr:row>39</xdr:row>
      <xdr:rowOff>8890</xdr:rowOff>
    </xdr:to>
    <xdr:sp macro="" textlink="">
      <xdr:nvSpPr>
        <xdr:cNvPr id="750" name="フローチャート : 判断 749"/>
        <xdr:cNvSpPr/>
      </xdr:nvSpPr>
      <xdr:spPr>
        <a:xfrm>
          <a:off x="19494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25417</xdr:rowOff>
    </xdr:from>
    <xdr:ext cx="313932" cy="259045"/>
    <xdr:sp macro="" textlink="">
      <xdr:nvSpPr>
        <xdr:cNvPr id="751" name="テキスト ボックス 750"/>
        <xdr:cNvSpPr txBox="1"/>
      </xdr:nvSpPr>
      <xdr:spPr>
        <a:xfrm>
          <a:off x="19388333" y="636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52" name="フローチャート : 判断 751"/>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115587</xdr:rowOff>
    </xdr:from>
    <xdr:ext cx="378565" cy="259045"/>
    <xdr:sp macro="" textlink="">
      <xdr:nvSpPr>
        <xdr:cNvPr id="753" name="テキスト ボックス 752"/>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目的別の類似団体との比較では，民生費，公債費，教育費，災害復旧費，議会費等で高い水準にあり，一方で衛生費，商工費等で低い水準となっている。近年の状況では民生費，教育費，商工費等で増加傾向にあり，公債費で減少傾向にある。民生費では社会保障費と子育て環境の充実を図るための事業への重点取組によるものである。今後，教育費において小・中学校規模適正化計画に基づく小中学校の統廃合により，学校施設の環境整備に伴う予算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平成２７年度において実質単年度収支は赤字となった。これは，平成２６年度において町税や繰越額が伸びたこと等により一般財源額が確保され，平成２７年度においては歳入額は減となったものの，歳出額が微増となったことに加え，財政調整基金の積立額よりも取崩額の方が大きかったことなどが要因とな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財政調整基金はこれまで順調に積み増しができたが，今後においては，普通交付税の減少や公共施設の維持管理経費の増大など大規模な財政需要が見込まれることから財源手当のため減少していくことが予想され，これらに備えた積立も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平成２７年度決算において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赤字の会計は無いが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今後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国民健康保険事業特別会計の財政状況の悪化</a:t>
          </a:r>
          <a:r>
            <a:rPr kumimoji="0" lang="ja-JP" altLang="en-US" sz="1200" b="0" i="0" u="none" strike="noStrike" kern="0" cap="none" spc="0" normalizeH="0" baseline="0" noProof="0">
              <a:ln>
                <a:noFill/>
              </a:ln>
              <a:solidFill>
                <a:prstClr val="black"/>
              </a:solidFill>
              <a:effectLst/>
              <a:uLnTx/>
              <a:uFillTx/>
              <a:latin typeface="+mn-lt"/>
              <a:ea typeface="+mn-ea"/>
              <a:cs typeface="+mn-cs"/>
            </a:rPr>
            <a:t>や水道事業会計における給水人口の減などにより，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一般会計からの繰出金の増加が懸念される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保険料や使用料の改定</a:t>
          </a:r>
          <a:r>
            <a:rPr kumimoji="0" lang="ja-JP" altLang="en-US" sz="1200" b="0" i="0" u="none" strike="noStrike" kern="0" cap="none" spc="0" normalizeH="0" baseline="0" noProof="0">
              <a:ln>
                <a:noFill/>
              </a:ln>
              <a:solidFill>
                <a:prstClr val="black"/>
              </a:solidFill>
              <a:effectLst/>
              <a:uLnTx/>
              <a:uFillTx/>
              <a:latin typeface="+mn-lt"/>
              <a:ea typeface="+mn-ea"/>
              <a:cs typeface="+mn-cs"/>
            </a:rPr>
            <a:t>など一定の利用者負担も視野に</a:t>
          </a:r>
          <a:r>
            <a:rPr kumimoji="0" lang="ja-JP" altLang="ja-JP" sz="1200" b="0" i="0" u="none" strike="noStrike" kern="0" cap="none" spc="0" normalizeH="0" baseline="0" noProof="0">
              <a:ln>
                <a:noFill/>
              </a:ln>
              <a:solidFill>
                <a:prstClr val="black"/>
              </a:solidFill>
              <a:effectLst/>
              <a:uLnTx/>
              <a:uFillTx/>
              <a:latin typeface="+mn-lt"/>
              <a:ea typeface="+mn-ea"/>
              <a:cs typeface="+mn-cs"/>
            </a:rPr>
            <a:t>入れた財政運営の見直しに努める。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15415232</v>
      </c>
      <c r="BO4" s="379"/>
      <c r="BP4" s="379"/>
      <c r="BQ4" s="379"/>
      <c r="BR4" s="379"/>
      <c r="BS4" s="379"/>
      <c r="BT4" s="379"/>
      <c r="BU4" s="380"/>
      <c r="BV4" s="378">
        <v>15630198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10.7</v>
      </c>
      <c r="CU4" s="385"/>
      <c r="CV4" s="385"/>
      <c r="CW4" s="385"/>
      <c r="CX4" s="385"/>
      <c r="CY4" s="385"/>
      <c r="CZ4" s="385"/>
      <c r="DA4" s="386"/>
      <c r="DB4" s="384">
        <v>14.3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14382645</v>
      </c>
      <c r="BO5" s="416"/>
      <c r="BP5" s="416"/>
      <c r="BQ5" s="416"/>
      <c r="BR5" s="416"/>
      <c r="BS5" s="416"/>
      <c r="BT5" s="416"/>
      <c r="BU5" s="417"/>
      <c r="BV5" s="415">
        <v>14288181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87.9</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1032587</v>
      </c>
      <c r="BO6" s="416"/>
      <c r="BP6" s="416"/>
      <c r="BQ6" s="416"/>
      <c r="BR6" s="416"/>
      <c r="BS6" s="416"/>
      <c r="BT6" s="416"/>
      <c r="BU6" s="417"/>
      <c r="BV6" s="415">
        <v>1342017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92.4</v>
      </c>
      <c r="CU6" s="453"/>
      <c r="CV6" s="453"/>
      <c r="CW6" s="453"/>
      <c r="CX6" s="453"/>
      <c r="CY6" s="453"/>
      <c r="CZ6" s="453"/>
      <c r="DA6" s="454"/>
      <c r="DB6" s="452">
        <v>92.1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72253</v>
      </c>
      <c r="BO7" s="416"/>
      <c r="BP7" s="416"/>
      <c r="BQ7" s="416"/>
      <c r="BR7" s="416"/>
      <c r="BS7" s="416"/>
      <c r="BT7" s="416"/>
      <c r="BU7" s="417"/>
      <c r="BV7" s="415">
        <v>59753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8981985</v>
      </c>
      <c r="CU7" s="416"/>
      <c r="CV7" s="416"/>
      <c r="CW7" s="416"/>
      <c r="CX7" s="416"/>
      <c r="CY7" s="416"/>
      <c r="CZ7" s="416"/>
      <c r="DA7" s="417"/>
      <c r="DB7" s="415">
        <v>8963630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960334</v>
      </c>
      <c r="BO8" s="416"/>
      <c r="BP8" s="416"/>
      <c r="BQ8" s="416"/>
      <c r="BR8" s="416"/>
      <c r="BS8" s="416"/>
      <c r="BT8" s="416"/>
      <c r="BU8" s="417"/>
      <c r="BV8" s="415">
        <v>1282264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22400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-321930</v>
      </c>
      <c r="BO9" s="416"/>
      <c r="BP9" s="416"/>
      <c r="BQ9" s="416"/>
      <c r="BR9" s="416"/>
      <c r="BS9" s="416"/>
      <c r="BT9" s="416"/>
      <c r="BU9" s="417"/>
      <c r="BV9" s="415">
        <v>-101834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16.8</v>
      </c>
      <c r="CU9" s="413"/>
      <c r="CV9" s="413"/>
      <c r="CW9" s="413"/>
      <c r="CX9" s="413"/>
      <c r="CY9" s="413"/>
      <c r="CZ9" s="413"/>
      <c r="DA9" s="414"/>
      <c r="DB9" s="412">
        <v>18.7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24109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454511</v>
      </c>
      <c r="BO10" s="416"/>
      <c r="BP10" s="416"/>
      <c r="BQ10" s="416"/>
      <c r="BR10" s="416"/>
      <c r="BS10" s="416"/>
      <c r="BT10" s="416"/>
      <c r="BU10" s="417"/>
      <c r="BV10" s="415">
        <v>352677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22775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747500</v>
      </c>
      <c r="BO12" s="416"/>
      <c r="BP12" s="416"/>
      <c r="BQ12" s="416"/>
      <c r="BR12" s="416"/>
      <c r="BS12" s="416"/>
      <c r="BT12" s="416"/>
      <c r="BU12" s="417"/>
      <c r="BV12" s="415">
        <v>300000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22594</v>
      </c>
      <c r="S13" s="497"/>
      <c r="T13" s="497"/>
      <c r="U13" s="497"/>
      <c r="V13" s="498"/>
      <c r="W13" s="431" t="s">
        <v>120</v>
      </c>
      <c r="X13" s="432"/>
      <c r="Y13" s="432"/>
      <c r="Z13" s="432"/>
      <c r="AA13" s="432"/>
      <c r="AB13" s="422"/>
      <c r="AC13" s="466">
        <v>2253</v>
      </c>
      <c r="AD13" s="467"/>
      <c r="AE13" s="467"/>
      <c r="AF13" s="467"/>
      <c r="AG13" s="506"/>
      <c r="AH13" s="466">
        <v>2909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-614919</v>
      </c>
      <c r="BO13" s="416"/>
      <c r="BP13" s="416"/>
      <c r="BQ13" s="416"/>
      <c r="BR13" s="416"/>
      <c r="BS13" s="416"/>
      <c r="BT13" s="416"/>
      <c r="BU13" s="417"/>
      <c r="BV13" s="415">
        <v>-49157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7.6</v>
      </c>
      <c r="CU13" s="413"/>
      <c r="CV13" s="413"/>
      <c r="CW13" s="413"/>
      <c r="CX13" s="413"/>
      <c r="CY13" s="413"/>
      <c r="CZ13" s="413"/>
      <c r="DA13" s="414"/>
      <c r="DB13" s="412">
        <v>9.3000000000000007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23194</v>
      </c>
      <c r="S14" s="497"/>
      <c r="T14" s="497"/>
      <c r="U14" s="497"/>
      <c r="V14" s="498"/>
      <c r="W14" s="405"/>
      <c r="X14" s="406"/>
      <c r="Y14" s="406"/>
      <c r="Z14" s="406"/>
      <c r="AA14" s="406"/>
      <c r="AB14" s="395"/>
      <c r="AC14" s="499">
        <v>19.5</v>
      </c>
      <c r="AD14" s="500"/>
      <c r="AE14" s="500"/>
      <c r="AF14" s="500"/>
      <c r="AG14" s="501"/>
      <c r="AH14" s="499">
        <v>22.4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5.2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23046</v>
      </c>
      <c r="S15" s="497"/>
      <c r="T15" s="497"/>
      <c r="U15" s="497"/>
      <c r="V15" s="498"/>
      <c r="W15" s="431" t="s">
        <v>127</v>
      </c>
      <c r="X15" s="432"/>
      <c r="Y15" s="432"/>
      <c r="Z15" s="432"/>
      <c r="AA15" s="432"/>
      <c r="AB15" s="422"/>
      <c r="AC15" s="466">
        <v>3237</v>
      </c>
      <c r="AD15" s="467"/>
      <c r="AE15" s="467"/>
      <c r="AF15" s="467"/>
      <c r="AG15" s="506"/>
      <c r="AH15" s="466">
        <v>3611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2504766</v>
      </c>
      <c r="BO15" s="379"/>
      <c r="BP15" s="379"/>
      <c r="BQ15" s="379"/>
      <c r="BR15" s="379"/>
      <c r="BS15" s="379"/>
      <c r="BT15" s="379"/>
      <c r="BU15" s="380"/>
      <c r="BV15" s="378">
        <v>2159836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28</v>
      </c>
      <c r="AD16" s="500"/>
      <c r="AE16" s="500"/>
      <c r="AF16" s="500"/>
      <c r="AG16" s="501"/>
      <c r="AH16" s="499">
        <v>27.8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7082037</v>
      </c>
      <c r="BO16" s="416"/>
      <c r="BP16" s="416"/>
      <c r="BQ16" s="416"/>
      <c r="BR16" s="416"/>
      <c r="BS16" s="416"/>
      <c r="BT16" s="416"/>
      <c r="BU16" s="417"/>
      <c r="BV16" s="415">
        <v>6802929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6061</v>
      </c>
      <c r="AD17" s="467"/>
      <c r="AE17" s="467"/>
      <c r="AF17" s="467"/>
      <c r="AG17" s="506"/>
      <c r="AH17" s="466">
        <v>6476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3159417</v>
      </c>
      <c r="BO17" s="416"/>
      <c r="BP17" s="416"/>
      <c r="BQ17" s="416"/>
      <c r="BR17" s="416"/>
      <c r="BS17" s="416"/>
      <c r="BT17" s="416"/>
      <c r="BU17" s="417"/>
      <c r="BV17" s="415">
        <v>2743470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303.89999999999998</v>
      </c>
      <c r="M18" s="528"/>
      <c r="N18" s="528"/>
      <c r="O18" s="528"/>
      <c r="P18" s="528"/>
      <c r="Q18" s="528"/>
      <c r="R18" s="529"/>
      <c r="S18" s="529"/>
      <c r="T18" s="529"/>
      <c r="U18" s="529"/>
      <c r="V18" s="530"/>
      <c r="W18" s="433"/>
      <c r="X18" s="434"/>
      <c r="Y18" s="434"/>
      <c r="Z18" s="434"/>
      <c r="AA18" s="434"/>
      <c r="AB18" s="425"/>
      <c r="AC18" s="531">
        <v>52.5</v>
      </c>
      <c r="AD18" s="532"/>
      <c r="AE18" s="532"/>
      <c r="AF18" s="532"/>
      <c r="AG18" s="533"/>
      <c r="AH18" s="531">
        <v>49.8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7880885</v>
      </c>
      <c r="BO18" s="416"/>
      <c r="BP18" s="416"/>
      <c r="BQ18" s="416"/>
      <c r="BR18" s="416"/>
      <c r="BS18" s="416"/>
      <c r="BT18" s="416"/>
      <c r="BU18" s="417"/>
      <c r="BV18" s="415">
        <v>8053988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11194396</v>
      </c>
      <c r="BO19" s="416"/>
      <c r="BP19" s="416"/>
      <c r="BQ19" s="416"/>
      <c r="BR19" s="416"/>
      <c r="BS19" s="416"/>
      <c r="BT19" s="416"/>
      <c r="BU19" s="417"/>
      <c r="BV19" s="415">
        <v>11009085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9690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14546990</v>
      </c>
      <c r="BO23" s="416"/>
      <c r="BP23" s="416"/>
      <c r="BQ23" s="416"/>
      <c r="BR23" s="416"/>
      <c r="BS23" s="416"/>
      <c r="BT23" s="416"/>
      <c r="BU23" s="417"/>
      <c r="BV23" s="415">
        <v>15223691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7880</v>
      </c>
      <c r="R24" s="467"/>
      <c r="S24" s="467"/>
      <c r="T24" s="467"/>
      <c r="U24" s="467"/>
      <c r="V24" s="506"/>
      <c r="W24" s="561"/>
      <c r="X24" s="549"/>
      <c r="Y24" s="550"/>
      <c r="Z24" s="465" t="s">
        <v>151</v>
      </c>
      <c r="AA24" s="445"/>
      <c r="AB24" s="445"/>
      <c r="AC24" s="445"/>
      <c r="AD24" s="445"/>
      <c r="AE24" s="445"/>
      <c r="AF24" s="445"/>
      <c r="AG24" s="446"/>
      <c r="AH24" s="466">
        <v>291</v>
      </c>
      <c r="AI24" s="467"/>
      <c r="AJ24" s="467"/>
      <c r="AK24" s="467"/>
      <c r="AL24" s="506"/>
      <c r="AM24" s="466">
        <v>941385</v>
      </c>
      <c r="AN24" s="467"/>
      <c r="AO24" s="467"/>
      <c r="AP24" s="467"/>
      <c r="AQ24" s="467"/>
      <c r="AR24" s="506"/>
      <c r="AS24" s="466">
        <v>3235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11754621</v>
      </c>
      <c r="BO24" s="416"/>
      <c r="BP24" s="416"/>
      <c r="BQ24" s="416"/>
      <c r="BR24" s="416"/>
      <c r="BS24" s="416"/>
      <c r="BT24" s="416"/>
      <c r="BU24" s="417"/>
      <c r="BV24" s="415">
        <v>12426731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6220</v>
      </c>
      <c r="R25" s="467"/>
      <c r="S25" s="467"/>
      <c r="T25" s="467"/>
      <c r="U25" s="467"/>
      <c r="V25" s="506"/>
      <c r="W25" s="561"/>
      <c r="X25" s="549"/>
      <c r="Y25" s="550"/>
      <c r="Z25" s="465" t="s">
        <v>154</v>
      </c>
      <c r="AA25" s="445"/>
      <c r="AB25" s="445"/>
      <c r="AC25" s="445"/>
      <c r="AD25" s="445"/>
      <c r="AE25" s="445"/>
      <c r="AF25" s="445"/>
      <c r="AG25" s="446"/>
      <c r="AH25" s="466">
        <v>42</v>
      </c>
      <c r="AI25" s="467"/>
      <c r="AJ25" s="467"/>
      <c r="AK25" s="467"/>
      <c r="AL25" s="506"/>
      <c r="AM25" s="466">
        <v>118692</v>
      </c>
      <c r="AN25" s="467"/>
      <c r="AO25" s="467"/>
      <c r="AP25" s="467"/>
      <c r="AQ25" s="467"/>
      <c r="AR25" s="506"/>
      <c r="AS25" s="466">
        <v>2826</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755807</v>
      </c>
      <c r="BO25" s="379"/>
      <c r="BP25" s="379"/>
      <c r="BQ25" s="379"/>
      <c r="BR25" s="379"/>
      <c r="BS25" s="379"/>
      <c r="BT25" s="379"/>
      <c r="BU25" s="380"/>
      <c r="BV25" s="378">
        <v>328053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5870</v>
      </c>
      <c r="R26" s="467"/>
      <c r="S26" s="467"/>
      <c r="T26" s="467"/>
      <c r="U26" s="467"/>
      <c r="V26" s="506"/>
      <c r="W26" s="561"/>
      <c r="X26" s="549"/>
      <c r="Y26" s="550"/>
      <c r="Z26" s="465" t="s">
        <v>157</v>
      </c>
      <c r="AA26" s="571"/>
      <c r="AB26" s="571"/>
      <c r="AC26" s="571"/>
      <c r="AD26" s="571"/>
      <c r="AE26" s="571"/>
      <c r="AF26" s="571"/>
      <c r="AG26" s="572"/>
      <c r="AH26" s="466">
        <v>28</v>
      </c>
      <c r="AI26" s="467"/>
      <c r="AJ26" s="467"/>
      <c r="AK26" s="467"/>
      <c r="AL26" s="506"/>
      <c r="AM26" s="466">
        <v>93100</v>
      </c>
      <c r="AN26" s="467"/>
      <c r="AO26" s="467"/>
      <c r="AP26" s="467"/>
      <c r="AQ26" s="467"/>
      <c r="AR26" s="506"/>
      <c r="AS26" s="466">
        <v>3325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3160</v>
      </c>
      <c r="R27" s="467"/>
      <c r="S27" s="467"/>
      <c r="T27" s="467"/>
      <c r="U27" s="467"/>
      <c r="V27" s="506"/>
      <c r="W27" s="561"/>
      <c r="X27" s="549"/>
      <c r="Y27" s="550"/>
      <c r="Z27" s="465" t="s">
        <v>160</v>
      </c>
      <c r="AA27" s="445"/>
      <c r="AB27" s="445"/>
      <c r="AC27" s="445"/>
      <c r="AD27" s="445"/>
      <c r="AE27" s="445"/>
      <c r="AF27" s="445"/>
      <c r="AG27" s="446"/>
      <c r="AH27" s="466">
        <v>7</v>
      </c>
      <c r="AI27" s="467"/>
      <c r="AJ27" s="467"/>
      <c r="AK27" s="467"/>
      <c r="AL27" s="506"/>
      <c r="AM27" s="466">
        <v>28771</v>
      </c>
      <c r="AN27" s="467"/>
      <c r="AO27" s="467"/>
      <c r="AP27" s="467"/>
      <c r="AQ27" s="467"/>
      <c r="AR27" s="506"/>
      <c r="AS27" s="466">
        <v>4110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200000</v>
      </c>
      <c r="BO27" s="585"/>
      <c r="BP27" s="585"/>
      <c r="BQ27" s="585"/>
      <c r="BR27" s="585"/>
      <c r="BS27" s="585"/>
      <c r="BT27" s="585"/>
      <c r="BU27" s="586"/>
      <c r="BV27" s="584">
        <v>200000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2600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4726794</v>
      </c>
      <c r="BO28" s="379"/>
      <c r="BP28" s="379"/>
      <c r="BQ28" s="379"/>
      <c r="BR28" s="379"/>
      <c r="BS28" s="379"/>
      <c r="BT28" s="379"/>
      <c r="BU28" s="380"/>
      <c r="BV28" s="378">
        <v>4369783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2364</v>
      </c>
      <c r="R29" s="467"/>
      <c r="S29" s="467"/>
      <c r="T29" s="467"/>
      <c r="U29" s="467"/>
      <c r="V29" s="506"/>
      <c r="W29" s="562"/>
      <c r="X29" s="563"/>
      <c r="Y29" s="564"/>
      <c r="Z29" s="465" t="s">
        <v>167</v>
      </c>
      <c r="AA29" s="445"/>
      <c r="AB29" s="445"/>
      <c r="AC29" s="445"/>
      <c r="AD29" s="445"/>
      <c r="AE29" s="445"/>
      <c r="AF29" s="445"/>
      <c r="AG29" s="446"/>
      <c r="AH29" s="466">
        <v>298</v>
      </c>
      <c r="AI29" s="467"/>
      <c r="AJ29" s="467"/>
      <c r="AK29" s="467"/>
      <c r="AL29" s="506"/>
      <c r="AM29" s="466">
        <v>970156</v>
      </c>
      <c r="AN29" s="467"/>
      <c r="AO29" s="467"/>
      <c r="AP29" s="467"/>
      <c r="AQ29" s="467"/>
      <c r="AR29" s="506"/>
      <c r="AS29" s="466">
        <v>3256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202965</v>
      </c>
      <c r="BO29" s="416"/>
      <c r="BP29" s="416"/>
      <c r="BQ29" s="416"/>
      <c r="BR29" s="416"/>
      <c r="BS29" s="416"/>
      <c r="BT29" s="416"/>
      <c r="BU29" s="417"/>
      <c r="BV29" s="415">
        <v>202888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2956339</v>
      </c>
      <c r="BO30" s="585"/>
      <c r="BP30" s="585"/>
      <c r="BQ30" s="585"/>
      <c r="BR30" s="585"/>
      <c r="BS30" s="585"/>
      <c r="BT30" s="585"/>
      <c r="BU30" s="586"/>
      <c r="BV30" s="584">
        <v>2585298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さつま町国民健康保険事業特別会計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さつま町水道事業会計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さつま町農業集落排水事業特別会計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10</v>
      </c>
      <c r="CP34" s="596"/>
      <c r="CQ34" s="597" t="str">
        <f>IF('各会計、関係団体の財政状況及び健全化判断比率'!BS7="","",'各会計、関係団体の財政状況及び健全化判断比率'!BS7)</f>
        <v>さつま町土地開発公社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さつま町介護保険事業特別会計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鹿児島県後期高齢者医療広域連合(一般関係)</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さつま町後期高齢者医療特別会計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鹿児島県後期高齢者医療広域連合(特別関係)</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527</v>
      </c>
      <c r="D34" s="1181"/>
      <c r="E34" s="1182"/>
      <c r="F34" s="32">
        <v>9.1999999999999993</v>
      </c>
      <c r="G34" s="33">
        <v>11.38</v>
      </c>
      <c r="H34" s="33">
        <v>15.04</v>
      </c>
      <c r="I34" s="33">
        <v>14.3</v>
      </c>
      <c r="J34" s="34">
        <v>10.69</v>
      </c>
      <c r="K34" s="22"/>
      <c r="L34" s="22"/>
      <c r="M34" s="22"/>
      <c r="N34" s="22"/>
      <c r="O34" s="22"/>
      <c r="P34" s="22"/>
    </row>
    <row r="35" spans="1:16" ht="39" customHeight="1">
      <c r="A35" s="22"/>
      <c r="B35" s="35"/>
      <c r="C35" s="1175" t="s">
        <v>528</v>
      </c>
      <c r="D35" s="1176"/>
      <c r="E35" s="1177"/>
      <c r="F35" s="36">
        <v>3.75</v>
      </c>
      <c r="G35" s="37">
        <v>3.7</v>
      </c>
      <c r="H35" s="37">
        <v>4.0199999999999996</v>
      </c>
      <c r="I35" s="37">
        <v>3.86</v>
      </c>
      <c r="J35" s="38">
        <v>4.6900000000000004</v>
      </c>
      <c r="K35" s="22"/>
      <c r="L35" s="22"/>
      <c r="M35" s="22"/>
      <c r="N35" s="22"/>
      <c r="O35" s="22"/>
      <c r="P35" s="22"/>
    </row>
    <row r="36" spans="1:16" ht="39" customHeight="1">
      <c r="A36" s="22"/>
      <c r="B36" s="35"/>
      <c r="C36" s="1175" t="s">
        <v>529</v>
      </c>
      <c r="D36" s="1176"/>
      <c r="E36" s="1177"/>
      <c r="F36" s="36">
        <v>1.31</v>
      </c>
      <c r="G36" s="37">
        <v>1.75</v>
      </c>
      <c r="H36" s="37">
        <v>1.52</v>
      </c>
      <c r="I36" s="37">
        <v>3.66</v>
      </c>
      <c r="J36" s="38">
        <v>2.38</v>
      </c>
      <c r="K36" s="22"/>
      <c r="L36" s="22"/>
      <c r="M36" s="22"/>
      <c r="N36" s="22"/>
      <c r="O36" s="22"/>
      <c r="P36" s="22"/>
    </row>
    <row r="37" spans="1:16" ht="39" customHeight="1">
      <c r="A37" s="22"/>
      <c r="B37" s="35"/>
      <c r="C37" s="1175" t="s">
        <v>530</v>
      </c>
      <c r="D37" s="1176"/>
      <c r="E37" s="1177"/>
      <c r="F37" s="36">
        <v>0.81</v>
      </c>
      <c r="G37" s="37">
        <v>0.79</v>
      </c>
      <c r="H37" s="37">
        <v>0.89</v>
      </c>
      <c r="I37" s="37">
        <v>0.8</v>
      </c>
      <c r="J37" s="38">
        <v>1.51</v>
      </c>
      <c r="K37" s="22"/>
      <c r="L37" s="22"/>
      <c r="M37" s="22"/>
      <c r="N37" s="22"/>
      <c r="O37" s="22"/>
      <c r="P37" s="22"/>
    </row>
    <row r="38" spans="1:16" ht="39" customHeight="1">
      <c r="A38" s="22"/>
      <c r="B38" s="35"/>
      <c r="C38" s="1175" t="s">
        <v>531</v>
      </c>
      <c r="D38" s="1176"/>
      <c r="E38" s="1177"/>
      <c r="F38" s="36">
        <v>0.05</v>
      </c>
      <c r="G38" s="37">
        <v>0.06</v>
      </c>
      <c r="H38" s="37">
        <v>0.05</v>
      </c>
      <c r="I38" s="37">
        <v>7.0000000000000007E-2</v>
      </c>
      <c r="J38" s="38">
        <v>0.04</v>
      </c>
      <c r="K38" s="22"/>
      <c r="L38" s="22"/>
      <c r="M38" s="22"/>
      <c r="N38" s="22"/>
      <c r="O38" s="22"/>
      <c r="P38" s="22"/>
    </row>
    <row r="39" spans="1:16" ht="39" customHeight="1">
      <c r="A39" s="22"/>
      <c r="B39" s="35"/>
      <c r="C39" s="1175" t="s">
        <v>532</v>
      </c>
      <c r="D39" s="1176"/>
      <c r="E39" s="1177"/>
      <c r="F39" s="36">
        <v>0.02</v>
      </c>
      <c r="G39" s="37">
        <v>0.05</v>
      </c>
      <c r="H39" s="37">
        <v>0.02</v>
      </c>
      <c r="I39" s="37">
        <v>0.03</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534</v>
      </c>
      <c r="D43" s="1179"/>
      <c r="E43" s="1180"/>
      <c r="F43" s="41">
        <v>2.4700000000000002</v>
      </c>
      <c r="G43" s="42">
        <v>2.56</v>
      </c>
      <c r="H43" s="42">
        <v>2.4900000000000002</v>
      </c>
      <c r="I43" s="42">
        <v>1.28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2663</v>
      </c>
      <c r="L45" s="60">
        <v>2446</v>
      </c>
      <c r="M45" s="60">
        <v>2248</v>
      </c>
      <c r="N45" s="60">
        <v>2174</v>
      </c>
      <c r="O45" s="61">
        <v>1967</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119</v>
      </c>
      <c r="L48" s="64">
        <v>115</v>
      </c>
      <c r="M48" s="64">
        <v>114</v>
      </c>
      <c r="N48" s="64">
        <v>106</v>
      </c>
      <c r="O48" s="65">
        <v>103</v>
      </c>
      <c r="P48" s="48"/>
      <c r="Q48" s="48"/>
      <c r="R48" s="48"/>
      <c r="S48" s="48"/>
      <c r="T48" s="48"/>
      <c r="U48" s="48"/>
    </row>
    <row r="49" spans="1:21" ht="30.75" customHeight="1">
      <c r="A49" s="48"/>
      <c r="B49" s="1193"/>
      <c r="C49" s="1194"/>
      <c r="D49" s="62"/>
      <c r="E49" s="1185" t="s">
        <v>15</v>
      </c>
      <c r="F49" s="1185"/>
      <c r="G49" s="1185"/>
      <c r="H49" s="1185"/>
      <c r="I49" s="1185"/>
      <c r="J49" s="1186"/>
      <c r="K49" s="63" t="s">
        <v>478</v>
      </c>
      <c r="L49" s="64" t="s">
        <v>478</v>
      </c>
      <c r="M49" s="64" t="s">
        <v>478</v>
      </c>
      <c r="N49" s="64" t="s">
        <v>478</v>
      </c>
      <c r="O49" s="65" t="s">
        <v>478</v>
      </c>
      <c r="P49" s="48"/>
      <c r="Q49" s="48"/>
      <c r="R49" s="48"/>
      <c r="S49" s="48"/>
      <c r="T49" s="48"/>
      <c r="U49" s="48"/>
    </row>
    <row r="50" spans="1:21" ht="30.75" customHeight="1">
      <c r="A50" s="48"/>
      <c r="B50" s="1193"/>
      <c r="C50" s="1194"/>
      <c r="D50" s="62"/>
      <c r="E50" s="1185" t="s">
        <v>16</v>
      </c>
      <c r="F50" s="1185"/>
      <c r="G50" s="1185"/>
      <c r="H50" s="1185"/>
      <c r="I50" s="1185"/>
      <c r="J50" s="1186"/>
      <c r="K50" s="63">
        <v>9</v>
      </c>
      <c r="L50" s="64">
        <v>6</v>
      </c>
      <c r="M50" s="64">
        <v>2</v>
      </c>
      <c r="N50" s="64" t="s">
        <v>478</v>
      </c>
      <c r="O50" s="65" t="s">
        <v>478</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1670</v>
      </c>
      <c r="L52" s="64">
        <v>1716</v>
      </c>
      <c r="M52" s="64">
        <v>1670</v>
      </c>
      <c r="N52" s="64">
        <v>1706</v>
      </c>
      <c r="O52" s="65">
        <v>1619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1121</v>
      </c>
      <c r="L53" s="69">
        <v>851</v>
      </c>
      <c r="M53" s="69">
        <v>694</v>
      </c>
      <c r="N53" s="69">
        <v>574</v>
      </c>
      <c r="O53" s="70">
        <v>451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16816</v>
      </c>
      <c r="J41" s="83">
        <v>16359</v>
      </c>
      <c r="K41" s="83">
        <v>15897</v>
      </c>
      <c r="L41" s="83">
        <v>15224</v>
      </c>
      <c r="M41" s="84">
        <v>14547</v>
      </c>
    </row>
    <row r="42" spans="2:13" ht="27.75" customHeight="1">
      <c r="B42" s="1201"/>
      <c r="C42" s="1202"/>
      <c r="D42" s="85"/>
      <c r="E42" s="1207" t="s">
        <v>25</v>
      </c>
      <c r="F42" s="1207"/>
      <c r="G42" s="1207"/>
      <c r="H42" s="1208"/>
      <c r="I42" s="86">
        <v>7</v>
      </c>
      <c r="J42" s="87">
        <v>2</v>
      </c>
      <c r="K42" s="87" t="s">
        <v>478</v>
      </c>
      <c r="L42" s="87" t="s">
        <v>478</v>
      </c>
      <c r="M42" s="88" t="s">
        <v>478</v>
      </c>
    </row>
    <row r="43" spans="2:13" ht="27.75" customHeight="1">
      <c r="B43" s="1201"/>
      <c r="C43" s="1202"/>
      <c r="D43" s="85"/>
      <c r="E43" s="1207" t="s">
        <v>26</v>
      </c>
      <c r="F43" s="1207"/>
      <c r="G43" s="1207"/>
      <c r="H43" s="1208"/>
      <c r="I43" s="86">
        <v>1019</v>
      </c>
      <c r="J43" s="87">
        <v>908</v>
      </c>
      <c r="K43" s="87">
        <v>817</v>
      </c>
      <c r="L43" s="87">
        <v>739</v>
      </c>
      <c r="M43" s="88">
        <v>694</v>
      </c>
    </row>
    <row r="44" spans="2:13" ht="27.75" customHeight="1">
      <c r="B44" s="1201"/>
      <c r="C44" s="1202"/>
      <c r="D44" s="85"/>
      <c r="E44" s="1207" t="s">
        <v>27</v>
      </c>
      <c r="F44" s="1207"/>
      <c r="G44" s="1207"/>
      <c r="H44" s="1208"/>
      <c r="I44" s="86" t="s">
        <v>478</v>
      </c>
      <c r="J44" s="87" t="s">
        <v>478</v>
      </c>
      <c r="K44" s="87" t="s">
        <v>478</v>
      </c>
      <c r="L44" s="87" t="s">
        <v>478</v>
      </c>
      <c r="M44" s="88" t="s">
        <v>478</v>
      </c>
    </row>
    <row r="45" spans="2:13" ht="27.75" customHeight="1">
      <c r="B45" s="1201"/>
      <c r="C45" s="1202"/>
      <c r="D45" s="85"/>
      <c r="E45" s="1207" t="s">
        <v>28</v>
      </c>
      <c r="F45" s="1207"/>
      <c r="G45" s="1207"/>
      <c r="H45" s="1208"/>
      <c r="I45" s="86">
        <v>3792</v>
      </c>
      <c r="J45" s="87">
        <v>3707</v>
      </c>
      <c r="K45" s="87">
        <v>3539</v>
      </c>
      <c r="L45" s="87">
        <v>3228</v>
      </c>
      <c r="M45" s="88">
        <v>2925</v>
      </c>
    </row>
    <row r="46" spans="2:13" ht="27.75" customHeight="1">
      <c r="B46" s="1201"/>
      <c r="C46" s="1202"/>
      <c r="D46" s="85"/>
      <c r="E46" s="1207" t="s">
        <v>29</v>
      </c>
      <c r="F46" s="1207"/>
      <c r="G46" s="1207"/>
      <c r="H46" s="1208"/>
      <c r="I46" s="86" t="s">
        <v>478</v>
      </c>
      <c r="J46" s="87" t="s">
        <v>478</v>
      </c>
      <c r="K46" s="87" t="s">
        <v>478</v>
      </c>
      <c r="L46" s="87" t="s">
        <v>478</v>
      </c>
      <c r="M46" s="88" t="s">
        <v>478</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5245</v>
      </c>
      <c r="J49" s="87">
        <v>5353</v>
      </c>
      <c r="K49" s="87">
        <v>5235</v>
      </c>
      <c r="L49" s="87">
        <v>5537</v>
      </c>
      <c r="M49" s="88">
        <v>7028</v>
      </c>
    </row>
    <row r="50" spans="2:13" ht="27.75" customHeight="1">
      <c r="B50" s="1201"/>
      <c r="C50" s="1202"/>
      <c r="D50" s="85"/>
      <c r="E50" s="1207" t="s">
        <v>34</v>
      </c>
      <c r="F50" s="1207"/>
      <c r="G50" s="1207"/>
      <c r="H50" s="1208"/>
      <c r="I50" s="86">
        <v>631</v>
      </c>
      <c r="J50" s="87">
        <v>600</v>
      </c>
      <c r="K50" s="87">
        <v>504</v>
      </c>
      <c r="L50" s="87">
        <v>470</v>
      </c>
      <c r="M50" s="88">
        <v>411</v>
      </c>
    </row>
    <row r="51" spans="2:13" ht="27.75" customHeight="1">
      <c r="B51" s="1203"/>
      <c r="C51" s="1204"/>
      <c r="D51" s="85"/>
      <c r="E51" s="1207" t="s">
        <v>35</v>
      </c>
      <c r="F51" s="1207"/>
      <c r="G51" s="1207"/>
      <c r="H51" s="1208"/>
      <c r="I51" s="86">
        <v>13339</v>
      </c>
      <c r="J51" s="87">
        <v>13368</v>
      </c>
      <c r="K51" s="87">
        <v>13226</v>
      </c>
      <c r="L51" s="87">
        <v>12798</v>
      </c>
      <c r="M51" s="88">
        <v>12222</v>
      </c>
    </row>
    <row r="52" spans="2:13" ht="27.75" customHeight="1" thickBot="1">
      <c r="B52" s="1211" t="s">
        <v>36</v>
      </c>
      <c r="C52" s="1212"/>
      <c r="D52" s="90"/>
      <c r="E52" s="1213" t="s">
        <v>37</v>
      </c>
      <c r="F52" s="1213"/>
      <c r="G52" s="1213"/>
      <c r="H52" s="1214"/>
      <c r="I52" s="91">
        <v>2420</v>
      </c>
      <c r="J52" s="92">
        <v>1656</v>
      </c>
      <c r="K52" s="92">
        <v>1287</v>
      </c>
      <c r="L52" s="92">
        <v>386</v>
      </c>
      <c r="M52" s="93">
        <v>-1496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542</v>
      </c>
      <c r="C41" s="246"/>
      <c r="D41" s="246"/>
      <c r="E41" s="246"/>
      <c r="F41" s="246"/>
      <c r="G41" s="246"/>
      <c r="H41" s="246"/>
      <c r="I41" s="246"/>
      <c r="J41" s="246"/>
      <c r="K41" s="246"/>
      <c r="L41" s="246"/>
      <c r="M41" s="246"/>
      <c r="N41" s="246"/>
      <c r="O41" s="246"/>
      <c r="P41" s="247"/>
    </row>
    <row r="42" spans="2:17">
      <c r="B42" s="248"/>
      <c r="C42" s="244"/>
      <c r="D42" s="244"/>
      <c r="E42" s="244"/>
      <c r="F42" s="244"/>
      <c r="G42" s="351" t="s">
        <v>543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544</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545</v>
      </c>
      <c r="H51" s="1240"/>
      <c r="I51" s="1245" t="s">
        <v>546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548</v>
      </c>
      <c r="H55" s="1220"/>
      <c r="I55" s="1225" t="s">
        <v>546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549</v>
      </c>
      <c r="C63" s="244"/>
      <c r="D63" s="244"/>
      <c r="E63" s="244"/>
      <c r="F63" s="244"/>
      <c r="G63" s="244"/>
      <c r="H63" s="244"/>
      <c r="I63" s="244"/>
      <c r="J63" s="244"/>
      <c r="K63" s="244"/>
      <c r="L63" s="244"/>
      <c r="M63" s="244"/>
      <c r="N63" s="244"/>
      <c r="O63" s="244"/>
    </row>
    <row r="64" spans="1:17">
      <c r="B64" s="248"/>
      <c r="C64" s="244"/>
      <c r="D64" s="244"/>
      <c r="E64" s="244"/>
      <c r="F64" s="244"/>
      <c r="G64" s="351" t="s">
        <v>543</v>
      </c>
      <c r="I64" s="352"/>
      <c r="J64" s="352"/>
      <c r="K64" s="352"/>
      <c r="L64" s="244"/>
      <c r="M64" s="244"/>
      <c r="N64" s="244"/>
      <c r="O64" s="244"/>
    </row>
    <row r="65" spans="2:30">
      <c r="B65" s="248"/>
      <c r="C65" s="244"/>
      <c r="D65" s="244"/>
      <c r="E65" s="244"/>
      <c r="F65" s="244"/>
      <c r="G65" s="1227" t="s">
        <v>552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550</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545</v>
      </c>
      <c r="H73" s="1240"/>
      <c r="I73" s="1245" t="s">
        <v>546</v>
      </c>
      <c r="J73" s="1245"/>
      <c r="K73" s="1226">
        <v>31.7</v>
      </c>
      <c r="L73" s="1226">
        <v>21.9</v>
      </c>
      <c r="M73" s="1215">
        <v>16.8</v>
      </c>
      <c r="N73" s="1215">
        <v>5.2</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551</v>
      </c>
      <c r="J75" s="1225"/>
      <c r="K75" s="1247">
        <v>15.5</v>
      </c>
      <c r="L75" s="1247">
        <v>13.6</v>
      </c>
      <c r="M75" s="1247">
        <v>11.6</v>
      </c>
      <c r="N75" s="1247">
        <v>9.3000000000000007</v>
      </c>
      <c r="O75" s="1247">
        <v>7.6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548</v>
      </c>
      <c r="H77" s="1220"/>
      <c r="I77" s="1225" t="s">
        <v>546</v>
      </c>
      <c r="J77" s="1225"/>
      <c r="K77" s="1226">
        <v>67.400000000000006</v>
      </c>
      <c r="L77" s="1226">
        <v>59.7</v>
      </c>
      <c r="M77" s="1215">
        <v>51.9</v>
      </c>
      <c r="N77" s="1215">
        <v>46.9</v>
      </c>
      <c r="O77" s="1215">
        <v>44.6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551</v>
      </c>
      <c r="J79" s="1217"/>
      <c r="K79" s="1218">
        <v>13.8</v>
      </c>
      <c r="L79" s="1218">
        <v>12.7</v>
      </c>
      <c r="M79" s="1218">
        <v>11.7</v>
      </c>
      <c r="N79" s="1218">
        <v>10.4</v>
      </c>
      <c r="O79" s="1218">
        <v>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76391</v>
      </c>
      <c r="E3" s="116"/>
      <c r="F3" s="117">
        <v>82292</v>
      </c>
      <c r="G3" s="118"/>
      <c r="H3" s="119"/>
    </row>
    <row r="4" spans="1:8">
      <c r="A4" s="120"/>
      <c r="B4" s="121"/>
      <c r="C4" s="122"/>
      <c r="D4" s="123">
        <v>42162</v>
      </c>
      <c r="E4" s="124"/>
      <c r="F4" s="125">
        <v>41490</v>
      </c>
      <c r="G4" s="126"/>
      <c r="H4" s="127"/>
    </row>
    <row r="5" spans="1:8">
      <c r="A5" s="108" t="s">
        <v>512</v>
      </c>
      <c r="B5" s="113"/>
      <c r="C5" s="114"/>
      <c r="D5" s="115">
        <v>111558</v>
      </c>
      <c r="E5" s="116"/>
      <c r="F5" s="117">
        <v>80577</v>
      </c>
      <c r="G5" s="118"/>
      <c r="H5" s="119"/>
    </row>
    <row r="6" spans="1:8">
      <c r="A6" s="120"/>
      <c r="B6" s="121"/>
      <c r="C6" s="122"/>
      <c r="D6" s="123">
        <v>65929</v>
      </c>
      <c r="E6" s="124"/>
      <c r="F6" s="125">
        <v>36629</v>
      </c>
      <c r="G6" s="126"/>
      <c r="H6" s="127"/>
    </row>
    <row r="7" spans="1:8">
      <c r="A7" s="108" t="s">
        <v>513</v>
      </c>
      <c r="B7" s="113"/>
      <c r="C7" s="114"/>
      <c r="D7" s="115">
        <v>117149</v>
      </c>
      <c r="E7" s="116"/>
      <c r="F7" s="117">
        <v>92698</v>
      </c>
      <c r="G7" s="118"/>
      <c r="H7" s="119"/>
    </row>
    <row r="8" spans="1:8">
      <c r="A8" s="120"/>
      <c r="B8" s="121"/>
      <c r="C8" s="122"/>
      <c r="D8" s="123">
        <v>74418</v>
      </c>
      <c r="E8" s="124"/>
      <c r="F8" s="125">
        <v>45144</v>
      </c>
      <c r="G8" s="126"/>
      <c r="H8" s="127"/>
    </row>
    <row r="9" spans="1:8">
      <c r="A9" s="108" t="s">
        <v>514</v>
      </c>
      <c r="B9" s="113"/>
      <c r="C9" s="114"/>
      <c r="D9" s="115">
        <v>82722</v>
      </c>
      <c r="E9" s="116"/>
      <c r="F9" s="117">
        <v>78556</v>
      </c>
      <c r="G9" s="118"/>
      <c r="H9" s="119"/>
    </row>
    <row r="10" spans="1:8">
      <c r="A10" s="120"/>
      <c r="B10" s="121"/>
      <c r="C10" s="122"/>
      <c r="D10" s="123">
        <v>41231</v>
      </c>
      <c r="E10" s="124"/>
      <c r="F10" s="125">
        <v>40810</v>
      </c>
      <c r="G10" s="126"/>
      <c r="H10" s="127"/>
    </row>
    <row r="11" spans="1:8">
      <c r="A11" s="108" t="s">
        <v>515</v>
      </c>
      <c r="B11" s="113"/>
      <c r="C11" s="114"/>
      <c r="D11" s="115">
        <v>83114</v>
      </c>
      <c r="E11" s="116"/>
      <c r="F11" s="117">
        <v>87924</v>
      </c>
      <c r="G11" s="118"/>
      <c r="H11" s="119"/>
    </row>
    <row r="12" spans="1:8">
      <c r="A12" s="120"/>
      <c r="B12" s="121"/>
      <c r="C12" s="128"/>
      <c r="D12" s="123">
        <v>45667</v>
      </c>
      <c r="E12" s="124"/>
      <c r="F12" s="125">
        <v>43482</v>
      </c>
      <c r="G12" s="126"/>
      <c r="H12" s="127"/>
    </row>
    <row r="13" spans="1:8">
      <c r="A13" s="108"/>
      <c r="B13" s="113"/>
      <c r="C13" s="129"/>
      <c r="D13" s="130">
        <v>94187</v>
      </c>
      <c r="E13" s="131"/>
      <c r="F13" s="132">
        <v>84409</v>
      </c>
      <c r="G13" s="133"/>
      <c r="H13" s="119"/>
    </row>
    <row r="14" spans="1:8">
      <c r="A14" s="120"/>
      <c r="B14" s="121"/>
      <c r="C14" s="122"/>
      <c r="D14" s="123">
        <v>53881</v>
      </c>
      <c r="E14" s="124"/>
      <c r="F14" s="125">
        <v>41511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9.2100000000000009</v>
      </c>
      <c r="C19" s="134">
        <f>ROUND(VALUE(SUBSTITUTE(実質収支比率等に係る経年分析!G$48,"▲","-")),2)</f>
        <v>11.38</v>
      </c>
      <c r="D19" s="134">
        <f>ROUND(VALUE(SUBSTITUTE(実質収支比率等に係る経年分析!H$48,"▲","-")),2)</f>
        <v>15.05</v>
      </c>
      <c r="E19" s="134">
        <f>ROUND(VALUE(SUBSTITUTE(実質収支比率等に係る経年分析!I$48,"▲","-")),2)</f>
        <v>14.31</v>
      </c>
      <c r="F19" s="134">
        <f>ROUND(VALUE(SUBSTITUTE(実質収支比率等に係る経年分析!J$48,"▲","-")),2)</f>
        <v>10.69</v>
      </c>
    </row>
    <row r="20" spans="1:11">
      <c r="A20" s="134" t="s">
        <v>42</v>
      </c>
      <c r="B20" s="134">
        <f>ROUND(VALUE(SUBSTITUTE(実質収支比率等に係る経年分析!F$47,"▲","-")),2)</f>
        <v>31.5</v>
      </c>
      <c r="C20" s="134">
        <f>ROUND(VALUE(SUBSTITUTE(実質収支比率等に係る経年分析!G$47,"▲","-")),2)</f>
        <v>34.07</v>
      </c>
      <c r="D20" s="134">
        <f>ROUND(VALUE(SUBSTITUTE(実質収支比率等に係る経年分析!H$47,"▲","-")),2)</f>
        <v>39.33</v>
      </c>
      <c r="E20" s="134">
        <f>ROUND(VALUE(SUBSTITUTE(実質収支比率等に係る経年分析!I$47,"▲","-")),2)</f>
        <v>48.75</v>
      </c>
      <c r="F20" s="134">
        <f>ROUND(VALUE(SUBSTITUTE(実質収支比率等に係る経年分析!J$47,"▲","-")),2)</f>
        <v>52.63</v>
      </c>
    </row>
    <row r="21" spans="1:11">
      <c r="A21" s="134" t="s">
        <v>43</v>
      </c>
      <c r="B21" s="134">
        <f>IF(ISNUMBER(VALUE(SUBSTITUTE(実質収支比率等に係る経年分析!F$49,"▲","-"))),ROUND(VALUE(SUBSTITUTE(実質収支比率等に係る経年分析!F$49,"▲","-")),2),NA())</f>
        <v>-0.39</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3.21</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-6.85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2.4700000000000002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2.56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2.4900000000000002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1.28</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さつま町後期高齢者医療特別会計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さつま町農業集落排水事業特別会計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さつま町介護保険事業特別会計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c r="A34" s="135" t="str">
        <f>IF(連結実質赤字比率に係る赤字・黒字の構成分析!C$36="",NA(),連結実質赤字比率に係る赤字・黒字の構成分析!C$36)</f>
        <v>さつま町国民健康保険事業特別会計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2.38</v>
      </c>
    </row>
    <row r="35" spans="1:16">
      <c r="A35" s="135" t="str">
        <f>IF(連結実質赤字比率に係る赤字・黒字の構成分析!C$35="",NA(),連結実質赤字比率に係る赤字・黒字の構成分析!C$35)</f>
        <v>さつま町水道事業会計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1670</v>
      </c>
      <c r="E42" s="136"/>
      <c r="F42" s="136"/>
      <c r="G42" s="136">
        <f>'実質公債費比率（分子）の構造'!L$52</f>
        <v>1716</v>
      </c>
      <c r="H42" s="136"/>
      <c r="I42" s="136"/>
      <c r="J42" s="136">
        <f>'実質公債費比率（分子）の構造'!M$52</f>
        <v>1670</v>
      </c>
      <c r="K42" s="136"/>
      <c r="L42" s="136"/>
      <c r="M42" s="136">
        <f>'実質公債費比率（分子）の構造'!N$52</f>
        <v>1706</v>
      </c>
      <c r="N42" s="136"/>
      <c r="O42" s="136"/>
      <c r="P42" s="136">
        <f>'実質公債費比率（分子）の構造'!O$52</f>
        <v>1619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v>
      </c>
      <c r="C44" s="136"/>
      <c r="D44" s="136"/>
      <c r="E44" s="136">
        <f>'実質公債費比率（分子）の構造'!L$50</f>
        <v>6</v>
      </c>
      <c r="F44" s="136"/>
      <c r="G44" s="136"/>
      <c r="H44" s="136">
        <f>'実質公債費比率（分子）の構造'!M$50</f>
        <v>2</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119</v>
      </c>
      <c r="C46" s="136"/>
      <c r="D46" s="136"/>
      <c r="E46" s="136">
        <f>'実質公債費比率（分子）の構造'!L$48</f>
        <v>115</v>
      </c>
      <c r="F46" s="136"/>
      <c r="G46" s="136"/>
      <c r="H46" s="136">
        <f>'実質公債費比率（分子）の構造'!M$48</f>
        <v>114</v>
      </c>
      <c r="I46" s="136"/>
      <c r="J46" s="136"/>
      <c r="K46" s="136">
        <f>'実質公債費比率（分子）の構造'!N$48</f>
        <v>106</v>
      </c>
      <c r="L46" s="136"/>
      <c r="M46" s="136"/>
      <c r="N46" s="136">
        <f>'実質公債費比率（分子）の構造'!O$48</f>
        <v>103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2663</v>
      </c>
      <c r="C49" s="136"/>
      <c r="D49" s="136"/>
      <c r="E49" s="136">
        <f>'実質公債費比率（分子）の構造'!L$45</f>
        <v>2446</v>
      </c>
      <c r="F49" s="136"/>
      <c r="G49" s="136"/>
      <c r="H49" s="136">
        <f>'実質公債費比率（分子）の構造'!M$45</f>
        <v>2248</v>
      </c>
      <c r="I49" s="136"/>
      <c r="J49" s="136"/>
      <c r="K49" s="136">
        <f>'実質公債費比率（分子）の構造'!N$45</f>
        <v>2174</v>
      </c>
      <c r="L49" s="136"/>
      <c r="M49" s="136"/>
      <c r="N49" s="136">
        <f>'実質公債費比率（分子）の構造'!O$45</f>
        <v>1967</v>
      </c>
      <c r="O49" s="136"/>
      <c r="P49" s="136"/>
    </row>
    <row r="50" spans="1:16">
      <c r="A50" s="136" t="s">
        <v>58</v>
      </c>
      <c r="B50" s="136" t="e">
        <f>NA()</f>
        <v>#N/A</v>
      </c>
      <c r="C50" s="136">
        <f>IF(ISNUMBER('実質公債費比率（分子）の構造'!K$53),'実質公債費比率（分子）の構造'!K$53,NA())</f>
        <v>1121</v>
      </c>
      <c r="D50" s="136" t="e">
        <f>NA()</f>
        <v>#N/A</v>
      </c>
      <c r="E50" s="136" t="e">
        <f>NA()</f>
        <v>#N/A</v>
      </c>
      <c r="F50" s="136">
        <f>IF(ISNUMBER('実質公債費比率（分子）の構造'!L$53),'実質公債費比率（分子）の構造'!L$53,NA())</f>
        <v>851</v>
      </c>
      <c r="G50" s="136" t="e">
        <f>NA()</f>
        <v>#N/A</v>
      </c>
      <c r="H50" s="136" t="e">
        <f>NA()</f>
        <v>#N/A</v>
      </c>
      <c r="I50" s="136">
        <f>IF(ISNUMBER('実質公債費比率（分子）の構造'!M$53),'実質公債費比率（分子）の構造'!M$53,NA())</f>
        <v>694</v>
      </c>
      <c r="J50" s="136" t="e">
        <f>NA()</f>
        <v>#N/A</v>
      </c>
      <c r="K50" s="136" t="e">
        <f>NA()</f>
        <v>#N/A</v>
      </c>
      <c r="L50" s="136">
        <f>IF(ISNUMBER('実質公債費比率（分子）の構造'!N$53),'実質公債費比率（分子）の構造'!N$53,NA())</f>
        <v>574</v>
      </c>
      <c r="M50" s="136" t="e">
        <f>NA()</f>
        <v>#N/A</v>
      </c>
      <c r="N50" s="136" t="e">
        <f>NA()</f>
        <v>#N/A</v>
      </c>
      <c r="O50" s="136">
        <f>IF(ISNUMBER('実質公債費比率（分子）の構造'!O$53),'実質公債費比率（分子）の構造'!O$53,NA())</f>
        <v>451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13339</v>
      </c>
      <c r="E56" s="135"/>
      <c r="F56" s="135"/>
      <c r="G56" s="135">
        <f>'将来負担比率（分子）の構造'!J$51</f>
        <v>13368</v>
      </c>
      <c r="H56" s="135"/>
      <c r="I56" s="135"/>
      <c r="J56" s="135">
        <f>'将来負担比率（分子）の構造'!K$51</f>
        <v>13226</v>
      </c>
      <c r="K56" s="135"/>
      <c r="L56" s="135"/>
      <c r="M56" s="135">
        <f>'将来負担比率（分子）の構造'!L$51</f>
        <v>12798</v>
      </c>
      <c r="N56" s="135"/>
      <c r="O56" s="135"/>
      <c r="P56" s="135">
        <f>'将来負担比率（分子）の構造'!M$51</f>
        <v>12222</v>
      </c>
    </row>
    <row r="57" spans="1:16">
      <c r="A57" s="135" t="s">
        <v>34</v>
      </c>
      <c r="B57" s="135"/>
      <c r="C57" s="135"/>
      <c r="D57" s="135">
        <f>'将来負担比率（分子）の構造'!I$50</f>
        <v>631</v>
      </c>
      <c r="E57" s="135"/>
      <c r="F57" s="135"/>
      <c r="G57" s="135">
        <f>'将来負担比率（分子）の構造'!J$50</f>
        <v>600</v>
      </c>
      <c r="H57" s="135"/>
      <c r="I57" s="135"/>
      <c r="J57" s="135">
        <f>'将来負担比率（分子）の構造'!K$50</f>
        <v>504</v>
      </c>
      <c r="K57" s="135"/>
      <c r="L57" s="135"/>
      <c r="M57" s="135">
        <f>'将来負担比率（分子）の構造'!L$50</f>
        <v>470</v>
      </c>
      <c r="N57" s="135"/>
      <c r="O57" s="135"/>
      <c r="P57" s="135">
        <f>'将来負担比率（分子）の構造'!M$50</f>
        <v>411</v>
      </c>
    </row>
    <row r="58" spans="1:16">
      <c r="A58" s="135" t="s">
        <v>33</v>
      </c>
      <c r="B58" s="135"/>
      <c r="C58" s="135"/>
      <c r="D58" s="135">
        <f>'将来負担比率（分子）の構造'!I$49</f>
        <v>5245</v>
      </c>
      <c r="E58" s="135"/>
      <c r="F58" s="135"/>
      <c r="G58" s="135">
        <f>'将来負担比率（分子）の構造'!J$49</f>
        <v>5353</v>
      </c>
      <c r="H58" s="135"/>
      <c r="I58" s="135"/>
      <c r="J58" s="135">
        <f>'将来負担比率（分子）の構造'!K$49</f>
        <v>5235</v>
      </c>
      <c r="K58" s="135"/>
      <c r="L58" s="135"/>
      <c r="M58" s="135">
        <f>'将来負担比率（分子）の構造'!L$49</f>
        <v>5537</v>
      </c>
      <c r="N58" s="135"/>
      <c r="O58" s="135"/>
      <c r="P58" s="135">
        <f>'将来負担比率（分子）の構造'!M$49</f>
        <v>7028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3792</v>
      </c>
      <c r="C62" s="135"/>
      <c r="D62" s="135"/>
      <c r="E62" s="135">
        <f>'将来負担比率（分子）の構造'!J$45</f>
        <v>3707</v>
      </c>
      <c r="F62" s="135"/>
      <c r="G62" s="135"/>
      <c r="H62" s="135">
        <f>'将来負担比率（分子）の構造'!K$45</f>
        <v>3539</v>
      </c>
      <c r="I62" s="135"/>
      <c r="J62" s="135"/>
      <c r="K62" s="135">
        <f>'将来負担比率（分子）の構造'!L$45</f>
        <v>3228</v>
      </c>
      <c r="L62" s="135"/>
      <c r="M62" s="135"/>
      <c r="N62" s="135">
        <f>'将来負担比率（分子）の構造'!M$45</f>
        <v>2925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1019</v>
      </c>
      <c r="C64" s="135"/>
      <c r="D64" s="135"/>
      <c r="E64" s="135">
        <f>'将来負担比率（分子）の構造'!J$43</f>
        <v>908</v>
      </c>
      <c r="F64" s="135"/>
      <c r="G64" s="135"/>
      <c r="H64" s="135">
        <f>'将来負担比率（分子）の構造'!K$43</f>
        <v>817</v>
      </c>
      <c r="I64" s="135"/>
      <c r="J64" s="135"/>
      <c r="K64" s="135">
        <f>'将来負担比率（分子）の構造'!L$43</f>
        <v>739</v>
      </c>
      <c r="L64" s="135"/>
      <c r="M64" s="135"/>
      <c r="N64" s="135">
        <f>'将来負担比率（分子）の構造'!M$43</f>
        <v>694</v>
      </c>
      <c r="O64" s="135"/>
      <c r="P64" s="135"/>
    </row>
    <row r="65" spans="1:16">
      <c r="A65" s="135" t="s">
        <v>25</v>
      </c>
      <c r="B65" s="135">
        <f>'将来負担比率（分子）の構造'!I$42</f>
        <v>7</v>
      </c>
      <c r="C65" s="135"/>
      <c r="D65" s="135"/>
      <c r="E65" s="135">
        <f>'将来負担比率（分子）の構造'!J$42</f>
        <v>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16816</v>
      </c>
      <c r="C66" s="135"/>
      <c r="D66" s="135"/>
      <c r="E66" s="135">
        <f>'将来負担比率（分子）の構造'!J$41</f>
        <v>16359</v>
      </c>
      <c r="F66" s="135"/>
      <c r="G66" s="135"/>
      <c r="H66" s="135">
        <f>'将来負担比率（分子）の構造'!K$41</f>
        <v>15897</v>
      </c>
      <c r="I66" s="135"/>
      <c r="J66" s="135"/>
      <c r="K66" s="135">
        <f>'将来負担比率（分子）の構造'!L$41</f>
        <v>15224</v>
      </c>
      <c r="L66" s="135"/>
      <c r="M66" s="135"/>
      <c r="N66" s="135">
        <f>'将来負担比率（分子）の構造'!M$41</f>
        <v>14547</v>
      </c>
      <c r="O66" s="135"/>
      <c r="P66" s="135"/>
    </row>
    <row r="67" spans="1:16">
      <c r="A67" s="135" t="s">
        <v>62</v>
      </c>
      <c r="B67" s="135" t="e">
        <f>NA()</f>
        <v>#N/A</v>
      </c>
      <c r="C67" s="135">
        <f>IF(ISNUMBER('将来負担比率（分子）の構造'!I$52), IF('将来負担比率（分子）の構造'!I$52 &lt; 0, 0, '将来負担比率（分子）の構造'!I$52), NA())</f>
        <v>2420</v>
      </c>
      <c r="D67" s="135" t="e">
        <f>NA()</f>
        <v>#N/A</v>
      </c>
      <c r="E67" s="135" t="e">
        <f>NA()</f>
        <v>#N/A</v>
      </c>
      <c r="F67" s="135">
        <f>IF(ISNUMBER('将来負担比率（分子）の構造'!J$52), IF('将来負担比率（分子）の構造'!J$52 &lt; 0, 0, '将来負担比率（分子）の構造'!J$52), NA())</f>
        <v>1656</v>
      </c>
      <c r="G67" s="135" t="e">
        <f>NA()</f>
        <v>#N/A</v>
      </c>
      <c r="H67" s="135" t="e">
        <f>NA()</f>
        <v>#N/A</v>
      </c>
      <c r="I67" s="135">
        <f>IF(ISNUMBER('将来負担比率（分子）の構造'!K$52), IF('将来負担比率（分子）の構造'!K$52 &lt; 0, 0, '将来負担比率（分子）の構造'!K$52), NA())</f>
        <v>1287</v>
      </c>
      <c r="J67" s="135" t="e">
        <f>NA()</f>
        <v>#N/A</v>
      </c>
      <c r="K67" s="135" t="e">
        <f>NA()</f>
        <v>#N/A</v>
      </c>
      <c r="L67" s="135">
        <f>IF(ISNUMBER('将来負担比率（分子）の構造'!L$52), IF('将来負担比率（分子）の構造'!L$52 &lt; 0, 0, '将来負担比率（分子）の構造'!L$52), NA())</f>
        <v>386</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2378815</v>
      </c>
      <c r="S5" s="613"/>
      <c r="T5" s="613"/>
      <c r="U5" s="613"/>
      <c r="V5" s="613"/>
      <c r="W5" s="613"/>
      <c r="X5" s="613"/>
      <c r="Y5" s="614"/>
      <c r="Z5" s="615">
        <v>15.4</v>
      </c>
      <c r="AA5" s="615"/>
      <c r="AB5" s="615"/>
      <c r="AC5" s="615"/>
      <c r="AD5" s="616">
        <v>2378766</v>
      </c>
      <c r="AE5" s="616"/>
      <c r="AF5" s="616"/>
      <c r="AG5" s="616"/>
      <c r="AH5" s="616"/>
      <c r="AI5" s="616"/>
      <c r="AJ5" s="616"/>
      <c r="AK5" s="616"/>
      <c r="AL5" s="617">
        <v>27.9</v>
      </c>
      <c r="AM5" s="618"/>
      <c r="AN5" s="618"/>
      <c r="AO5" s="619"/>
      <c r="AP5" s="609" t="s">
        <v>206</v>
      </c>
      <c r="AQ5" s="610"/>
      <c r="AR5" s="610"/>
      <c r="AS5" s="610"/>
      <c r="AT5" s="610"/>
      <c r="AU5" s="610"/>
      <c r="AV5" s="610"/>
      <c r="AW5" s="610"/>
      <c r="AX5" s="610"/>
      <c r="AY5" s="610"/>
      <c r="AZ5" s="610"/>
      <c r="BA5" s="610"/>
      <c r="BB5" s="610"/>
      <c r="BC5" s="610"/>
      <c r="BD5" s="610"/>
      <c r="BE5" s="610"/>
      <c r="BF5" s="611"/>
      <c r="BG5" s="623">
        <v>2373599</v>
      </c>
      <c r="BH5" s="624"/>
      <c r="BI5" s="624"/>
      <c r="BJ5" s="624"/>
      <c r="BK5" s="624"/>
      <c r="BL5" s="624"/>
      <c r="BM5" s="624"/>
      <c r="BN5" s="625"/>
      <c r="BO5" s="626">
        <v>99.8</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200554</v>
      </c>
      <c r="S6" s="624"/>
      <c r="T6" s="624"/>
      <c r="U6" s="624"/>
      <c r="V6" s="624"/>
      <c r="W6" s="624"/>
      <c r="X6" s="624"/>
      <c r="Y6" s="625"/>
      <c r="Z6" s="626">
        <v>1.3</v>
      </c>
      <c r="AA6" s="626"/>
      <c r="AB6" s="626"/>
      <c r="AC6" s="626"/>
      <c r="AD6" s="627">
        <v>200554</v>
      </c>
      <c r="AE6" s="627"/>
      <c r="AF6" s="627"/>
      <c r="AG6" s="627"/>
      <c r="AH6" s="627"/>
      <c r="AI6" s="627"/>
      <c r="AJ6" s="627"/>
      <c r="AK6" s="627"/>
      <c r="AL6" s="628">
        <v>2.4</v>
      </c>
      <c r="AM6" s="629"/>
      <c r="AN6" s="629"/>
      <c r="AO6" s="630"/>
      <c r="AP6" s="620" t="s">
        <v>212</v>
      </c>
      <c r="AQ6" s="621"/>
      <c r="AR6" s="621"/>
      <c r="AS6" s="621"/>
      <c r="AT6" s="621"/>
      <c r="AU6" s="621"/>
      <c r="AV6" s="621"/>
      <c r="AW6" s="621"/>
      <c r="AX6" s="621"/>
      <c r="AY6" s="621"/>
      <c r="AZ6" s="621"/>
      <c r="BA6" s="621"/>
      <c r="BB6" s="621"/>
      <c r="BC6" s="621"/>
      <c r="BD6" s="621"/>
      <c r="BE6" s="621"/>
      <c r="BF6" s="622"/>
      <c r="BG6" s="623">
        <v>2373599</v>
      </c>
      <c r="BH6" s="624"/>
      <c r="BI6" s="624"/>
      <c r="BJ6" s="624"/>
      <c r="BK6" s="624"/>
      <c r="BL6" s="624"/>
      <c r="BM6" s="624"/>
      <c r="BN6" s="625"/>
      <c r="BO6" s="626">
        <v>99.8</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126551</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126551</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2772</v>
      </c>
      <c r="S7" s="624"/>
      <c r="T7" s="624"/>
      <c r="U7" s="624"/>
      <c r="V7" s="624"/>
      <c r="W7" s="624"/>
      <c r="X7" s="624"/>
      <c r="Y7" s="625"/>
      <c r="Z7" s="626">
        <v>0</v>
      </c>
      <c r="AA7" s="626"/>
      <c r="AB7" s="626"/>
      <c r="AC7" s="626"/>
      <c r="AD7" s="627">
        <v>2772</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979432</v>
      </c>
      <c r="BH7" s="624"/>
      <c r="BI7" s="624"/>
      <c r="BJ7" s="624"/>
      <c r="BK7" s="624"/>
      <c r="BL7" s="624"/>
      <c r="BM7" s="624"/>
      <c r="BN7" s="625"/>
      <c r="BO7" s="626">
        <v>41.2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2751594</v>
      </c>
      <c r="CS7" s="624"/>
      <c r="CT7" s="624"/>
      <c r="CU7" s="624"/>
      <c r="CV7" s="624"/>
      <c r="CW7" s="624"/>
      <c r="CX7" s="624"/>
      <c r="CY7" s="625"/>
      <c r="CZ7" s="626">
        <v>19.100000000000001</v>
      </c>
      <c r="DA7" s="626"/>
      <c r="DB7" s="626"/>
      <c r="DC7" s="626"/>
      <c r="DD7" s="632">
        <v>26298</v>
      </c>
      <c r="DE7" s="624"/>
      <c r="DF7" s="624"/>
      <c r="DG7" s="624"/>
      <c r="DH7" s="624"/>
      <c r="DI7" s="624"/>
      <c r="DJ7" s="624"/>
      <c r="DK7" s="624"/>
      <c r="DL7" s="624"/>
      <c r="DM7" s="624"/>
      <c r="DN7" s="624"/>
      <c r="DO7" s="624"/>
      <c r="DP7" s="625"/>
      <c r="DQ7" s="632">
        <v>1901736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5525</v>
      </c>
      <c r="S8" s="624"/>
      <c r="T8" s="624"/>
      <c r="U8" s="624"/>
      <c r="V8" s="624"/>
      <c r="W8" s="624"/>
      <c r="X8" s="624"/>
      <c r="Y8" s="625"/>
      <c r="Z8" s="626">
        <v>0</v>
      </c>
      <c r="AA8" s="626"/>
      <c r="AB8" s="626"/>
      <c r="AC8" s="626"/>
      <c r="AD8" s="627">
        <v>5525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31670</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4216312</v>
      </c>
      <c r="CS8" s="624"/>
      <c r="CT8" s="624"/>
      <c r="CU8" s="624"/>
      <c r="CV8" s="624"/>
      <c r="CW8" s="624"/>
      <c r="CX8" s="624"/>
      <c r="CY8" s="625"/>
      <c r="CZ8" s="626">
        <v>29.3</v>
      </c>
      <c r="DA8" s="626"/>
      <c r="DB8" s="626"/>
      <c r="DC8" s="626"/>
      <c r="DD8" s="632">
        <v>125736</v>
      </c>
      <c r="DE8" s="624"/>
      <c r="DF8" s="624"/>
      <c r="DG8" s="624"/>
      <c r="DH8" s="624"/>
      <c r="DI8" s="624"/>
      <c r="DJ8" s="624"/>
      <c r="DK8" s="624"/>
      <c r="DL8" s="624"/>
      <c r="DM8" s="624"/>
      <c r="DN8" s="624"/>
      <c r="DO8" s="624"/>
      <c r="DP8" s="625"/>
      <c r="DQ8" s="632">
        <v>2384477</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5633</v>
      </c>
      <c r="S9" s="624"/>
      <c r="T9" s="624"/>
      <c r="U9" s="624"/>
      <c r="V9" s="624"/>
      <c r="W9" s="624"/>
      <c r="X9" s="624"/>
      <c r="Y9" s="625"/>
      <c r="Z9" s="626">
        <v>0</v>
      </c>
      <c r="AA9" s="626"/>
      <c r="AB9" s="626"/>
      <c r="AC9" s="626"/>
      <c r="AD9" s="627">
        <v>5633</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634272</v>
      </c>
      <c r="BH9" s="624"/>
      <c r="BI9" s="624"/>
      <c r="BJ9" s="624"/>
      <c r="BK9" s="624"/>
      <c r="BL9" s="624"/>
      <c r="BM9" s="624"/>
      <c r="BN9" s="625"/>
      <c r="BO9" s="626">
        <v>26.7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792783</v>
      </c>
      <c r="CS9" s="624"/>
      <c r="CT9" s="624"/>
      <c r="CU9" s="624"/>
      <c r="CV9" s="624"/>
      <c r="CW9" s="624"/>
      <c r="CX9" s="624"/>
      <c r="CY9" s="625"/>
      <c r="CZ9" s="626">
        <v>5.5</v>
      </c>
      <c r="DA9" s="626"/>
      <c r="DB9" s="626"/>
      <c r="DC9" s="626"/>
      <c r="DD9" s="632">
        <v>81610</v>
      </c>
      <c r="DE9" s="624"/>
      <c r="DF9" s="624"/>
      <c r="DG9" s="624"/>
      <c r="DH9" s="624"/>
      <c r="DI9" s="624"/>
      <c r="DJ9" s="624"/>
      <c r="DK9" s="624"/>
      <c r="DL9" s="624"/>
      <c r="DM9" s="624"/>
      <c r="DN9" s="624"/>
      <c r="DO9" s="624"/>
      <c r="DP9" s="625"/>
      <c r="DQ9" s="632">
        <v>641406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453420</v>
      </c>
      <c r="S10" s="624"/>
      <c r="T10" s="624"/>
      <c r="U10" s="624"/>
      <c r="V10" s="624"/>
      <c r="W10" s="624"/>
      <c r="X10" s="624"/>
      <c r="Y10" s="625"/>
      <c r="Z10" s="626">
        <v>2.9</v>
      </c>
      <c r="AA10" s="626"/>
      <c r="AB10" s="626"/>
      <c r="AC10" s="626"/>
      <c r="AD10" s="627">
        <v>453420</v>
      </c>
      <c r="AE10" s="627"/>
      <c r="AF10" s="627"/>
      <c r="AG10" s="627"/>
      <c r="AH10" s="627"/>
      <c r="AI10" s="627"/>
      <c r="AJ10" s="627"/>
      <c r="AK10" s="627"/>
      <c r="AL10" s="628">
        <v>5.3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49882</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9156</v>
      </c>
      <c r="S11" s="624"/>
      <c r="T11" s="624"/>
      <c r="U11" s="624"/>
      <c r="V11" s="624"/>
      <c r="W11" s="624"/>
      <c r="X11" s="624"/>
      <c r="Y11" s="625"/>
      <c r="Z11" s="626">
        <v>0.1</v>
      </c>
      <c r="AA11" s="626"/>
      <c r="AB11" s="626"/>
      <c r="AC11" s="626"/>
      <c r="AD11" s="627">
        <v>9156</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263608</v>
      </c>
      <c r="BH11" s="624"/>
      <c r="BI11" s="624"/>
      <c r="BJ11" s="624"/>
      <c r="BK11" s="624"/>
      <c r="BL11" s="624"/>
      <c r="BM11" s="624"/>
      <c r="BN11" s="625"/>
      <c r="BO11" s="626">
        <v>11.1</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1198740</v>
      </c>
      <c r="CS11" s="624"/>
      <c r="CT11" s="624"/>
      <c r="CU11" s="624"/>
      <c r="CV11" s="624"/>
      <c r="CW11" s="624"/>
      <c r="CX11" s="624"/>
      <c r="CY11" s="625"/>
      <c r="CZ11" s="626">
        <v>8.3000000000000007</v>
      </c>
      <c r="DA11" s="626"/>
      <c r="DB11" s="626"/>
      <c r="DC11" s="626"/>
      <c r="DD11" s="632">
        <v>408673</v>
      </c>
      <c r="DE11" s="624"/>
      <c r="DF11" s="624"/>
      <c r="DG11" s="624"/>
      <c r="DH11" s="624"/>
      <c r="DI11" s="624"/>
      <c r="DJ11" s="624"/>
      <c r="DK11" s="624"/>
      <c r="DL11" s="624"/>
      <c r="DM11" s="624"/>
      <c r="DN11" s="624"/>
      <c r="DO11" s="624"/>
      <c r="DP11" s="625"/>
      <c r="DQ11" s="632">
        <v>690094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1166655</v>
      </c>
      <c r="BH12" s="624"/>
      <c r="BI12" s="624"/>
      <c r="BJ12" s="624"/>
      <c r="BK12" s="624"/>
      <c r="BL12" s="624"/>
      <c r="BM12" s="624"/>
      <c r="BN12" s="625"/>
      <c r="BO12" s="626">
        <v>49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173559</v>
      </c>
      <c r="CS12" s="624"/>
      <c r="CT12" s="624"/>
      <c r="CU12" s="624"/>
      <c r="CV12" s="624"/>
      <c r="CW12" s="624"/>
      <c r="CX12" s="624"/>
      <c r="CY12" s="625"/>
      <c r="CZ12" s="626">
        <v>1.2</v>
      </c>
      <c r="DA12" s="626"/>
      <c r="DB12" s="626"/>
      <c r="DC12" s="626"/>
      <c r="DD12" s="632">
        <v>12752</v>
      </c>
      <c r="DE12" s="624"/>
      <c r="DF12" s="624"/>
      <c r="DG12" s="624"/>
      <c r="DH12" s="624"/>
      <c r="DI12" s="624"/>
      <c r="DJ12" s="624"/>
      <c r="DK12" s="624"/>
      <c r="DL12" s="624"/>
      <c r="DM12" s="624"/>
      <c r="DN12" s="624"/>
      <c r="DO12" s="624"/>
      <c r="DP12" s="625"/>
      <c r="DQ12" s="632">
        <v>162334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19375</v>
      </c>
      <c r="S13" s="624"/>
      <c r="T13" s="624"/>
      <c r="U13" s="624"/>
      <c r="V13" s="624"/>
      <c r="W13" s="624"/>
      <c r="X13" s="624"/>
      <c r="Y13" s="625"/>
      <c r="Z13" s="626">
        <v>0.1</v>
      </c>
      <c r="AA13" s="626"/>
      <c r="AB13" s="626"/>
      <c r="AC13" s="626"/>
      <c r="AD13" s="627">
        <v>19375</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1112810</v>
      </c>
      <c r="BH13" s="624"/>
      <c r="BI13" s="624"/>
      <c r="BJ13" s="624"/>
      <c r="BK13" s="624"/>
      <c r="BL13" s="624"/>
      <c r="BM13" s="624"/>
      <c r="BN13" s="625"/>
      <c r="BO13" s="626">
        <v>46.8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1137041</v>
      </c>
      <c r="CS13" s="624"/>
      <c r="CT13" s="624"/>
      <c r="CU13" s="624"/>
      <c r="CV13" s="624"/>
      <c r="CW13" s="624"/>
      <c r="CX13" s="624"/>
      <c r="CY13" s="625"/>
      <c r="CZ13" s="626">
        <v>7.9</v>
      </c>
      <c r="DA13" s="626"/>
      <c r="DB13" s="626"/>
      <c r="DC13" s="626"/>
      <c r="DD13" s="632">
        <v>922255</v>
      </c>
      <c r="DE13" s="624"/>
      <c r="DF13" s="624"/>
      <c r="DG13" s="624"/>
      <c r="DH13" s="624"/>
      <c r="DI13" s="624"/>
      <c r="DJ13" s="624"/>
      <c r="DK13" s="624"/>
      <c r="DL13" s="624"/>
      <c r="DM13" s="624"/>
      <c r="DN13" s="624"/>
      <c r="DO13" s="624"/>
      <c r="DP13" s="625"/>
      <c r="DQ13" s="632">
        <v>707276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73687</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567097</v>
      </c>
      <c r="CS14" s="624"/>
      <c r="CT14" s="624"/>
      <c r="CU14" s="624"/>
      <c r="CV14" s="624"/>
      <c r="CW14" s="624"/>
      <c r="CX14" s="624"/>
      <c r="CY14" s="625"/>
      <c r="CZ14" s="626">
        <v>3.9</v>
      </c>
      <c r="DA14" s="626"/>
      <c r="DB14" s="626"/>
      <c r="DC14" s="626"/>
      <c r="DD14" s="632">
        <v>121403</v>
      </c>
      <c r="DE14" s="624"/>
      <c r="DF14" s="624"/>
      <c r="DG14" s="624"/>
      <c r="DH14" s="624"/>
      <c r="DI14" s="624"/>
      <c r="DJ14" s="624"/>
      <c r="DK14" s="624"/>
      <c r="DL14" s="624"/>
      <c r="DM14" s="624"/>
      <c r="DN14" s="624"/>
      <c r="DO14" s="624"/>
      <c r="DP14" s="625"/>
      <c r="DQ14" s="632">
        <v>453092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6607</v>
      </c>
      <c r="S15" s="624"/>
      <c r="T15" s="624"/>
      <c r="U15" s="624"/>
      <c r="V15" s="624"/>
      <c r="W15" s="624"/>
      <c r="X15" s="624"/>
      <c r="Y15" s="625"/>
      <c r="Z15" s="626">
        <v>0</v>
      </c>
      <c r="AA15" s="626"/>
      <c r="AB15" s="626"/>
      <c r="AC15" s="626"/>
      <c r="AD15" s="627">
        <v>6607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153825</v>
      </c>
      <c r="BH15" s="624"/>
      <c r="BI15" s="624"/>
      <c r="BJ15" s="624"/>
      <c r="BK15" s="624"/>
      <c r="BL15" s="624"/>
      <c r="BM15" s="624"/>
      <c r="BN15" s="625"/>
      <c r="BO15" s="626">
        <v>6.5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1265208</v>
      </c>
      <c r="CS15" s="624"/>
      <c r="CT15" s="624"/>
      <c r="CU15" s="624"/>
      <c r="CV15" s="624"/>
      <c r="CW15" s="624"/>
      <c r="CX15" s="624"/>
      <c r="CY15" s="625"/>
      <c r="CZ15" s="626">
        <v>8.8000000000000007</v>
      </c>
      <c r="DA15" s="626"/>
      <c r="DB15" s="626"/>
      <c r="DC15" s="626"/>
      <c r="DD15" s="632">
        <v>194199</v>
      </c>
      <c r="DE15" s="624"/>
      <c r="DF15" s="624"/>
      <c r="DG15" s="624"/>
      <c r="DH15" s="624"/>
      <c r="DI15" s="624"/>
      <c r="DJ15" s="624"/>
      <c r="DK15" s="624"/>
      <c r="DL15" s="624"/>
      <c r="DM15" s="624"/>
      <c r="DN15" s="624"/>
      <c r="DO15" s="624"/>
      <c r="DP15" s="625"/>
      <c r="DQ15" s="632">
        <v>1097289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5965928</v>
      </c>
      <c r="S16" s="624"/>
      <c r="T16" s="624"/>
      <c r="U16" s="624"/>
      <c r="V16" s="624"/>
      <c r="W16" s="624"/>
      <c r="X16" s="624"/>
      <c r="Y16" s="625"/>
      <c r="Z16" s="626">
        <v>38.700000000000003</v>
      </c>
      <c r="AA16" s="626"/>
      <c r="AB16" s="626"/>
      <c r="AC16" s="626"/>
      <c r="AD16" s="627">
        <v>5385960</v>
      </c>
      <c r="AE16" s="627"/>
      <c r="AF16" s="627"/>
      <c r="AG16" s="627"/>
      <c r="AH16" s="627"/>
      <c r="AI16" s="627"/>
      <c r="AJ16" s="627"/>
      <c r="AK16" s="627"/>
      <c r="AL16" s="628">
        <v>63.1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186213</v>
      </c>
      <c r="CS16" s="624"/>
      <c r="CT16" s="624"/>
      <c r="CU16" s="624"/>
      <c r="CV16" s="624"/>
      <c r="CW16" s="624"/>
      <c r="CX16" s="624"/>
      <c r="CY16" s="625"/>
      <c r="CZ16" s="626">
        <v>1.3</v>
      </c>
      <c r="DA16" s="626"/>
      <c r="DB16" s="626"/>
      <c r="DC16" s="626"/>
      <c r="DD16" s="632" t="s">
        <v>108</v>
      </c>
      <c r="DE16" s="624"/>
      <c r="DF16" s="624"/>
      <c r="DG16" s="624"/>
      <c r="DH16" s="624"/>
      <c r="DI16" s="624"/>
      <c r="DJ16" s="624"/>
      <c r="DK16" s="624"/>
      <c r="DL16" s="624"/>
      <c r="DM16" s="624"/>
      <c r="DN16" s="624"/>
      <c r="DO16" s="624"/>
      <c r="DP16" s="625"/>
      <c r="DQ16" s="632">
        <v>115413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5385960</v>
      </c>
      <c r="S17" s="624"/>
      <c r="T17" s="624"/>
      <c r="U17" s="624"/>
      <c r="V17" s="624"/>
      <c r="W17" s="624"/>
      <c r="X17" s="624"/>
      <c r="Y17" s="625"/>
      <c r="Z17" s="626">
        <v>34.9</v>
      </c>
      <c r="AA17" s="626"/>
      <c r="AB17" s="626"/>
      <c r="AC17" s="626"/>
      <c r="AD17" s="627">
        <v>5385960</v>
      </c>
      <c r="AE17" s="627"/>
      <c r="AF17" s="627"/>
      <c r="AG17" s="627"/>
      <c r="AH17" s="627"/>
      <c r="AI17" s="627"/>
      <c r="AJ17" s="627"/>
      <c r="AK17" s="627"/>
      <c r="AL17" s="628">
        <v>63.1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1967547</v>
      </c>
      <c r="CS17" s="624"/>
      <c r="CT17" s="624"/>
      <c r="CU17" s="624"/>
      <c r="CV17" s="624"/>
      <c r="CW17" s="624"/>
      <c r="CX17" s="624"/>
      <c r="CY17" s="625"/>
      <c r="CZ17" s="626">
        <v>13.7</v>
      </c>
      <c r="DA17" s="626"/>
      <c r="DB17" s="626"/>
      <c r="DC17" s="626"/>
      <c r="DD17" s="632" t="s">
        <v>108</v>
      </c>
      <c r="DE17" s="624"/>
      <c r="DF17" s="624"/>
      <c r="DG17" s="624"/>
      <c r="DH17" s="624"/>
      <c r="DI17" s="624"/>
      <c r="DJ17" s="624"/>
      <c r="DK17" s="624"/>
      <c r="DL17" s="624"/>
      <c r="DM17" s="624"/>
      <c r="DN17" s="624"/>
      <c r="DO17" s="624"/>
      <c r="DP17" s="625"/>
      <c r="DQ17" s="632">
        <v>1882141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579958</v>
      </c>
      <c r="S18" s="624"/>
      <c r="T18" s="624"/>
      <c r="U18" s="624"/>
      <c r="V18" s="624"/>
      <c r="W18" s="624"/>
      <c r="X18" s="624"/>
      <c r="Y18" s="625"/>
      <c r="Z18" s="626">
        <v>3.8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5216</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9047785</v>
      </c>
      <c r="S20" s="624"/>
      <c r="T20" s="624"/>
      <c r="U20" s="624"/>
      <c r="V20" s="624"/>
      <c r="W20" s="624"/>
      <c r="X20" s="624"/>
      <c r="Y20" s="625"/>
      <c r="Z20" s="626">
        <v>58.7</v>
      </c>
      <c r="AA20" s="626"/>
      <c r="AB20" s="626"/>
      <c r="AC20" s="626"/>
      <c r="AD20" s="627">
        <v>8467768</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5216</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14382645</v>
      </c>
      <c r="CS20" s="624"/>
      <c r="CT20" s="624"/>
      <c r="CU20" s="624"/>
      <c r="CV20" s="624"/>
      <c r="CW20" s="624"/>
      <c r="CX20" s="624"/>
      <c r="CY20" s="625"/>
      <c r="CZ20" s="626">
        <v>100</v>
      </c>
      <c r="DA20" s="626"/>
      <c r="DB20" s="626"/>
      <c r="DC20" s="626"/>
      <c r="DD20" s="632">
        <v>1892926</v>
      </c>
      <c r="DE20" s="624"/>
      <c r="DF20" s="624"/>
      <c r="DG20" s="624"/>
      <c r="DH20" s="624"/>
      <c r="DI20" s="624"/>
      <c r="DJ20" s="624"/>
      <c r="DK20" s="624"/>
      <c r="DL20" s="624"/>
      <c r="DM20" s="624"/>
      <c r="DN20" s="624"/>
      <c r="DO20" s="624"/>
      <c r="DP20" s="625"/>
      <c r="DQ20" s="632">
        <v>10161809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3772</v>
      </c>
      <c r="S21" s="624"/>
      <c r="T21" s="624"/>
      <c r="U21" s="624"/>
      <c r="V21" s="624"/>
      <c r="W21" s="624"/>
      <c r="X21" s="624"/>
      <c r="Y21" s="625"/>
      <c r="Z21" s="626">
        <v>0</v>
      </c>
      <c r="AA21" s="626"/>
      <c r="AB21" s="626"/>
      <c r="AC21" s="626"/>
      <c r="AD21" s="627">
        <v>3772</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5167</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167177</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117969</v>
      </c>
      <c r="S23" s="624"/>
      <c r="T23" s="624"/>
      <c r="U23" s="624"/>
      <c r="V23" s="624"/>
      <c r="W23" s="624"/>
      <c r="X23" s="624"/>
      <c r="Y23" s="625"/>
      <c r="Z23" s="626">
        <v>0.8</v>
      </c>
      <c r="AA23" s="626"/>
      <c r="AB23" s="626"/>
      <c r="AC23" s="626"/>
      <c r="AD23" s="627">
        <v>20503</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49</v>
      </c>
      <c r="BH23" s="624"/>
      <c r="BI23" s="624"/>
      <c r="BJ23" s="624"/>
      <c r="BK23" s="624"/>
      <c r="BL23" s="624"/>
      <c r="BM23" s="624"/>
      <c r="BN23" s="625"/>
      <c r="BO23" s="626">
        <v>0</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85121</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6817662</v>
      </c>
      <c r="CS24" s="613"/>
      <c r="CT24" s="613"/>
      <c r="CU24" s="613"/>
      <c r="CV24" s="613"/>
      <c r="CW24" s="613"/>
      <c r="CX24" s="613"/>
      <c r="CY24" s="614"/>
      <c r="CZ24" s="650">
        <v>47.4</v>
      </c>
      <c r="DA24" s="651"/>
      <c r="DB24" s="651"/>
      <c r="DC24" s="652"/>
      <c r="DD24" s="649">
        <v>5049480</v>
      </c>
      <c r="DE24" s="613"/>
      <c r="DF24" s="613"/>
      <c r="DG24" s="613"/>
      <c r="DH24" s="613"/>
      <c r="DI24" s="613"/>
      <c r="DJ24" s="613"/>
      <c r="DK24" s="614"/>
      <c r="DL24" s="649">
        <v>5001235</v>
      </c>
      <c r="DM24" s="613"/>
      <c r="DN24" s="613"/>
      <c r="DO24" s="613"/>
      <c r="DP24" s="613"/>
      <c r="DQ24" s="613"/>
      <c r="DR24" s="613"/>
      <c r="DS24" s="613"/>
      <c r="DT24" s="613"/>
      <c r="DU24" s="613"/>
      <c r="DV24" s="614"/>
      <c r="DW24" s="617">
        <v>55.8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1361593</v>
      </c>
      <c r="S25" s="624"/>
      <c r="T25" s="624"/>
      <c r="U25" s="624"/>
      <c r="V25" s="624"/>
      <c r="W25" s="624"/>
      <c r="X25" s="624"/>
      <c r="Y25" s="625"/>
      <c r="Z25" s="626">
        <v>8.8000000000000007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2705374</v>
      </c>
      <c r="CS25" s="655"/>
      <c r="CT25" s="655"/>
      <c r="CU25" s="655"/>
      <c r="CV25" s="655"/>
      <c r="CW25" s="655"/>
      <c r="CX25" s="655"/>
      <c r="CY25" s="656"/>
      <c r="CZ25" s="657">
        <v>18.8</v>
      </c>
      <c r="DA25" s="658"/>
      <c r="DB25" s="658"/>
      <c r="DC25" s="659"/>
      <c r="DD25" s="632">
        <v>2467125</v>
      </c>
      <c r="DE25" s="655"/>
      <c r="DF25" s="655"/>
      <c r="DG25" s="655"/>
      <c r="DH25" s="655"/>
      <c r="DI25" s="655"/>
      <c r="DJ25" s="655"/>
      <c r="DK25" s="656"/>
      <c r="DL25" s="632">
        <v>2457300</v>
      </c>
      <c r="DM25" s="655"/>
      <c r="DN25" s="655"/>
      <c r="DO25" s="655"/>
      <c r="DP25" s="655"/>
      <c r="DQ25" s="655"/>
      <c r="DR25" s="655"/>
      <c r="DS25" s="655"/>
      <c r="DT25" s="655"/>
      <c r="DU25" s="655"/>
      <c r="DV25" s="656"/>
      <c r="DW25" s="628">
        <v>27.4</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1658559</v>
      </c>
      <c r="CS26" s="624"/>
      <c r="CT26" s="624"/>
      <c r="CU26" s="624"/>
      <c r="CV26" s="624"/>
      <c r="CW26" s="624"/>
      <c r="CX26" s="624"/>
      <c r="CY26" s="625"/>
      <c r="CZ26" s="657">
        <v>11.5</v>
      </c>
      <c r="DA26" s="658"/>
      <c r="DB26" s="658"/>
      <c r="DC26" s="659"/>
      <c r="DD26" s="632">
        <v>1590423</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1333655</v>
      </c>
      <c r="S27" s="624"/>
      <c r="T27" s="624"/>
      <c r="U27" s="624"/>
      <c r="V27" s="624"/>
      <c r="W27" s="624"/>
      <c r="X27" s="624"/>
      <c r="Y27" s="625"/>
      <c r="Z27" s="626">
        <v>8.6999999999999993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2378815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2144741</v>
      </c>
      <c r="CS27" s="655"/>
      <c r="CT27" s="655"/>
      <c r="CU27" s="655"/>
      <c r="CV27" s="655"/>
      <c r="CW27" s="655"/>
      <c r="CX27" s="655"/>
      <c r="CY27" s="656"/>
      <c r="CZ27" s="657">
        <v>14.9</v>
      </c>
      <c r="DA27" s="658"/>
      <c r="DB27" s="658"/>
      <c r="DC27" s="659"/>
      <c r="DD27" s="632">
        <v>700214</v>
      </c>
      <c r="DE27" s="655"/>
      <c r="DF27" s="655"/>
      <c r="DG27" s="655"/>
      <c r="DH27" s="655"/>
      <c r="DI27" s="655"/>
      <c r="DJ27" s="655"/>
      <c r="DK27" s="656"/>
      <c r="DL27" s="632">
        <v>661794</v>
      </c>
      <c r="DM27" s="655"/>
      <c r="DN27" s="655"/>
      <c r="DO27" s="655"/>
      <c r="DP27" s="655"/>
      <c r="DQ27" s="655"/>
      <c r="DR27" s="655"/>
      <c r="DS27" s="655"/>
      <c r="DT27" s="655"/>
      <c r="DU27" s="655"/>
      <c r="DV27" s="656"/>
      <c r="DW27" s="628">
        <v>7.4</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65868</v>
      </c>
      <c r="S28" s="624"/>
      <c r="T28" s="624"/>
      <c r="U28" s="624"/>
      <c r="V28" s="624"/>
      <c r="W28" s="624"/>
      <c r="X28" s="624"/>
      <c r="Y28" s="625"/>
      <c r="Z28" s="626">
        <v>0.4</v>
      </c>
      <c r="AA28" s="626"/>
      <c r="AB28" s="626"/>
      <c r="AC28" s="626"/>
      <c r="AD28" s="627">
        <v>38140</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1967547</v>
      </c>
      <c r="CS28" s="624"/>
      <c r="CT28" s="624"/>
      <c r="CU28" s="624"/>
      <c r="CV28" s="624"/>
      <c r="CW28" s="624"/>
      <c r="CX28" s="624"/>
      <c r="CY28" s="625"/>
      <c r="CZ28" s="657">
        <v>13.7</v>
      </c>
      <c r="DA28" s="658"/>
      <c r="DB28" s="658"/>
      <c r="DC28" s="659"/>
      <c r="DD28" s="632">
        <v>1882141</v>
      </c>
      <c r="DE28" s="624"/>
      <c r="DF28" s="624"/>
      <c r="DG28" s="624"/>
      <c r="DH28" s="624"/>
      <c r="DI28" s="624"/>
      <c r="DJ28" s="624"/>
      <c r="DK28" s="625"/>
      <c r="DL28" s="632">
        <v>1882141</v>
      </c>
      <c r="DM28" s="624"/>
      <c r="DN28" s="624"/>
      <c r="DO28" s="624"/>
      <c r="DP28" s="624"/>
      <c r="DQ28" s="624"/>
      <c r="DR28" s="624"/>
      <c r="DS28" s="624"/>
      <c r="DT28" s="624"/>
      <c r="DU28" s="624"/>
      <c r="DV28" s="625"/>
      <c r="DW28" s="628">
        <v>21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13084</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1967459</v>
      </c>
      <c r="CS29" s="655"/>
      <c r="CT29" s="655"/>
      <c r="CU29" s="655"/>
      <c r="CV29" s="655"/>
      <c r="CW29" s="655"/>
      <c r="CX29" s="655"/>
      <c r="CY29" s="656"/>
      <c r="CZ29" s="657">
        <v>13.7</v>
      </c>
      <c r="DA29" s="658"/>
      <c r="DB29" s="658"/>
      <c r="DC29" s="659"/>
      <c r="DD29" s="632">
        <v>1882053</v>
      </c>
      <c r="DE29" s="655"/>
      <c r="DF29" s="655"/>
      <c r="DG29" s="655"/>
      <c r="DH29" s="655"/>
      <c r="DI29" s="655"/>
      <c r="DJ29" s="655"/>
      <c r="DK29" s="656"/>
      <c r="DL29" s="632">
        <v>1882053</v>
      </c>
      <c r="DM29" s="655"/>
      <c r="DN29" s="655"/>
      <c r="DO29" s="655"/>
      <c r="DP29" s="655"/>
      <c r="DQ29" s="655"/>
      <c r="DR29" s="655"/>
      <c r="DS29" s="655"/>
      <c r="DT29" s="655"/>
      <c r="DU29" s="655"/>
      <c r="DV29" s="656"/>
      <c r="DW29" s="628">
        <v>21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976253</v>
      </c>
      <c r="S30" s="624"/>
      <c r="T30" s="624"/>
      <c r="U30" s="624"/>
      <c r="V30" s="624"/>
      <c r="W30" s="624"/>
      <c r="X30" s="624"/>
      <c r="Y30" s="625"/>
      <c r="Z30" s="626">
        <v>6.3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94.8</v>
      </c>
      <c r="BN30" s="682"/>
      <c r="BO30" s="682"/>
      <c r="BP30" s="682"/>
      <c r="BQ30" s="683"/>
      <c r="BR30" s="681">
        <v>99</v>
      </c>
      <c r="BS30" s="682"/>
      <c r="BT30" s="682"/>
      <c r="BU30" s="682"/>
      <c r="BV30" s="682"/>
      <c r="BW30" s="682"/>
      <c r="BX30" s="618">
        <v>94.2</v>
      </c>
      <c r="BY30" s="682"/>
      <c r="BZ30" s="682"/>
      <c r="CA30" s="682"/>
      <c r="CB30" s="683"/>
      <c r="CD30" s="686"/>
      <c r="CE30" s="687"/>
      <c r="CF30" s="637" t="s">
        <v>290</v>
      </c>
      <c r="CG30" s="638"/>
      <c r="CH30" s="638"/>
      <c r="CI30" s="638"/>
      <c r="CJ30" s="638"/>
      <c r="CK30" s="638"/>
      <c r="CL30" s="638"/>
      <c r="CM30" s="638"/>
      <c r="CN30" s="638"/>
      <c r="CO30" s="638"/>
      <c r="CP30" s="638"/>
      <c r="CQ30" s="639"/>
      <c r="CR30" s="623">
        <v>1808509</v>
      </c>
      <c r="CS30" s="624"/>
      <c r="CT30" s="624"/>
      <c r="CU30" s="624"/>
      <c r="CV30" s="624"/>
      <c r="CW30" s="624"/>
      <c r="CX30" s="624"/>
      <c r="CY30" s="625"/>
      <c r="CZ30" s="657">
        <v>12.6</v>
      </c>
      <c r="DA30" s="658"/>
      <c r="DB30" s="658"/>
      <c r="DC30" s="659"/>
      <c r="DD30" s="632">
        <v>1723103</v>
      </c>
      <c r="DE30" s="624"/>
      <c r="DF30" s="624"/>
      <c r="DG30" s="624"/>
      <c r="DH30" s="624"/>
      <c r="DI30" s="624"/>
      <c r="DJ30" s="624"/>
      <c r="DK30" s="625"/>
      <c r="DL30" s="632">
        <v>1723103</v>
      </c>
      <c r="DM30" s="624"/>
      <c r="DN30" s="624"/>
      <c r="DO30" s="624"/>
      <c r="DP30" s="624"/>
      <c r="DQ30" s="624"/>
      <c r="DR30" s="624"/>
      <c r="DS30" s="624"/>
      <c r="DT30" s="624"/>
      <c r="DU30" s="624"/>
      <c r="DV30" s="625"/>
      <c r="DW30" s="628">
        <v>19.2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692017</v>
      </c>
      <c r="S31" s="624"/>
      <c r="T31" s="624"/>
      <c r="U31" s="624"/>
      <c r="V31" s="624"/>
      <c r="W31" s="624"/>
      <c r="X31" s="624"/>
      <c r="Y31" s="625"/>
      <c r="Z31" s="626">
        <v>4.5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99.5</v>
      </c>
      <c r="BH31" s="655"/>
      <c r="BI31" s="655"/>
      <c r="BJ31" s="655"/>
      <c r="BK31" s="655"/>
      <c r="BL31" s="655"/>
      <c r="BM31" s="629">
        <v>97.1</v>
      </c>
      <c r="BN31" s="679"/>
      <c r="BO31" s="679"/>
      <c r="BP31" s="679"/>
      <c r="BQ31" s="680"/>
      <c r="BR31" s="678">
        <v>99.4</v>
      </c>
      <c r="BS31" s="655"/>
      <c r="BT31" s="655"/>
      <c r="BU31" s="655"/>
      <c r="BV31" s="655"/>
      <c r="BW31" s="655"/>
      <c r="BX31" s="629">
        <v>97</v>
      </c>
      <c r="BY31" s="679"/>
      <c r="BZ31" s="679"/>
      <c r="CA31" s="679"/>
      <c r="CB31" s="680"/>
      <c r="CD31" s="686"/>
      <c r="CE31" s="687"/>
      <c r="CF31" s="637" t="s">
        <v>294</v>
      </c>
      <c r="CG31" s="638"/>
      <c r="CH31" s="638"/>
      <c r="CI31" s="638"/>
      <c r="CJ31" s="638"/>
      <c r="CK31" s="638"/>
      <c r="CL31" s="638"/>
      <c r="CM31" s="638"/>
      <c r="CN31" s="638"/>
      <c r="CO31" s="638"/>
      <c r="CP31" s="638"/>
      <c r="CQ31" s="639"/>
      <c r="CR31" s="623">
        <v>158950</v>
      </c>
      <c r="CS31" s="655"/>
      <c r="CT31" s="655"/>
      <c r="CU31" s="655"/>
      <c r="CV31" s="655"/>
      <c r="CW31" s="655"/>
      <c r="CX31" s="655"/>
      <c r="CY31" s="656"/>
      <c r="CZ31" s="657">
        <v>1.1000000000000001</v>
      </c>
      <c r="DA31" s="658"/>
      <c r="DB31" s="658"/>
      <c r="DC31" s="659"/>
      <c r="DD31" s="632">
        <v>158950</v>
      </c>
      <c r="DE31" s="655"/>
      <c r="DF31" s="655"/>
      <c r="DG31" s="655"/>
      <c r="DH31" s="655"/>
      <c r="DI31" s="655"/>
      <c r="DJ31" s="655"/>
      <c r="DK31" s="656"/>
      <c r="DL31" s="632">
        <v>158950</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419130</v>
      </c>
      <c r="S32" s="624"/>
      <c r="T32" s="624"/>
      <c r="U32" s="624"/>
      <c r="V32" s="624"/>
      <c r="W32" s="624"/>
      <c r="X32" s="624"/>
      <c r="Y32" s="625"/>
      <c r="Z32" s="626">
        <v>2.7</v>
      </c>
      <c r="AA32" s="626"/>
      <c r="AB32" s="626"/>
      <c r="AC32" s="626"/>
      <c r="AD32" s="627">
        <v>944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91.9</v>
      </c>
      <c r="BN32" s="691"/>
      <c r="BO32" s="691"/>
      <c r="BP32" s="691"/>
      <c r="BQ32" s="693"/>
      <c r="BR32" s="690">
        <v>98.3</v>
      </c>
      <c r="BS32" s="691"/>
      <c r="BT32" s="691"/>
      <c r="BU32" s="691"/>
      <c r="BV32" s="691"/>
      <c r="BW32" s="691"/>
      <c r="BX32" s="692">
        <v>90.4</v>
      </c>
      <c r="BY32" s="691"/>
      <c r="BZ32" s="691"/>
      <c r="CA32" s="691"/>
      <c r="CB32" s="693"/>
      <c r="CD32" s="688"/>
      <c r="CE32" s="689"/>
      <c r="CF32" s="637" t="s">
        <v>297</v>
      </c>
      <c r="CG32" s="638"/>
      <c r="CH32" s="638"/>
      <c r="CI32" s="638"/>
      <c r="CJ32" s="638"/>
      <c r="CK32" s="638"/>
      <c r="CL32" s="638"/>
      <c r="CM32" s="638"/>
      <c r="CN32" s="638"/>
      <c r="CO32" s="638"/>
      <c r="CP32" s="638"/>
      <c r="CQ32" s="639"/>
      <c r="CR32" s="623">
        <v>88</v>
      </c>
      <c r="CS32" s="624"/>
      <c r="CT32" s="624"/>
      <c r="CU32" s="624"/>
      <c r="CV32" s="624"/>
      <c r="CW32" s="624"/>
      <c r="CX32" s="624"/>
      <c r="CY32" s="625"/>
      <c r="CZ32" s="657">
        <v>0</v>
      </c>
      <c r="DA32" s="658"/>
      <c r="DB32" s="658"/>
      <c r="DC32" s="659"/>
      <c r="DD32" s="632">
        <v>88</v>
      </c>
      <c r="DE32" s="624"/>
      <c r="DF32" s="624"/>
      <c r="DG32" s="624"/>
      <c r="DH32" s="624"/>
      <c r="DI32" s="624"/>
      <c r="DJ32" s="624"/>
      <c r="DK32" s="625"/>
      <c r="DL32" s="632">
        <v>88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1131808</v>
      </c>
      <c r="S33" s="624"/>
      <c r="T33" s="624"/>
      <c r="U33" s="624"/>
      <c r="V33" s="624"/>
      <c r="W33" s="624"/>
      <c r="X33" s="624"/>
      <c r="Y33" s="625"/>
      <c r="Z33" s="626">
        <v>7.3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5485844</v>
      </c>
      <c r="CS33" s="655"/>
      <c r="CT33" s="655"/>
      <c r="CU33" s="655"/>
      <c r="CV33" s="655"/>
      <c r="CW33" s="655"/>
      <c r="CX33" s="655"/>
      <c r="CY33" s="656"/>
      <c r="CZ33" s="657">
        <v>38.1</v>
      </c>
      <c r="DA33" s="658"/>
      <c r="DB33" s="658"/>
      <c r="DC33" s="659"/>
      <c r="DD33" s="632">
        <v>4129322</v>
      </c>
      <c r="DE33" s="655"/>
      <c r="DF33" s="655"/>
      <c r="DG33" s="655"/>
      <c r="DH33" s="655"/>
      <c r="DI33" s="655"/>
      <c r="DJ33" s="655"/>
      <c r="DK33" s="656"/>
      <c r="DL33" s="632">
        <v>2879650</v>
      </c>
      <c r="DM33" s="655"/>
      <c r="DN33" s="655"/>
      <c r="DO33" s="655"/>
      <c r="DP33" s="655"/>
      <c r="DQ33" s="655"/>
      <c r="DR33" s="655"/>
      <c r="DS33" s="655"/>
      <c r="DT33" s="655"/>
      <c r="DU33" s="655"/>
      <c r="DV33" s="656"/>
      <c r="DW33" s="628">
        <v>32.1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1324520</v>
      </c>
      <c r="CS34" s="624"/>
      <c r="CT34" s="624"/>
      <c r="CU34" s="624"/>
      <c r="CV34" s="624"/>
      <c r="CW34" s="624"/>
      <c r="CX34" s="624"/>
      <c r="CY34" s="625"/>
      <c r="CZ34" s="657">
        <v>9.1999999999999993</v>
      </c>
      <c r="DA34" s="658"/>
      <c r="DB34" s="658"/>
      <c r="DC34" s="659"/>
      <c r="DD34" s="632">
        <v>1125240</v>
      </c>
      <c r="DE34" s="624"/>
      <c r="DF34" s="624"/>
      <c r="DG34" s="624"/>
      <c r="DH34" s="624"/>
      <c r="DI34" s="624"/>
      <c r="DJ34" s="624"/>
      <c r="DK34" s="625"/>
      <c r="DL34" s="632">
        <v>1078512</v>
      </c>
      <c r="DM34" s="624"/>
      <c r="DN34" s="624"/>
      <c r="DO34" s="624"/>
      <c r="DP34" s="624"/>
      <c r="DQ34" s="624"/>
      <c r="DR34" s="624"/>
      <c r="DS34" s="624"/>
      <c r="DT34" s="624"/>
      <c r="DU34" s="624"/>
      <c r="DV34" s="625"/>
      <c r="DW34" s="628">
        <v>12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436608</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1756232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214124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139473</v>
      </c>
      <c r="CS35" s="655"/>
      <c r="CT35" s="655"/>
      <c r="CU35" s="655"/>
      <c r="CV35" s="655"/>
      <c r="CW35" s="655"/>
      <c r="CX35" s="655"/>
      <c r="CY35" s="656"/>
      <c r="CZ35" s="657">
        <v>1</v>
      </c>
      <c r="DA35" s="658"/>
      <c r="DB35" s="658"/>
      <c r="DC35" s="659"/>
      <c r="DD35" s="632">
        <v>119083</v>
      </c>
      <c r="DE35" s="655"/>
      <c r="DF35" s="655"/>
      <c r="DG35" s="655"/>
      <c r="DH35" s="655"/>
      <c r="DI35" s="655"/>
      <c r="DJ35" s="655"/>
      <c r="DK35" s="656"/>
      <c r="DL35" s="632">
        <v>118560</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15415232</v>
      </c>
      <c r="S36" s="696"/>
      <c r="T36" s="696"/>
      <c r="U36" s="696"/>
      <c r="V36" s="696"/>
      <c r="W36" s="696"/>
      <c r="X36" s="696"/>
      <c r="Y36" s="697"/>
      <c r="Z36" s="698">
        <v>100</v>
      </c>
      <c r="AA36" s="698"/>
      <c r="AB36" s="698"/>
      <c r="AC36" s="698"/>
      <c r="AD36" s="699">
        <v>8531127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86444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-168490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953488</v>
      </c>
      <c r="CS36" s="624"/>
      <c r="CT36" s="624"/>
      <c r="CU36" s="624"/>
      <c r="CV36" s="624"/>
      <c r="CW36" s="624"/>
      <c r="CX36" s="624"/>
      <c r="CY36" s="625"/>
      <c r="CZ36" s="657">
        <v>6.6</v>
      </c>
      <c r="DA36" s="658"/>
      <c r="DB36" s="658"/>
      <c r="DC36" s="659"/>
      <c r="DD36" s="632">
        <v>625068</v>
      </c>
      <c r="DE36" s="624"/>
      <c r="DF36" s="624"/>
      <c r="DG36" s="624"/>
      <c r="DH36" s="624"/>
      <c r="DI36" s="624"/>
      <c r="DJ36" s="624"/>
      <c r="DK36" s="625"/>
      <c r="DL36" s="632">
        <v>422960</v>
      </c>
      <c r="DM36" s="624"/>
      <c r="DN36" s="624"/>
      <c r="DO36" s="624"/>
      <c r="DP36" s="624"/>
      <c r="DQ36" s="624"/>
      <c r="DR36" s="624"/>
      <c r="DS36" s="624"/>
      <c r="DT36" s="624"/>
      <c r="DU36" s="624"/>
      <c r="DV36" s="625"/>
      <c r="DW36" s="628">
        <v>4.7</v>
      </c>
      <c r="DX36" s="653"/>
      <c r="DY36" s="653"/>
      <c r="DZ36" s="653"/>
      <c r="EA36" s="653"/>
      <c r="EB36" s="653"/>
      <c r="EC36" s="654"/>
    </row>
    <row r="37" spans="2:133" ht="11.25" customHeight="1">
      <c r="AQ37" s="702" t="s">
        <v>312</v>
      </c>
      <c r="AR37" s="703"/>
      <c r="AS37" s="703"/>
      <c r="AT37" s="703"/>
      <c r="AU37" s="703"/>
      <c r="AV37" s="703"/>
      <c r="AW37" s="703"/>
      <c r="AX37" s="703"/>
      <c r="AY37" s="704"/>
      <c r="AZ37" s="623">
        <v>29000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3630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12123</v>
      </c>
      <c r="CS37" s="655"/>
      <c r="CT37" s="655"/>
      <c r="CU37" s="655"/>
      <c r="CV37" s="655"/>
      <c r="CW37" s="655"/>
      <c r="CX37" s="655"/>
      <c r="CY37" s="656"/>
      <c r="CZ37" s="657">
        <v>0.1</v>
      </c>
      <c r="DA37" s="658"/>
      <c r="DB37" s="658"/>
      <c r="DC37" s="659"/>
      <c r="DD37" s="632">
        <v>12123</v>
      </c>
      <c r="DE37" s="655"/>
      <c r="DF37" s="655"/>
      <c r="DG37" s="655"/>
      <c r="DH37" s="655"/>
      <c r="DI37" s="655"/>
      <c r="DJ37" s="655"/>
      <c r="DK37" s="656"/>
      <c r="DL37" s="632">
        <v>12123</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5835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1669788</v>
      </c>
      <c r="CS38" s="624"/>
      <c r="CT38" s="624"/>
      <c r="CU38" s="624"/>
      <c r="CV38" s="624"/>
      <c r="CW38" s="624"/>
      <c r="CX38" s="624"/>
      <c r="CY38" s="625"/>
      <c r="CZ38" s="657">
        <v>11.6</v>
      </c>
      <c r="DA38" s="658"/>
      <c r="DB38" s="658"/>
      <c r="DC38" s="659"/>
      <c r="DD38" s="632">
        <v>1427482</v>
      </c>
      <c r="DE38" s="624"/>
      <c r="DF38" s="624"/>
      <c r="DG38" s="624"/>
      <c r="DH38" s="624"/>
      <c r="DI38" s="624"/>
      <c r="DJ38" s="624"/>
      <c r="DK38" s="625"/>
      <c r="DL38" s="632">
        <v>1200701</v>
      </c>
      <c r="DM38" s="624"/>
      <c r="DN38" s="624"/>
      <c r="DO38" s="624"/>
      <c r="DP38" s="624"/>
      <c r="DQ38" s="624"/>
      <c r="DR38" s="624"/>
      <c r="DS38" s="624"/>
      <c r="DT38" s="624"/>
      <c r="DU38" s="624"/>
      <c r="DV38" s="625"/>
      <c r="DW38" s="628">
        <v>13.4</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1039658</v>
      </c>
      <c r="CS39" s="655"/>
      <c r="CT39" s="655"/>
      <c r="CU39" s="655"/>
      <c r="CV39" s="655"/>
      <c r="CW39" s="655"/>
      <c r="CX39" s="655"/>
      <c r="CY39" s="656"/>
      <c r="CZ39" s="657">
        <v>7.2</v>
      </c>
      <c r="DA39" s="658"/>
      <c r="DB39" s="658"/>
      <c r="DC39" s="659"/>
      <c r="DD39" s="632">
        <v>773532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483928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161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358917</v>
      </c>
      <c r="CS40" s="624"/>
      <c r="CT40" s="624"/>
      <c r="CU40" s="624"/>
      <c r="CV40" s="624"/>
      <c r="CW40" s="624"/>
      <c r="CX40" s="624"/>
      <c r="CY40" s="625"/>
      <c r="CZ40" s="657">
        <v>2.5</v>
      </c>
      <c r="DA40" s="658"/>
      <c r="DB40" s="658"/>
      <c r="DC40" s="659"/>
      <c r="DD40" s="632">
        <v>58917</v>
      </c>
      <c r="DE40" s="624"/>
      <c r="DF40" s="624"/>
      <c r="DG40" s="624"/>
      <c r="DH40" s="624"/>
      <c r="DI40" s="624"/>
      <c r="DJ40" s="624"/>
      <c r="DK40" s="625"/>
      <c r="DL40" s="632">
        <v>58917</v>
      </c>
      <c r="DM40" s="624"/>
      <c r="DN40" s="624"/>
      <c r="DO40" s="624"/>
      <c r="DP40" s="624"/>
      <c r="DQ40" s="624"/>
      <c r="DR40" s="624"/>
      <c r="DS40" s="624"/>
      <c r="DT40" s="624"/>
      <c r="DU40" s="624"/>
      <c r="DV40" s="625"/>
      <c r="DW40" s="628">
        <v>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1156860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424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2079139</v>
      </c>
      <c r="CS42" s="624"/>
      <c r="CT42" s="624"/>
      <c r="CU42" s="624"/>
      <c r="CV42" s="624"/>
      <c r="CW42" s="624"/>
      <c r="CX42" s="624"/>
      <c r="CY42" s="625"/>
      <c r="CZ42" s="657">
        <v>14.5</v>
      </c>
      <c r="DA42" s="706"/>
      <c r="DB42" s="706"/>
      <c r="DC42" s="707"/>
      <c r="DD42" s="632">
        <v>983007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155739</v>
      </c>
      <c r="CS43" s="655"/>
      <c r="CT43" s="655"/>
      <c r="CU43" s="655"/>
      <c r="CV43" s="655"/>
      <c r="CW43" s="655"/>
      <c r="CX43" s="655"/>
      <c r="CY43" s="656"/>
      <c r="CZ43" s="657">
        <v>1.1000000000000001</v>
      </c>
      <c r="DA43" s="658"/>
      <c r="DB43" s="658"/>
      <c r="DC43" s="659"/>
      <c r="DD43" s="632">
        <v>140601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1892926</v>
      </c>
      <c r="CS44" s="624"/>
      <c r="CT44" s="624"/>
      <c r="CU44" s="624"/>
      <c r="CV44" s="624"/>
      <c r="CW44" s="624"/>
      <c r="CX44" s="624"/>
      <c r="CY44" s="625"/>
      <c r="CZ44" s="657">
        <v>13.2</v>
      </c>
      <c r="DA44" s="706"/>
      <c r="DB44" s="706"/>
      <c r="DC44" s="707"/>
      <c r="DD44" s="632">
        <v>867594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812407</v>
      </c>
      <c r="CS45" s="655"/>
      <c r="CT45" s="655"/>
      <c r="CU45" s="655"/>
      <c r="CV45" s="655"/>
      <c r="CW45" s="655"/>
      <c r="CX45" s="655"/>
      <c r="CY45" s="656"/>
      <c r="CZ45" s="657">
        <v>5.6</v>
      </c>
      <c r="DA45" s="658"/>
      <c r="DB45" s="658"/>
      <c r="DC45" s="659"/>
      <c r="DD45" s="632">
        <v>41621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1040069</v>
      </c>
      <c r="CS46" s="624"/>
      <c r="CT46" s="624"/>
      <c r="CU46" s="624"/>
      <c r="CV46" s="624"/>
      <c r="CW46" s="624"/>
      <c r="CX46" s="624"/>
      <c r="CY46" s="625"/>
      <c r="CZ46" s="657">
        <v>7.2</v>
      </c>
      <c r="DA46" s="706"/>
      <c r="DB46" s="706"/>
      <c r="DC46" s="707"/>
      <c r="DD46" s="632">
        <v>796923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186213</v>
      </c>
      <c r="CS47" s="655"/>
      <c r="CT47" s="655"/>
      <c r="CU47" s="655"/>
      <c r="CV47" s="655"/>
      <c r="CW47" s="655"/>
      <c r="CX47" s="655"/>
      <c r="CY47" s="656"/>
      <c r="CZ47" s="657">
        <v>1.3</v>
      </c>
      <c r="DA47" s="658"/>
      <c r="DB47" s="658"/>
      <c r="DC47" s="659"/>
      <c r="DD47" s="632">
        <v>115413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14382645</v>
      </c>
      <c r="CS49" s="691"/>
      <c r="CT49" s="691"/>
      <c r="CU49" s="691"/>
      <c r="CV49" s="691"/>
      <c r="CW49" s="691"/>
      <c r="CX49" s="691"/>
      <c r="CY49" s="718"/>
      <c r="CZ49" s="719">
        <v>100</v>
      </c>
      <c r="DA49" s="720"/>
      <c r="DB49" s="720"/>
      <c r="DC49" s="721"/>
      <c r="DD49" s="722">
        <v>10161809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15415</v>
      </c>
      <c r="R7" s="753"/>
      <c r="S7" s="753"/>
      <c r="T7" s="753"/>
      <c r="U7" s="753"/>
      <c r="V7" s="753">
        <v>14382</v>
      </c>
      <c r="W7" s="753"/>
      <c r="X7" s="753"/>
      <c r="Y7" s="753"/>
      <c r="Z7" s="753"/>
      <c r="AA7" s="753">
        <v>1033</v>
      </c>
      <c r="AB7" s="753"/>
      <c r="AC7" s="753"/>
      <c r="AD7" s="753"/>
      <c r="AE7" s="754"/>
      <c r="AF7" s="755">
        <v>960</v>
      </c>
      <c r="AG7" s="756"/>
      <c r="AH7" s="756"/>
      <c r="AI7" s="756"/>
      <c r="AJ7" s="757"/>
      <c r="AK7" s="792">
        <v>976</v>
      </c>
      <c r="AL7" s="793"/>
      <c r="AM7" s="793"/>
      <c r="AN7" s="793"/>
      <c r="AO7" s="793"/>
      <c r="AP7" s="793">
        <v>14547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1</v>
      </c>
      <c r="CI7" s="790"/>
      <c r="CJ7" s="790"/>
      <c r="CK7" s="790"/>
      <c r="CL7" s="791"/>
      <c r="CM7" s="789">
        <v>66</v>
      </c>
      <c r="CN7" s="790"/>
      <c r="CO7" s="790"/>
      <c r="CP7" s="790"/>
      <c r="CQ7" s="791"/>
      <c r="CR7" s="789">
        <v>2</v>
      </c>
      <c r="CS7" s="790"/>
      <c r="CT7" s="790"/>
      <c r="CU7" s="790"/>
      <c r="CV7" s="791"/>
      <c r="CW7" s="789" t="s">
        <v>535</v>
      </c>
      <c r="CX7" s="790"/>
      <c r="CY7" s="790"/>
      <c r="CZ7" s="790"/>
      <c r="DA7" s="791"/>
      <c r="DB7" s="789" t="s">
        <v>535</v>
      </c>
      <c r="DC7" s="790"/>
      <c r="DD7" s="790"/>
      <c r="DE7" s="790"/>
      <c r="DF7" s="791"/>
      <c r="DG7" s="789">
        <v>413</v>
      </c>
      <c r="DH7" s="790"/>
      <c r="DI7" s="790"/>
      <c r="DJ7" s="790"/>
      <c r="DK7" s="791"/>
      <c r="DL7" s="789" t="s">
        <v>535</v>
      </c>
      <c r="DM7" s="790"/>
      <c r="DN7" s="790"/>
      <c r="DO7" s="790"/>
      <c r="DP7" s="791"/>
      <c r="DQ7" s="789" t="s">
        <v>535</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15415</v>
      </c>
      <c r="R23" s="812"/>
      <c r="S23" s="812"/>
      <c r="T23" s="812"/>
      <c r="U23" s="812"/>
      <c r="V23" s="812">
        <v>14383</v>
      </c>
      <c r="W23" s="812"/>
      <c r="X23" s="812"/>
      <c r="Y23" s="812"/>
      <c r="Z23" s="812"/>
      <c r="AA23" s="812">
        <v>1033</v>
      </c>
      <c r="AB23" s="812"/>
      <c r="AC23" s="812"/>
      <c r="AD23" s="812"/>
      <c r="AE23" s="813"/>
      <c r="AF23" s="814">
        <v>960</v>
      </c>
      <c r="AG23" s="812"/>
      <c r="AH23" s="812"/>
      <c r="AI23" s="812"/>
      <c r="AJ23" s="815"/>
      <c r="AK23" s="816"/>
      <c r="AL23" s="817"/>
      <c r="AM23" s="817"/>
      <c r="AN23" s="817"/>
      <c r="AO23" s="817"/>
      <c r="AP23" s="812">
        <v>14547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4299</v>
      </c>
      <c r="R28" s="841"/>
      <c r="S28" s="841"/>
      <c r="T28" s="841"/>
      <c r="U28" s="841"/>
      <c r="V28" s="841">
        <v>4085</v>
      </c>
      <c r="W28" s="841"/>
      <c r="X28" s="841"/>
      <c r="Y28" s="841"/>
      <c r="Z28" s="841"/>
      <c r="AA28" s="841">
        <v>214</v>
      </c>
      <c r="AB28" s="841"/>
      <c r="AC28" s="841"/>
      <c r="AD28" s="841"/>
      <c r="AE28" s="842"/>
      <c r="AF28" s="843">
        <v>214</v>
      </c>
      <c r="AG28" s="841"/>
      <c r="AH28" s="841"/>
      <c r="AI28" s="841"/>
      <c r="AJ28" s="844"/>
      <c r="AK28" s="845">
        <v>484</v>
      </c>
      <c r="AL28" s="836"/>
      <c r="AM28" s="836"/>
      <c r="AN28" s="836"/>
      <c r="AO28" s="836"/>
      <c r="AP28" s="836" t="s">
        <v>535</v>
      </c>
      <c r="AQ28" s="836"/>
      <c r="AR28" s="836"/>
      <c r="AS28" s="836"/>
      <c r="AT28" s="836"/>
      <c r="AU28" s="836" t="s">
        <v>535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3278</v>
      </c>
      <c r="R29" s="777"/>
      <c r="S29" s="777"/>
      <c r="T29" s="777"/>
      <c r="U29" s="777"/>
      <c r="V29" s="777">
        <v>3142</v>
      </c>
      <c r="W29" s="777"/>
      <c r="X29" s="777"/>
      <c r="Y29" s="777"/>
      <c r="Z29" s="777"/>
      <c r="AA29" s="777">
        <v>136</v>
      </c>
      <c r="AB29" s="777"/>
      <c r="AC29" s="777"/>
      <c r="AD29" s="777"/>
      <c r="AE29" s="778"/>
      <c r="AF29" s="779">
        <v>136</v>
      </c>
      <c r="AG29" s="780"/>
      <c r="AH29" s="780"/>
      <c r="AI29" s="780"/>
      <c r="AJ29" s="781"/>
      <c r="AK29" s="848">
        <v>530</v>
      </c>
      <c r="AL29" s="849"/>
      <c r="AM29" s="849"/>
      <c r="AN29" s="849"/>
      <c r="AO29" s="849"/>
      <c r="AP29" s="849" t="s">
        <v>535</v>
      </c>
      <c r="AQ29" s="849"/>
      <c r="AR29" s="849"/>
      <c r="AS29" s="849"/>
      <c r="AT29" s="849"/>
      <c r="AU29" s="849" t="s">
        <v>535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319</v>
      </c>
      <c r="R30" s="777"/>
      <c r="S30" s="777"/>
      <c r="T30" s="777"/>
      <c r="U30" s="777"/>
      <c r="V30" s="777">
        <v>316</v>
      </c>
      <c r="W30" s="777"/>
      <c r="X30" s="777"/>
      <c r="Y30" s="777"/>
      <c r="Z30" s="777"/>
      <c r="AA30" s="777">
        <v>3</v>
      </c>
      <c r="AB30" s="777"/>
      <c r="AC30" s="777"/>
      <c r="AD30" s="777"/>
      <c r="AE30" s="778"/>
      <c r="AF30" s="779">
        <v>3</v>
      </c>
      <c r="AG30" s="780"/>
      <c r="AH30" s="780"/>
      <c r="AI30" s="780"/>
      <c r="AJ30" s="781"/>
      <c r="AK30" s="848">
        <v>618</v>
      </c>
      <c r="AL30" s="849"/>
      <c r="AM30" s="849"/>
      <c r="AN30" s="849"/>
      <c r="AO30" s="849"/>
      <c r="AP30" s="849" t="s">
        <v>535</v>
      </c>
      <c r="AQ30" s="849"/>
      <c r="AR30" s="849"/>
      <c r="AS30" s="849"/>
      <c r="AT30" s="849"/>
      <c r="AU30" s="849" t="s">
        <v>535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415</v>
      </c>
      <c r="R31" s="777"/>
      <c r="S31" s="777"/>
      <c r="T31" s="777"/>
      <c r="U31" s="777"/>
      <c r="V31" s="777">
        <v>388</v>
      </c>
      <c r="W31" s="777"/>
      <c r="X31" s="777"/>
      <c r="Y31" s="777"/>
      <c r="Z31" s="777"/>
      <c r="AA31" s="777">
        <v>27</v>
      </c>
      <c r="AB31" s="777"/>
      <c r="AC31" s="777"/>
      <c r="AD31" s="777"/>
      <c r="AE31" s="778"/>
      <c r="AF31" s="779">
        <v>524</v>
      </c>
      <c r="AG31" s="780"/>
      <c r="AH31" s="780"/>
      <c r="AI31" s="780"/>
      <c r="AJ31" s="781"/>
      <c r="AK31" s="848">
        <v>86</v>
      </c>
      <c r="AL31" s="849"/>
      <c r="AM31" s="849"/>
      <c r="AN31" s="849"/>
      <c r="AO31" s="849"/>
      <c r="AP31" s="849">
        <v>1229</v>
      </c>
      <c r="AQ31" s="849"/>
      <c r="AR31" s="849"/>
      <c r="AS31" s="849"/>
      <c r="AT31" s="849"/>
      <c r="AU31" s="849">
        <v>475</v>
      </c>
      <c r="AV31" s="849"/>
      <c r="AW31" s="849"/>
      <c r="AX31" s="849"/>
      <c r="AY31" s="849"/>
      <c r="AZ31" s="850" t="s">
        <v>536</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55</v>
      </c>
      <c r="R32" s="777"/>
      <c r="S32" s="777"/>
      <c r="T32" s="777"/>
      <c r="U32" s="777"/>
      <c r="V32" s="777">
        <v>51</v>
      </c>
      <c r="W32" s="777"/>
      <c r="X32" s="777"/>
      <c r="Y32" s="777"/>
      <c r="Z32" s="777"/>
      <c r="AA32" s="777">
        <v>4</v>
      </c>
      <c r="AB32" s="777"/>
      <c r="AC32" s="777"/>
      <c r="AD32" s="777"/>
      <c r="AE32" s="778"/>
      <c r="AF32" s="779">
        <v>4</v>
      </c>
      <c r="AG32" s="780"/>
      <c r="AH32" s="780"/>
      <c r="AI32" s="780"/>
      <c r="AJ32" s="781"/>
      <c r="AK32" s="848">
        <v>29</v>
      </c>
      <c r="AL32" s="849"/>
      <c r="AM32" s="849"/>
      <c r="AN32" s="849"/>
      <c r="AO32" s="849"/>
      <c r="AP32" s="849">
        <v>234</v>
      </c>
      <c r="AQ32" s="849"/>
      <c r="AR32" s="849"/>
      <c r="AS32" s="849"/>
      <c r="AT32" s="849"/>
      <c r="AU32" s="849">
        <v>219</v>
      </c>
      <c r="AV32" s="849"/>
      <c r="AW32" s="849"/>
      <c r="AX32" s="849"/>
      <c r="AY32" s="849"/>
      <c r="AZ32" s="850" t="s">
        <v>535</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881</v>
      </c>
      <c r="AG63" s="860"/>
      <c r="AH63" s="860"/>
      <c r="AI63" s="860"/>
      <c r="AJ63" s="861"/>
      <c r="AK63" s="862"/>
      <c r="AL63" s="857"/>
      <c r="AM63" s="857"/>
      <c r="AN63" s="857"/>
      <c r="AO63" s="857"/>
      <c r="AP63" s="860">
        <v>1463</v>
      </c>
      <c r="AQ63" s="860"/>
      <c r="AR63" s="860"/>
      <c r="AS63" s="860"/>
      <c r="AT63" s="860"/>
      <c r="AU63" s="860">
        <v>694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535</v>
      </c>
      <c r="AQ68" s="884"/>
      <c r="AR68" s="884"/>
      <c r="AS68" s="884"/>
      <c r="AT68" s="884"/>
      <c r="AU68" s="884" t="s">
        <v>535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1734</v>
      </c>
      <c r="R69" s="849"/>
      <c r="S69" s="849"/>
      <c r="T69" s="849"/>
      <c r="U69" s="849"/>
      <c r="V69" s="849">
        <v>1730</v>
      </c>
      <c r="W69" s="849"/>
      <c r="X69" s="849"/>
      <c r="Y69" s="849"/>
      <c r="Z69" s="849"/>
      <c r="AA69" s="849">
        <v>4</v>
      </c>
      <c r="AB69" s="849"/>
      <c r="AC69" s="849"/>
      <c r="AD69" s="849"/>
      <c r="AE69" s="849"/>
      <c r="AF69" s="849">
        <v>4</v>
      </c>
      <c r="AG69" s="849"/>
      <c r="AH69" s="849"/>
      <c r="AI69" s="849"/>
      <c r="AJ69" s="849"/>
      <c r="AK69" s="849">
        <v>20</v>
      </c>
      <c r="AL69" s="849"/>
      <c r="AM69" s="849"/>
      <c r="AN69" s="849"/>
      <c r="AO69" s="849"/>
      <c r="AP69" s="849" t="s">
        <v>535</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277636</v>
      </c>
      <c r="R70" s="849"/>
      <c r="S70" s="849"/>
      <c r="T70" s="849"/>
      <c r="U70" s="849"/>
      <c r="V70" s="849">
        <v>266517</v>
      </c>
      <c r="W70" s="849"/>
      <c r="X70" s="849"/>
      <c r="Y70" s="849"/>
      <c r="Z70" s="849"/>
      <c r="AA70" s="849">
        <v>11120</v>
      </c>
      <c r="AB70" s="849"/>
      <c r="AC70" s="849"/>
      <c r="AD70" s="849"/>
      <c r="AE70" s="849"/>
      <c r="AF70" s="849">
        <v>11120</v>
      </c>
      <c r="AG70" s="849"/>
      <c r="AH70" s="849"/>
      <c r="AI70" s="849"/>
      <c r="AJ70" s="849"/>
      <c r="AK70" s="849">
        <v>1943</v>
      </c>
      <c r="AL70" s="849"/>
      <c r="AM70" s="849"/>
      <c r="AN70" s="849"/>
      <c r="AO70" s="849"/>
      <c r="AP70" s="849" t="s">
        <v>535</v>
      </c>
      <c r="AQ70" s="849"/>
      <c r="AR70" s="849"/>
      <c r="AS70" s="849"/>
      <c r="AT70" s="849"/>
      <c r="AU70" s="849" t="s">
        <v>535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11624</v>
      </c>
      <c r="AG88" s="860"/>
      <c r="AH88" s="860"/>
      <c r="AI88" s="860"/>
      <c r="AJ88" s="860"/>
      <c r="AK88" s="857"/>
      <c r="AL88" s="857"/>
      <c r="AM88" s="857"/>
      <c r="AN88" s="857"/>
      <c r="AO88" s="857"/>
      <c r="AP88" s="860" t="s">
        <v>535</v>
      </c>
      <c r="AQ88" s="860"/>
      <c r="AR88" s="860"/>
      <c r="AS88" s="860"/>
      <c r="AT88" s="860"/>
      <c r="AU88" s="860" t="s">
        <v>535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v>
      </c>
      <c r="CS102" s="868"/>
      <c r="CT102" s="868"/>
      <c r="CU102" s="868"/>
      <c r="CV102" s="911"/>
      <c r="CW102" s="910" t="s">
        <v>535</v>
      </c>
      <c r="CX102" s="868"/>
      <c r="CY102" s="868"/>
      <c r="CZ102" s="868"/>
      <c r="DA102" s="911"/>
      <c r="DB102" s="910" t="s">
        <v>535</v>
      </c>
      <c r="DC102" s="868"/>
      <c r="DD102" s="868"/>
      <c r="DE102" s="868"/>
      <c r="DF102" s="911"/>
      <c r="DG102" s="910">
        <v>413</v>
      </c>
      <c r="DH102" s="868"/>
      <c r="DI102" s="868"/>
      <c r="DJ102" s="868"/>
      <c r="DK102" s="911"/>
      <c r="DL102" s="910" t="s">
        <v>535</v>
      </c>
      <c r="DM102" s="868"/>
      <c r="DN102" s="868"/>
      <c r="DO102" s="868"/>
      <c r="DP102" s="911"/>
      <c r="DQ102" s="910" t="s">
        <v>535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2247582</v>
      </c>
      <c r="AB110" s="920"/>
      <c r="AC110" s="920"/>
      <c r="AD110" s="920"/>
      <c r="AE110" s="921"/>
      <c r="AF110" s="922">
        <v>2174305</v>
      </c>
      <c r="AG110" s="920"/>
      <c r="AH110" s="920"/>
      <c r="AI110" s="920"/>
      <c r="AJ110" s="921"/>
      <c r="AK110" s="922">
        <v>1967459</v>
      </c>
      <c r="AL110" s="920"/>
      <c r="AM110" s="920"/>
      <c r="AN110" s="920"/>
      <c r="AO110" s="921"/>
      <c r="AP110" s="923">
        <v>26.4</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15896642</v>
      </c>
      <c r="BR110" s="957"/>
      <c r="BS110" s="957"/>
      <c r="BT110" s="957"/>
      <c r="BU110" s="957"/>
      <c r="BV110" s="957">
        <v>15223691</v>
      </c>
      <c r="BW110" s="957"/>
      <c r="BX110" s="957"/>
      <c r="BY110" s="957"/>
      <c r="BZ110" s="957"/>
      <c r="CA110" s="957">
        <v>14546990</v>
      </c>
      <c r="CB110" s="957"/>
      <c r="CC110" s="957"/>
      <c r="CD110" s="957"/>
      <c r="CE110" s="957"/>
      <c r="CF110" s="971">
        <v>195.3</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817426</v>
      </c>
      <c r="BR112" s="950"/>
      <c r="BS112" s="950"/>
      <c r="BT112" s="950"/>
      <c r="BU112" s="950"/>
      <c r="BV112" s="950">
        <v>738794</v>
      </c>
      <c r="BW112" s="950"/>
      <c r="BX112" s="950"/>
      <c r="BY112" s="950"/>
      <c r="BZ112" s="950"/>
      <c r="CA112" s="950">
        <v>693680</v>
      </c>
      <c r="CB112" s="950"/>
      <c r="CC112" s="950"/>
      <c r="CD112" s="950"/>
      <c r="CE112" s="950"/>
      <c r="CF112" s="944">
        <v>9.3000000000000007</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113689</v>
      </c>
      <c r="AB113" s="964"/>
      <c r="AC113" s="964"/>
      <c r="AD113" s="964"/>
      <c r="AE113" s="965"/>
      <c r="AF113" s="966">
        <v>106266</v>
      </c>
      <c r="AG113" s="964"/>
      <c r="AH113" s="964"/>
      <c r="AI113" s="964"/>
      <c r="AJ113" s="965"/>
      <c r="AK113" s="966">
        <v>103444</v>
      </c>
      <c r="AL113" s="964"/>
      <c r="AM113" s="964"/>
      <c r="AN113" s="964"/>
      <c r="AO113" s="965"/>
      <c r="AP113" s="967">
        <v>1.4</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t="s">
        <v>406</v>
      </c>
      <c r="BR113" s="950"/>
      <c r="BS113" s="950"/>
      <c r="BT113" s="950"/>
      <c r="BU113" s="950"/>
      <c r="BV113" s="950" t="s">
        <v>406</v>
      </c>
      <c r="BW113" s="950"/>
      <c r="BX113" s="950"/>
      <c r="BY113" s="950"/>
      <c r="BZ113" s="950"/>
      <c r="CA113" s="950" t="s">
        <v>406</v>
      </c>
      <c r="CB113" s="950"/>
      <c r="CC113" s="950"/>
      <c r="CD113" s="950"/>
      <c r="CE113" s="950"/>
      <c r="CF113" s="944" t="s">
        <v>406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406</v>
      </c>
      <c r="AB114" s="989"/>
      <c r="AC114" s="989"/>
      <c r="AD114" s="989"/>
      <c r="AE114" s="990"/>
      <c r="AF114" s="991" t="s">
        <v>406</v>
      </c>
      <c r="AG114" s="989"/>
      <c r="AH114" s="989"/>
      <c r="AI114" s="989"/>
      <c r="AJ114" s="990"/>
      <c r="AK114" s="991" t="s">
        <v>406</v>
      </c>
      <c r="AL114" s="989"/>
      <c r="AM114" s="989"/>
      <c r="AN114" s="989"/>
      <c r="AO114" s="990"/>
      <c r="AP114" s="992" t="s">
        <v>406</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3538785</v>
      </c>
      <c r="BR114" s="950"/>
      <c r="BS114" s="950"/>
      <c r="BT114" s="950"/>
      <c r="BU114" s="950"/>
      <c r="BV114" s="950">
        <v>3228392</v>
      </c>
      <c r="BW114" s="950"/>
      <c r="BX114" s="950"/>
      <c r="BY114" s="950"/>
      <c r="BZ114" s="950"/>
      <c r="CA114" s="950">
        <v>2924738</v>
      </c>
      <c r="CB114" s="950"/>
      <c r="CC114" s="950"/>
      <c r="CD114" s="950"/>
      <c r="CE114" s="950"/>
      <c r="CF114" s="944">
        <v>39.299999999999997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1869</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244</v>
      </c>
      <c r="AB116" s="989"/>
      <c r="AC116" s="989"/>
      <c r="AD116" s="989"/>
      <c r="AE116" s="990"/>
      <c r="AF116" s="991">
        <v>210</v>
      </c>
      <c r="AG116" s="989"/>
      <c r="AH116" s="989"/>
      <c r="AI116" s="989"/>
      <c r="AJ116" s="990"/>
      <c r="AK116" s="991">
        <v>88</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2363384</v>
      </c>
      <c r="AB117" s="996"/>
      <c r="AC117" s="996"/>
      <c r="AD117" s="996"/>
      <c r="AE117" s="997"/>
      <c r="AF117" s="995">
        <v>2280781</v>
      </c>
      <c r="AG117" s="996"/>
      <c r="AH117" s="996"/>
      <c r="AI117" s="996"/>
      <c r="AJ117" s="997"/>
      <c r="AK117" s="995">
        <v>2070991</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20252853</v>
      </c>
      <c r="BR118" s="1016"/>
      <c r="BS118" s="1016"/>
      <c r="BT118" s="1016"/>
      <c r="BU118" s="1016"/>
      <c r="BV118" s="1016">
        <v>19190877</v>
      </c>
      <c r="BW118" s="1016"/>
      <c r="BX118" s="1016"/>
      <c r="BY118" s="1016"/>
      <c r="BZ118" s="1016"/>
      <c r="CA118" s="1016">
        <v>18165408</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5235265</v>
      </c>
      <c r="BR119" s="957"/>
      <c r="BS119" s="957"/>
      <c r="BT119" s="957"/>
      <c r="BU119" s="957"/>
      <c r="BV119" s="957">
        <v>5536610</v>
      </c>
      <c r="BW119" s="957"/>
      <c r="BX119" s="957"/>
      <c r="BY119" s="957"/>
      <c r="BZ119" s="957"/>
      <c r="CA119" s="957">
        <v>7028390</v>
      </c>
      <c r="CB119" s="957"/>
      <c r="CC119" s="957"/>
      <c r="CD119" s="957"/>
      <c r="CE119" s="957"/>
      <c r="CF119" s="971">
        <v>94.4</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503767</v>
      </c>
      <c r="BR120" s="950"/>
      <c r="BS120" s="950"/>
      <c r="BT120" s="950"/>
      <c r="BU120" s="950"/>
      <c r="BV120" s="950">
        <v>470322</v>
      </c>
      <c r="BW120" s="950"/>
      <c r="BX120" s="950"/>
      <c r="BY120" s="950"/>
      <c r="BZ120" s="950"/>
      <c r="CA120" s="950">
        <v>410886</v>
      </c>
      <c r="CB120" s="950"/>
      <c r="CC120" s="950"/>
      <c r="CD120" s="950"/>
      <c r="CE120" s="950"/>
      <c r="CF120" s="944">
        <v>5.5</v>
      </c>
      <c r="CG120" s="945"/>
      <c r="CH120" s="945"/>
      <c r="CI120" s="945"/>
      <c r="CJ120" s="945"/>
      <c r="CK120" s="1043" t="s">
        <v>433</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t="s">
        <v>108</v>
      </c>
      <c r="DH120" s="957"/>
      <c r="DI120" s="957"/>
      <c r="DJ120" s="957"/>
      <c r="DK120" s="957"/>
      <c r="DL120" s="957" t="s">
        <v>108</v>
      </c>
      <c r="DM120" s="957"/>
      <c r="DN120" s="957"/>
      <c r="DO120" s="957"/>
      <c r="DP120" s="957"/>
      <c r="DQ120" s="957">
        <v>474934</v>
      </c>
      <c r="DR120" s="957"/>
      <c r="DS120" s="957"/>
      <c r="DT120" s="957"/>
      <c r="DU120" s="957"/>
      <c r="DV120" s="958">
        <v>6.4</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13226467</v>
      </c>
      <c r="BR121" s="1016"/>
      <c r="BS121" s="1016"/>
      <c r="BT121" s="1016"/>
      <c r="BU121" s="1016"/>
      <c r="BV121" s="1016">
        <v>12798074</v>
      </c>
      <c r="BW121" s="1016"/>
      <c r="BX121" s="1016"/>
      <c r="BY121" s="1016"/>
      <c r="BZ121" s="1016"/>
      <c r="CA121" s="1016">
        <v>12222408</v>
      </c>
      <c r="CB121" s="1016"/>
      <c r="CC121" s="1016"/>
      <c r="CD121" s="1016"/>
      <c r="CE121" s="1016"/>
      <c r="CF121" s="1054">
        <v>164.1</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237743</v>
      </c>
      <c r="DH121" s="950"/>
      <c r="DI121" s="950"/>
      <c r="DJ121" s="950"/>
      <c r="DK121" s="950"/>
      <c r="DL121" s="950">
        <v>217498</v>
      </c>
      <c r="DM121" s="950"/>
      <c r="DN121" s="950"/>
      <c r="DO121" s="950"/>
      <c r="DP121" s="950"/>
      <c r="DQ121" s="950">
        <v>218746</v>
      </c>
      <c r="DR121" s="950"/>
      <c r="DS121" s="950"/>
      <c r="DT121" s="950"/>
      <c r="DU121" s="950"/>
      <c r="DV121" s="951">
        <v>2.9</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1869</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436</v>
      </c>
      <c r="BP122" s="1024"/>
      <c r="BQ122" s="1064">
        <v>18965499</v>
      </c>
      <c r="BR122" s="1065"/>
      <c r="BS122" s="1065"/>
      <c r="BT122" s="1065"/>
      <c r="BU122" s="1065"/>
      <c r="BV122" s="1065">
        <v>18805006</v>
      </c>
      <c r="BW122" s="1065"/>
      <c r="BX122" s="1065"/>
      <c r="BY122" s="1065"/>
      <c r="BZ122" s="1065"/>
      <c r="CA122" s="1065">
        <v>19661684</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16.8</v>
      </c>
      <c r="BR123" s="1057"/>
      <c r="BS123" s="1057"/>
      <c r="BT123" s="1057"/>
      <c r="BU123" s="1057"/>
      <c r="BV123" s="1057">
        <v>5.2</v>
      </c>
      <c r="BW123" s="1057"/>
      <c r="BX123" s="1057"/>
      <c r="BY123" s="1057"/>
      <c r="BZ123" s="1057"/>
      <c r="CA123" s="1057" t="s">
        <v>438</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v>579683</v>
      </c>
      <c r="DH124" s="1028"/>
      <c r="DI124" s="1028"/>
      <c r="DJ124" s="1028"/>
      <c r="DK124" s="1029"/>
      <c r="DL124" s="1030">
        <v>521296</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t="s">
        <v>438</v>
      </c>
      <c r="AG127" s="989"/>
      <c r="AH127" s="989"/>
      <c r="AI127" s="989"/>
      <c r="AJ127" s="990"/>
      <c r="AK127" s="991" t="s">
        <v>438</v>
      </c>
      <c r="AL127" s="989"/>
      <c r="AM127" s="989"/>
      <c r="AN127" s="989"/>
      <c r="AO127" s="990"/>
      <c r="AP127" s="992" t="s">
        <v>438</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13.52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120219</v>
      </c>
      <c r="AB128" s="1120"/>
      <c r="AC128" s="1120"/>
      <c r="AD128" s="1120"/>
      <c r="AE128" s="1121"/>
      <c r="AF128" s="1122">
        <v>111176</v>
      </c>
      <c r="AG128" s="1120"/>
      <c r="AH128" s="1120"/>
      <c r="AI128" s="1120"/>
      <c r="AJ128" s="1121"/>
      <c r="AK128" s="1122">
        <v>85406</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18.52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9196742</v>
      </c>
      <c r="AB129" s="989"/>
      <c r="AC129" s="989"/>
      <c r="AD129" s="989"/>
      <c r="AE129" s="990"/>
      <c r="AF129" s="991">
        <v>8963630</v>
      </c>
      <c r="AG129" s="989"/>
      <c r="AH129" s="989"/>
      <c r="AI129" s="989"/>
      <c r="AJ129" s="990"/>
      <c r="AK129" s="991">
        <v>8981985</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7.6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1549472</v>
      </c>
      <c r="AB130" s="989"/>
      <c r="AC130" s="989"/>
      <c r="AD130" s="989"/>
      <c r="AE130" s="990"/>
      <c r="AF130" s="991">
        <v>1594781</v>
      </c>
      <c r="AG130" s="989"/>
      <c r="AH130" s="989"/>
      <c r="AI130" s="989"/>
      <c r="AJ130" s="990"/>
      <c r="AK130" s="991">
        <v>1533829</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462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7647270</v>
      </c>
      <c r="AB131" s="1028"/>
      <c r="AC131" s="1028"/>
      <c r="AD131" s="1028"/>
      <c r="AE131" s="1029"/>
      <c r="AF131" s="1030">
        <v>7368849</v>
      </c>
      <c r="AG131" s="1028"/>
      <c r="AH131" s="1028"/>
      <c r="AI131" s="1028"/>
      <c r="AJ131" s="1029"/>
      <c r="AK131" s="1030">
        <v>7448156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9.0711194979999998</v>
      </c>
      <c r="AB132" s="1134"/>
      <c r="AC132" s="1134"/>
      <c r="AD132" s="1134"/>
      <c r="AE132" s="1135"/>
      <c r="AF132" s="1136">
        <v>7.8007298020000002</v>
      </c>
      <c r="AG132" s="1134"/>
      <c r="AH132" s="1134"/>
      <c r="AI132" s="1134"/>
      <c r="AJ132" s="1135"/>
      <c r="AK132" s="1136">
        <v>6.0653401999999996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11.6</v>
      </c>
      <c r="AB133" s="1141"/>
      <c r="AC133" s="1141"/>
      <c r="AD133" s="1141"/>
      <c r="AE133" s="1142"/>
      <c r="AF133" s="1140">
        <v>9.3000000000000007</v>
      </c>
      <c r="AG133" s="1141"/>
      <c r="AH133" s="1141"/>
      <c r="AI133" s="1141"/>
      <c r="AJ133" s="1142"/>
      <c r="AK133" s="1140">
        <v>7.6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2705374</v>
      </c>
      <c r="L9" s="264">
        <v>118787</v>
      </c>
      <c r="M9" s="265">
        <v>95193</v>
      </c>
      <c r="N9" s="266">
        <v>24.8</v>
      </c>
    </row>
    <row r="10" spans="1:16">
      <c r="A10" s="248"/>
      <c r="B10" s="244"/>
      <c r="C10" s="244"/>
      <c r="D10" s="244"/>
      <c r="E10" s="244"/>
      <c r="F10" s="244"/>
      <c r="G10" s="1149" t="s">
        <v>475</v>
      </c>
      <c r="H10" s="1150"/>
      <c r="I10" s="1150"/>
      <c r="J10" s="1151"/>
      <c r="K10" s="267">
        <v>160831</v>
      </c>
      <c r="L10" s="268">
        <v>7062</v>
      </c>
      <c r="M10" s="269">
        <v>7528</v>
      </c>
      <c r="N10" s="270">
        <v>-6.2</v>
      </c>
    </row>
    <row r="11" spans="1:16" ht="13.5" customHeight="1">
      <c r="A11" s="248"/>
      <c r="B11" s="244"/>
      <c r="C11" s="244"/>
      <c r="D11" s="244"/>
      <c r="E11" s="244"/>
      <c r="F11" s="244"/>
      <c r="G11" s="1149" t="s">
        <v>476</v>
      </c>
      <c r="H11" s="1150"/>
      <c r="I11" s="1150"/>
      <c r="J11" s="1151"/>
      <c r="K11" s="267">
        <v>7846</v>
      </c>
      <c r="L11" s="268">
        <v>345</v>
      </c>
      <c r="M11" s="269">
        <v>10279</v>
      </c>
      <c r="N11" s="270">
        <v>-96.6</v>
      </c>
    </row>
    <row r="12" spans="1:16" ht="13.5" customHeight="1">
      <c r="A12" s="248"/>
      <c r="B12" s="244"/>
      <c r="C12" s="244"/>
      <c r="D12" s="244"/>
      <c r="E12" s="244"/>
      <c r="F12" s="244"/>
      <c r="G12" s="1149" t="s">
        <v>477</v>
      </c>
      <c r="H12" s="1150"/>
      <c r="I12" s="1150"/>
      <c r="J12" s="1151"/>
      <c r="K12" s="267" t="s">
        <v>478</v>
      </c>
      <c r="L12" s="268" t="s">
        <v>478</v>
      </c>
      <c r="M12" s="269">
        <v>233</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v>155749</v>
      </c>
      <c r="L14" s="268">
        <v>6839</v>
      </c>
      <c r="M14" s="269">
        <v>4757</v>
      </c>
      <c r="N14" s="270">
        <v>43.8</v>
      </c>
    </row>
    <row r="15" spans="1:16" ht="13.5" customHeight="1">
      <c r="A15" s="248"/>
      <c r="B15" s="244"/>
      <c r="C15" s="244"/>
      <c r="D15" s="244"/>
      <c r="E15" s="244"/>
      <c r="F15" s="244"/>
      <c r="G15" s="1149" t="s">
        <v>481</v>
      </c>
      <c r="H15" s="1150"/>
      <c r="I15" s="1150"/>
      <c r="J15" s="1151"/>
      <c r="K15" s="267">
        <v>155739</v>
      </c>
      <c r="L15" s="268">
        <v>6838</v>
      </c>
      <c r="M15" s="269">
        <v>2790</v>
      </c>
      <c r="N15" s="270">
        <v>145.1</v>
      </c>
    </row>
    <row r="16" spans="1:16">
      <c r="A16" s="248"/>
      <c r="B16" s="244"/>
      <c r="C16" s="244"/>
      <c r="D16" s="244"/>
      <c r="E16" s="244"/>
      <c r="F16" s="244"/>
      <c r="G16" s="1152" t="s">
        <v>482</v>
      </c>
      <c r="H16" s="1153"/>
      <c r="I16" s="1153"/>
      <c r="J16" s="1154"/>
      <c r="K16" s="268">
        <v>-434785</v>
      </c>
      <c r="L16" s="268">
        <v>-19090</v>
      </c>
      <c r="M16" s="269">
        <v>-10792</v>
      </c>
      <c r="N16" s="270">
        <v>76.900000000000006</v>
      </c>
    </row>
    <row r="17" spans="1:16">
      <c r="A17" s="248"/>
      <c r="B17" s="244"/>
      <c r="C17" s="244"/>
      <c r="D17" s="244"/>
      <c r="E17" s="244"/>
      <c r="F17" s="244"/>
      <c r="G17" s="1152" t="s">
        <v>167</v>
      </c>
      <c r="H17" s="1153"/>
      <c r="I17" s="1153"/>
      <c r="J17" s="1154"/>
      <c r="K17" s="268">
        <v>2750754</v>
      </c>
      <c r="L17" s="268">
        <v>120780</v>
      </c>
      <c r="M17" s="269">
        <v>109987</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13.08</v>
      </c>
      <c r="L21" s="281">
        <v>10.76</v>
      </c>
      <c r="M21" s="282">
        <v>2.3199999999999998</v>
      </c>
      <c r="N21" s="249"/>
      <c r="O21" s="283"/>
      <c r="P21" s="279"/>
    </row>
    <row r="22" spans="1:16" s="284" customFormat="1">
      <c r="A22" s="279"/>
      <c r="B22" s="249"/>
      <c r="C22" s="249"/>
      <c r="D22" s="249"/>
      <c r="E22" s="249"/>
      <c r="F22" s="249"/>
      <c r="G22" s="1144" t="s">
        <v>488</v>
      </c>
      <c r="H22" s="1145"/>
      <c r="I22" s="1145"/>
      <c r="J22" s="1146"/>
      <c r="K22" s="285">
        <v>97.2</v>
      </c>
      <c r="L22" s="286">
        <v>95.9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1967459</v>
      </c>
      <c r="L32" s="294">
        <v>86387</v>
      </c>
      <c r="M32" s="295">
        <v>76800</v>
      </c>
      <c r="N32" s="296">
        <v>12.5</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t="s">
        <v>478</v>
      </c>
      <c r="N34" s="296" t="s">
        <v>478</v>
      </c>
    </row>
    <row r="35" spans="1:16" ht="27" customHeight="1">
      <c r="A35" s="248"/>
      <c r="B35" s="244"/>
      <c r="C35" s="244"/>
      <c r="D35" s="244"/>
      <c r="E35" s="244"/>
      <c r="F35" s="244"/>
      <c r="G35" s="1160" t="s">
        <v>495</v>
      </c>
      <c r="H35" s="1161"/>
      <c r="I35" s="1161"/>
      <c r="J35" s="1162"/>
      <c r="K35" s="294">
        <v>103444</v>
      </c>
      <c r="L35" s="294">
        <v>4542</v>
      </c>
      <c r="M35" s="295">
        <v>16881</v>
      </c>
      <c r="N35" s="296">
        <v>-73.099999999999994</v>
      </c>
    </row>
    <row r="36" spans="1:16" ht="27" customHeight="1">
      <c r="A36" s="248"/>
      <c r="B36" s="244"/>
      <c r="C36" s="244"/>
      <c r="D36" s="244"/>
      <c r="E36" s="244"/>
      <c r="F36" s="244"/>
      <c r="G36" s="1160" t="s">
        <v>496</v>
      </c>
      <c r="H36" s="1161"/>
      <c r="I36" s="1161"/>
      <c r="J36" s="1162"/>
      <c r="K36" s="294" t="s">
        <v>478</v>
      </c>
      <c r="L36" s="294" t="s">
        <v>478</v>
      </c>
      <c r="M36" s="295">
        <v>2427</v>
      </c>
      <c r="N36" s="296" t="s">
        <v>478</v>
      </c>
    </row>
    <row r="37" spans="1:16" ht="13.5" customHeight="1">
      <c r="A37" s="248"/>
      <c r="B37" s="244"/>
      <c r="C37" s="244"/>
      <c r="D37" s="244"/>
      <c r="E37" s="244"/>
      <c r="F37" s="244"/>
      <c r="G37" s="1160" t="s">
        <v>497</v>
      </c>
      <c r="H37" s="1161"/>
      <c r="I37" s="1161"/>
      <c r="J37" s="1162"/>
      <c r="K37" s="294" t="s">
        <v>478</v>
      </c>
      <c r="L37" s="294" t="s">
        <v>478</v>
      </c>
      <c r="M37" s="295">
        <v>2118</v>
      </c>
      <c r="N37" s="296" t="s">
        <v>478</v>
      </c>
    </row>
    <row r="38" spans="1:16" ht="27" customHeight="1">
      <c r="A38" s="248"/>
      <c r="B38" s="244"/>
      <c r="C38" s="244"/>
      <c r="D38" s="244"/>
      <c r="E38" s="244"/>
      <c r="F38" s="244"/>
      <c r="G38" s="1163" t="s">
        <v>498</v>
      </c>
      <c r="H38" s="1164"/>
      <c r="I38" s="1164"/>
      <c r="J38" s="1165"/>
      <c r="K38" s="297">
        <v>88</v>
      </c>
      <c r="L38" s="297">
        <v>4</v>
      </c>
      <c r="M38" s="298">
        <v>12</v>
      </c>
      <c r="N38" s="299">
        <v>-66.7</v>
      </c>
      <c r="O38" s="293"/>
    </row>
    <row r="39" spans="1:16">
      <c r="A39" s="248"/>
      <c r="B39" s="244"/>
      <c r="C39" s="244"/>
      <c r="D39" s="244"/>
      <c r="E39" s="244"/>
      <c r="F39" s="244"/>
      <c r="G39" s="1163" t="s">
        <v>499</v>
      </c>
      <c r="H39" s="1164"/>
      <c r="I39" s="1164"/>
      <c r="J39" s="1165"/>
      <c r="K39" s="300">
        <v>-85406</v>
      </c>
      <c r="L39" s="300">
        <v>-3750</v>
      </c>
      <c r="M39" s="301">
        <v>-3587</v>
      </c>
      <c r="N39" s="302">
        <v>4.5</v>
      </c>
      <c r="O39" s="293"/>
    </row>
    <row r="40" spans="1:16" ht="27" customHeight="1">
      <c r="A40" s="248"/>
      <c r="B40" s="244"/>
      <c r="C40" s="244"/>
      <c r="D40" s="244"/>
      <c r="E40" s="244"/>
      <c r="F40" s="244"/>
      <c r="G40" s="1160" t="s">
        <v>500</v>
      </c>
      <c r="H40" s="1161"/>
      <c r="I40" s="1161"/>
      <c r="J40" s="1162"/>
      <c r="K40" s="300">
        <v>-1533829</v>
      </c>
      <c r="L40" s="300">
        <v>-67347</v>
      </c>
      <c r="M40" s="301">
        <v>-68017</v>
      </c>
      <c r="N40" s="302">
        <v>-1</v>
      </c>
      <c r="O40" s="293"/>
    </row>
    <row r="41" spans="1:16">
      <c r="A41" s="248"/>
      <c r="B41" s="244"/>
      <c r="C41" s="244"/>
      <c r="D41" s="244"/>
      <c r="E41" s="244"/>
      <c r="F41" s="244"/>
      <c r="G41" s="1166" t="s">
        <v>278</v>
      </c>
      <c r="H41" s="1167"/>
      <c r="I41" s="1167"/>
      <c r="J41" s="1168"/>
      <c r="K41" s="294">
        <v>451756</v>
      </c>
      <c r="L41" s="300">
        <v>19836</v>
      </c>
      <c r="M41" s="301">
        <v>26635</v>
      </c>
      <c r="N41" s="302">
        <v>-25.5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1832846</v>
      </c>
      <c r="J51" s="320">
        <v>76391</v>
      </c>
      <c r="K51" s="321">
        <v>-16.600000000000001</v>
      </c>
      <c r="L51" s="322">
        <v>82292</v>
      </c>
      <c r="M51" s="323">
        <v>-24.5</v>
      </c>
      <c r="N51" s="324">
        <v>7.9</v>
      </c>
    </row>
    <row r="52" spans="1:14">
      <c r="A52" s="248"/>
      <c r="B52" s="244"/>
      <c r="C52" s="244"/>
      <c r="D52" s="244"/>
      <c r="E52" s="244"/>
      <c r="F52" s="244"/>
      <c r="G52" s="325"/>
      <c r="H52" s="326" t="s">
        <v>511</v>
      </c>
      <c r="I52" s="327">
        <v>1011597</v>
      </c>
      <c r="J52" s="328">
        <v>42162</v>
      </c>
      <c r="K52" s="329">
        <v>-32.200000000000003</v>
      </c>
      <c r="L52" s="330">
        <v>41490</v>
      </c>
      <c r="M52" s="331">
        <v>-19</v>
      </c>
      <c r="N52" s="332">
        <v>-13.2</v>
      </c>
    </row>
    <row r="53" spans="1:14">
      <c r="A53" s="248"/>
      <c r="B53" s="244"/>
      <c r="C53" s="244"/>
      <c r="D53" s="244"/>
      <c r="E53" s="244"/>
      <c r="F53" s="244"/>
      <c r="G53" s="310" t="s">
        <v>512</v>
      </c>
      <c r="H53" s="311"/>
      <c r="I53" s="319">
        <v>2646158</v>
      </c>
      <c r="J53" s="320">
        <v>111558</v>
      </c>
      <c r="K53" s="321">
        <v>46</v>
      </c>
      <c r="L53" s="322">
        <v>80577</v>
      </c>
      <c r="M53" s="323">
        <v>-2.1</v>
      </c>
      <c r="N53" s="324">
        <v>48.1</v>
      </c>
    </row>
    <row r="54" spans="1:14">
      <c r="A54" s="248"/>
      <c r="B54" s="244"/>
      <c r="C54" s="244"/>
      <c r="D54" s="244"/>
      <c r="E54" s="244"/>
      <c r="F54" s="244"/>
      <c r="G54" s="325"/>
      <c r="H54" s="326" t="s">
        <v>511</v>
      </c>
      <c r="I54" s="327">
        <v>1563828</v>
      </c>
      <c r="J54" s="328">
        <v>65929</v>
      </c>
      <c r="K54" s="329">
        <v>56.4</v>
      </c>
      <c r="L54" s="330">
        <v>36629</v>
      </c>
      <c r="M54" s="331">
        <v>-11.7</v>
      </c>
      <c r="N54" s="332">
        <v>68.099999999999994</v>
      </c>
    </row>
    <row r="55" spans="1:14">
      <c r="A55" s="248"/>
      <c r="B55" s="244"/>
      <c r="C55" s="244"/>
      <c r="D55" s="244"/>
      <c r="E55" s="244"/>
      <c r="F55" s="244"/>
      <c r="G55" s="310" t="s">
        <v>513</v>
      </c>
      <c r="H55" s="311"/>
      <c r="I55" s="319">
        <v>2758265</v>
      </c>
      <c r="J55" s="320">
        <v>117149</v>
      </c>
      <c r="K55" s="321">
        <v>5</v>
      </c>
      <c r="L55" s="322">
        <v>92698</v>
      </c>
      <c r="M55" s="323">
        <v>15</v>
      </c>
      <c r="N55" s="324">
        <v>-10</v>
      </c>
    </row>
    <row r="56" spans="1:14">
      <c r="A56" s="248"/>
      <c r="B56" s="244"/>
      <c r="C56" s="244"/>
      <c r="D56" s="244"/>
      <c r="E56" s="244"/>
      <c r="F56" s="244"/>
      <c r="G56" s="325"/>
      <c r="H56" s="326" t="s">
        <v>511</v>
      </c>
      <c r="I56" s="327">
        <v>1752163</v>
      </c>
      <c r="J56" s="328">
        <v>74418</v>
      </c>
      <c r="K56" s="329">
        <v>12.9</v>
      </c>
      <c r="L56" s="330">
        <v>45144</v>
      </c>
      <c r="M56" s="331">
        <v>23.2</v>
      </c>
      <c r="N56" s="332">
        <v>-10.3</v>
      </c>
    </row>
    <row r="57" spans="1:14">
      <c r="A57" s="248"/>
      <c r="B57" s="244"/>
      <c r="C57" s="244"/>
      <c r="D57" s="244"/>
      <c r="E57" s="244"/>
      <c r="F57" s="244"/>
      <c r="G57" s="310" t="s">
        <v>514</v>
      </c>
      <c r="H57" s="311"/>
      <c r="I57" s="319">
        <v>1918644</v>
      </c>
      <c r="J57" s="320">
        <v>82722</v>
      </c>
      <c r="K57" s="321">
        <v>-29.4</v>
      </c>
      <c r="L57" s="322">
        <v>78556</v>
      </c>
      <c r="M57" s="323">
        <v>-15.3</v>
      </c>
      <c r="N57" s="324">
        <v>-14.1</v>
      </c>
    </row>
    <row r="58" spans="1:14">
      <c r="A58" s="248"/>
      <c r="B58" s="244"/>
      <c r="C58" s="244"/>
      <c r="D58" s="244"/>
      <c r="E58" s="244"/>
      <c r="F58" s="244"/>
      <c r="G58" s="325"/>
      <c r="H58" s="326" t="s">
        <v>511</v>
      </c>
      <c r="I58" s="327">
        <v>956321</v>
      </c>
      <c r="J58" s="328">
        <v>41231</v>
      </c>
      <c r="K58" s="329">
        <v>-44.6</v>
      </c>
      <c r="L58" s="330">
        <v>40810</v>
      </c>
      <c r="M58" s="331">
        <v>-9.6</v>
      </c>
      <c r="N58" s="332">
        <v>-35</v>
      </c>
    </row>
    <row r="59" spans="1:14">
      <c r="A59" s="248"/>
      <c r="B59" s="244"/>
      <c r="C59" s="244"/>
      <c r="D59" s="244"/>
      <c r="E59" s="244"/>
      <c r="F59" s="244"/>
      <c r="G59" s="310" t="s">
        <v>515</v>
      </c>
      <c r="H59" s="311"/>
      <c r="I59" s="319">
        <v>1892926</v>
      </c>
      <c r="J59" s="320">
        <v>83114</v>
      </c>
      <c r="K59" s="321">
        <v>0.5</v>
      </c>
      <c r="L59" s="322">
        <v>87924</v>
      </c>
      <c r="M59" s="323">
        <v>11.9</v>
      </c>
      <c r="N59" s="324">
        <v>-11.4</v>
      </c>
    </row>
    <row r="60" spans="1:14">
      <c r="A60" s="248"/>
      <c r="B60" s="244"/>
      <c r="C60" s="244"/>
      <c r="D60" s="244"/>
      <c r="E60" s="244"/>
      <c r="F60" s="244"/>
      <c r="G60" s="325"/>
      <c r="H60" s="326" t="s">
        <v>511</v>
      </c>
      <c r="I60" s="333">
        <v>1040069</v>
      </c>
      <c r="J60" s="328">
        <v>45667</v>
      </c>
      <c r="K60" s="329">
        <v>10.8</v>
      </c>
      <c r="L60" s="330">
        <v>43482</v>
      </c>
      <c r="M60" s="331">
        <v>6.5</v>
      </c>
      <c r="N60" s="332">
        <v>4.3</v>
      </c>
    </row>
    <row r="61" spans="1:14">
      <c r="A61" s="248"/>
      <c r="B61" s="244"/>
      <c r="C61" s="244"/>
      <c r="D61" s="244"/>
      <c r="E61" s="244"/>
      <c r="F61" s="244"/>
      <c r="G61" s="310" t="s">
        <v>516</v>
      </c>
      <c r="H61" s="334"/>
      <c r="I61" s="335">
        <v>2209768</v>
      </c>
      <c r="J61" s="336">
        <v>94187</v>
      </c>
      <c r="K61" s="337">
        <v>1.1000000000000001</v>
      </c>
      <c r="L61" s="338">
        <v>84409</v>
      </c>
      <c r="M61" s="339">
        <v>-3</v>
      </c>
      <c r="N61" s="324">
        <v>4.0999999999999996</v>
      </c>
    </row>
    <row r="62" spans="1:14">
      <c r="A62" s="248"/>
      <c r="B62" s="244"/>
      <c r="C62" s="244"/>
      <c r="D62" s="244"/>
      <c r="E62" s="244"/>
      <c r="F62" s="244"/>
      <c r="G62" s="325"/>
      <c r="H62" s="326" t="s">
        <v>511</v>
      </c>
      <c r="I62" s="327">
        <v>1264796</v>
      </c>
      <c r="J62" s="328">
        <v>53881</v>
      </c>
      <c r="K62" s="329">
        <v>0.7</v>
      </c>
      <c r="L62" s="330">
        <v>41511</v>
      </c>
      <c r="M62" s="331">
        <v>-2.1</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31.5</v>
      </c>
      <c r="G47" s="12">
        <v>34.07</v>
      </c>
      <c r="H47" s="12">
        <v>39.33</v>
      </c>
      <c r="I47" s="12">
        <v>48.75</v>
      </c>
      <c r="J47" s="13">
        <v>52.63</v>
      </c>
    </row>
    <row r="48" spans="2:10" ht="57.75" customHeight="1">
      <c r="B48" s="14"/>
      <c r="C48" s="1171" t="s">
        <v>4</v>
      </c>
      <c r="D48" s="1171"/>
      <c r="E48" s="1172"/>
      <c r="F48" s="15">
        <v>9.2100000000000009</v>
      </c>
      <c r="G48" s="16">
        <v>11.38</v>
      </c>
      <c r="H48" s="16">
        <v>15.05</v>
      </c>
      <c r="I48" s="16">
        <v>14.31</v>
      </c>
      <c r="J48" s="17">
        <v>10.69</v>
      </c>
    </row>
    <row r="49" spans="2:10" ht="57.75" customHeight="1" thickBot="1">
      <c r="B49" s="18"/>
      <c r="C49" s="1173" t="s">
        <v>5</v>
      </c>
      <c r="D49" s="1173"/>
      <c r="E49" s="1174"/>
      <c r="F49" s="19" t="s">
        <v>523</v>
      </c>
      <c r="G49" s="20" t="s">
        <v>524</v>
      </c>
      <c r="H49" s="20">
        <v>3.21</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2017-05-18T23:50:36Z</cp:lastPrinted>
  <dcterms:created xsi:type="dcterms:W3CDTF">2017-02-15T23:34:51Z</dcterms:created>
  <dcterms:modified xsi:type="dcterms:W3CDTF">2017-05-19T04:47:15Z</dcterms:modified>
</cp:coreProperties>
</file>