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U34" i="9"/>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U37" i="9" l="1"/>
  <c r="AM34" i="9" l="1"/>
  <c r="BE34" i="9" l="1"/>
  <c r="BE35" i="9" s="1"/>
  <c r="BW34" i="9" l="1"/>
  <c r="BW35" i="9" s="1"/>
  <c r="BW36" i="9" s="1"/>
  <c r="BW37" i="9" s="1"/>
  <c r="BW38" i="9" s="1"/>
  <c r="BW39" i="9" s="1"/>
  <c r="BW40" i="9" s="1"/>
  <c r="BW41" i="9" s="1"/>
  <c r="CO34" i="9" l="1"/>
</calcChain>
</file>

<file path=xl/sharedStrings.xml><?xml version="1.0" encoding="utf-8"?>
<sst xmlns="http://schemas.openxmlformats.org/spreadsheetml/2006/main" count="1030" uniqueCount="568">
  <si>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</si>
  <si>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</si>
  <si>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</si>
  <si>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</si>
  <si>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</si>
  <si>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</si>
  <si>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</si>
  <si>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</si>
  <si>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</si>
  <si>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</si>
  <si>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</si>
  <si>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</si>
  <si>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</si>
  <si>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</si>
  <si>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</si>
  <si>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</si>
  <si>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</si>
  <si>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</si>
  <si>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</si>
  <si>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</si>
  <si>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</si>
  <si>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</si>
  <si>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</si>
  <si>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</si>
  <si>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</si>
  <si>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</si>
  <si>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</si>
  <si>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</si>
  <si>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</si>
  <si>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</si>
  <si>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</si>
  <si>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</si>
  <si>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</si>
  <si>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</si>
  <si>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</si>
  <si>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</si>
  <si>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</si>
  <si>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</si>
  <si>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</si>
  <si>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</si>
  <si>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</si>
  <si>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</si>
  <si>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</si>
  <si>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</si>
  <si>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</si>
  <si>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</si>
  <si>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</si>
  <si>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</si>
  <si>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</si>
  <si>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</si>
  <si>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</si>
  <si>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</si>
  <si>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</si>
  <si>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</si>
  <si>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</si>
  <si>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</si>
  <si>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</si>
  <si>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</si>
  <si>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</si>
  <si>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</si>
  <si>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</si>
  <si>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</si>
  <si>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</si>
  <si>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</si>
  <si>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</si>
  <si>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</si>
  <si>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</si>
  <si>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</si>
  <si>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</si>
  <si>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</si>
  <si>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</si>
  <si>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</si>
  <si>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</si>
  <si>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</si>
  <si>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</si>
  <si>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</si>
  <si>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</si>
  <si>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</si>
  <si>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</si>
  <si>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</si>
  <si>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</si>
  <si>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</si>
  <si>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</si>
  <si>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</si>
  <si>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</si>
  <si>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</si>
  <si>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</si>
  <si>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</si>
  <si>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</si>
  <si>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</si>
  <si>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</si>
  <si>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</si>
  <si>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</si>
  <si>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</si>
  <si>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</si>
  <si>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</si>
  <si>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</si>
  <si>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</si>
  <si>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</si>
  <si>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</si>
  <si>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</si>
  <si>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</si>
  <si>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</si>
  <si>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</si>
  <si>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</si>
  <si>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</si>
  <si>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</si>
  <si>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</si>
  <si>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</si>
  <si>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</si>
  <si>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</si>
  <si>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</si>
  <si>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</si>
  <si>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</si>
  <si>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</si>
  <si>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</si>
  <si>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</si>
  <si>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</si>
  <si>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</si>
  <si>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</si>
  <si>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</si>
  <si>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</si>
  <si>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</si>
  <si>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</si>
  <si>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</si>
  <si>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</si>
  <si>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</si>
  <si>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</si>
  <si>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</si>
  <si>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</si>
  <si>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</si>
  <si>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</si>
  <si>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</si>
  <si>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</si>
  <si>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</si>
  <si>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</si>
  <si>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</si>
  <si>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</si>
  <si>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</si>
  <si>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</si>
  <si>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</si>
  <si>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</si>
  <si>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</si>
  <si>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</si>
  <si>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</si>
  <si>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</si>
  <si>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</si>
  <si>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</si>
  <si>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</si>
  <si>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</si>
  <si>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</si>
  <si>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</si>
  <si>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</si>
  <si>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</si>
  <si>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</si>
  <si>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</si>
  <si>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</si>
  <si>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</si>
  <si>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</si>
  <si>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</si>
  <si>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</si>
  <si>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</si>
  <si>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</si>
  <si>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</si>
  <si>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</si>
  <si>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</si>
  <si>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</si>
  <si>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</si>
  <si>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</si>
  <si>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</si>
  <si>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</si>
  <si>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</si>
  <si>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</si>
  <si>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</si>
  <si>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</si>
  <si>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</si>
  <si>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</si>
  <si>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</si>
  <si>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</si>
  <si>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</si>
  <si>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</si>
  <si>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</si>
  <si>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</si>
  <si>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</si>
  <si>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</si>
  <si>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</si>
  <si>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</si>
  <si>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</si>
  <si>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</si>
  <si>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</si>
  <si>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</si>
  <si>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</si>
  <si>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</si>
  <si>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</si>
  <si>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鹿児島県伊佐市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</si>
  <si>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</si>
  <si>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</si>
  <si>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</si>
  <si>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</si>
  <si>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</si>
  <si>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</si>
  <si>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</si>
  <si>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</si>
  <si>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</si>
  <si>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</si>
  <si>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</si>
  <si>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</si>
  <si>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</si>
  <si>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</si>
  <si>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</si>
  <si>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</si>
  <si>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</si>
  <si>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</si>
  <si>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</si>
  <si>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</si>
  <si>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</si>
  <si>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</si>
  <si>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</si>
  <si>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</si>
  <si>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</si>
  <si>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</si>
  <si>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</si>
  <si>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</si>
  <si>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</si>
  <si>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</si>
  <si>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</si>
  <si>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</si>
  <si>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</si>
  <si>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</si>
  <si>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</si>
  <si>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</si>
  <si>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</si>
  <si>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</si>
  <si>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</si>
  <si>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</si>
  <si>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</si>
  <si>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</si>
  <si>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</si>
  <si>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</si>
  <si>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</si>
  <si>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</si>
  <si>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</si>
  <si>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</si>
  <si>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</si>
  <si>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</si>
  <si>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</si>
  <si>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</si>
  <si>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</si>
  <si>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</si>
  <si>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</si>
  <si>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</si>
  <si>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</si>
  <si>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</si>
  <si>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</si>
  <si>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</si>
  <si>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</si>
  <si>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</si>
  <si>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</si>
  <si>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</si>
  <si>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</si>
  <si>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</si>
  <si>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</si>
  <si>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</si>
  <si>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</si>
  <si>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</si>
  <si>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</si>
  <si>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</si>
  <si>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</si>
  <si>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</si>
  <si>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</si>
  <si>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</si>
  <si>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</si>
  <si>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</si>
  <si>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</si>
  <si>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</si>
  <si>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</si>
  <si>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</si>
  <si>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</si>
  <si>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</si>
  <si>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</si>
  <si>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</si>
  <si>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</si>
  <si>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</si>
  <si>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</si>
  <si>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</si>
  <si>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</si>
  <si>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</si>
  <si>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</si>
  <si>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</si>
  <si>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</si>
  <si>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</si>
  <si>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</si>
  <si>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</si>
  <si>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</si>
  <si>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</si>
  <si>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</si>
  <si>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</si>
  <si>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</si>
  <si>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</si>
  <si>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</si>
  <si>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</si>
  <si>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</si>
  <si>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</si>
  <si>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</si>
  <si>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</si>
  <si>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</si>
  <si>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</si>
  <si>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</si>
  <si>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</si>
  <si>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</si>
  <si>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</si>
  <si>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</si>
  <si>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</si>
  <si>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</si>
  <si>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</si>
  <si>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</si>
  <si>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</si>
  <si>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</si>
  <si>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</si>
  <si>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</si>
  <si>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</si>
  <si>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</si>
  <si>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</si>
  <si>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</si>
  <si>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</si>
  <si>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</si>
  <si>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</si>
  <si>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</si>
  <si>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</si>
  <si>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</si>
  <si>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</si>
  <si>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</si>
  <si>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</si>
  <si>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</si>
  <si>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</si>
  <si>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</si>
  <si>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</si>
  <si>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</si>
  <si>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</si>
  <si>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</si>
  <si>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</si>
  <si>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</si>
  <si>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鹿児島県伊佐市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</si>
  <si>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</si>
  <si>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</si>
  <si>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</si>
  <si>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</si>
  <si>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</si>
  <si>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</si>
  <si>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</si>
  <si>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</si>
  <si>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</si>
  <si>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</si>
  <si>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</si>
  <si>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</si>
  <si>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</si>
  <si>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</si>
  <si>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</si>
  <si>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</si>
  <si>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</si>
  <si>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</si>
  <si>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</si>
  <si>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</si>
  <si>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</si>
  <si>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</si>
  <si>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</si>
  <si>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</si>
  <si>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</si>
  <si>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</si>
  <si>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</si>
  <si>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</si>
  <si>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</si>
  <si>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</si>
  <si>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</si>
  <si>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</si>
  <si>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</si>
  <si>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</si>
  <si>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</si>
  <si>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</si>
  <si>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</si>
  <si>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</si>
  <si>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</si>
  <si>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</si>
  <si>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</si>
  <si>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</si>
  <si>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</si>
  <si>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</si>
  <si>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</si>
  <si>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</si>
  <si>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</si>
  <si>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</si>
  <si>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</si>
  <si>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</si>
  <si>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</si>
  <si>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</si>
  <si>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</si>
  <si>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</si>
  <si>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</si>
  <si>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</si>
  <si>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</si>
  <si>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</si>
  <si>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</si>
  <si>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</si>
  <si>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</si>
  <si>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</si>
  <si>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</si>
  <si>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</si>
  <si>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</si>
  <si>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</si>
  <si>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</si>
  <si>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</si>
  <si>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</si>
  <si>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</si>
  <si>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</si>
  <si>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</si>
  <si>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</si>
  <si>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</si>
  <si>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</si>
  <si>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</si>
  <si>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</si>
  <si>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</si>
  <si>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</si>
  <si>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</si>
  <si>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</si>
  <si>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</si>
  <si>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</si>
  <si>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</si>
  <si>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</si>
  <si>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</si>
  <si>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</si>
  <si>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</si>
  <si>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</si>
  <si>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伊佐市農業集落排水事業特別会計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</si>
  <si>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</si>
  <si>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</si>
  <si>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伊佐市水道事業会計</t>
    <phoneticPr fontId="5"/>
  </si>
  <si>
    <t>(Ｆ)</t>
    <phoneticPr fontId="5"/>
  </si>
  <si>
    <t>伊佐市介護サービス事業特別会計</t>
    <phoneticPr fontId="5"/>
  </si>
  <si>
    <t>将来負担比率（(Ｅ)－(Ｆ)）／（(Ｃ)－(Ｄ)）×１００</t>
    <rPh sb="0" eb="2">
      <t>ショウライ</t>
    </rPh>
    <rPh sb="2" eb="4">
      <t>フタン</t>
    </rPh>
    <rPh sb="4" eb="6">
      <t>ヒリツ</t>
    </rPh>
    <phoneticPr fontId="5"/>
  </si>
  <si>
    <t>伊佐市介護保険事業特別会計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</si>
  <si>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</si>
  <si>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</si>
  <si>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</si>
  <si>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</si>
  <si>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</si>
  <si>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</si>
  <si>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</si>
  <si>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</si>
  <si>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</si>
  <si>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</si>
  <si>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</si>
  <si>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</si>
  <si>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</si>
  <si>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</si>
  <si>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</si>
  <si>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</si>
  <si>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</si>
  <si>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</si>
  <si>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</si>
  <si>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</si>
  <si>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</si>
  <si>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</si>
  <si>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</si>
  <si>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</si>
  <si>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</si>
  <si>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</si>
  <si>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</si>
  <si>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</si>
  <si>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</si>
  <si>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</si>
  <si>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</si>
  <si>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</si>
  <si>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</si>
  <si>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</si>
  <si>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</si>
  <si>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</si>
  <si>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</si>
  <si>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</si>
  <si>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</si>
  <si>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</si>
  <si>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</si>
  <si>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</si>
  <si>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</si>
  <si>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</si>
  <si>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</si>
  <si>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</si>
  <si>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</si>
  <si>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</si>
  <si>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</si>
  <si>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</si>
  <si>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</si>
  <si>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</si>
  <si>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</si>
  <si>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</si>
  <si>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</si>
  <si>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</si>
  <si>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</si>
  <si>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</si>
  <si>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</si>
  <si>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</si>
  <si>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</si>
  <si>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</si>
  <si>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</si>
  <si>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</si>
  <si>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</si>
  <si>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</si>
  <si>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</si>
  <si>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</si>
  <si>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</si>
  <si>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</si>
  <si>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</si>
  <si>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</si>
  <si>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</si>
  <si>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</si>
  <si>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</si>
  <si>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</si>
  <si>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</si>
  <si>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</si>
  <si>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</si>
  <si>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</si>
  <si>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</si>
  <si>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</si>
  <si>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</si>
  <si>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伊佐市水道事業会計</t>
  </si>
  <si>
    <t>一般会計</t>
  </si>
  <si>
    <t>伊佐市介護保険事業特別会計</t>
  </si>
  <si>
    <t>伊佐市介護サービス事業特別会計</t>
  </si>
  <si>
    <t>伊佐市国民健康保険事業特別会計</t>
  </si>
  <si>
    <t>▲ 0.04</t>
  </si>
  <si>
    <t>▲ 1.17</t>
  </si>
  <si>
    <t>伊佐市後期高齢者医療特別会計</t>
  </si>
  <si>
    <t>伊佐市農業集落排水事業特別会計</t>
  </si>
  <si>
    <t>伊佐市簡易水道事業特別会計</t>
  </si>
  <si>
    <t>その他会計（赤字）</t>
  </si>
  <si>
    <t>その他会計（黒字）</t>
  </si>
  <si>
    <t>菱刈泉熱開発</t>
    <rPh sb="0" eb="2">
      <t>ヒシカリ</t>
    </rPh>
    <rPh sb="2" eb="3">
      <t>セン</t>
    </rPh>
    <rPh sb="3" eb="4">
      <t>ネツ</t>
    </rPh>
    <rPh sb="4" eb="6">
      <t>カイハツ</t>
    </rPh>
    <phoneticPr fontId="22"/>
  </si>
  <si>
    <t>-</t>
    <phoneticPr fontId="2"/>
  </si>
  <si>
    <t>伊佐市国民健康保険事業特別会計</t>
    <phoneticPr fontId="5"/>
  </si>
  <si>
    <t>伊佐市介護保険事業特別会計</t>
    <phoneticPr fontId="5"/>
  </si>
  <si>
    <t>伊佐市介護サービス事業特別会計</t>
    <phoneticPr fontId="5"/>
  </si>
  <si>
    <t>伊佐市後期高齢者医療特別会計</t>
    <phoneticPr fontId="5"/>
  </si>
  <si>
    <t>伊佐市水道事業会計</t>
    <phoneticPr fontId="5"/>
  </si>
  <si>
    <t>法適用企業</t>
    <phoneticPr fontId="5"/>
  </si>
  <si>
    <t>伊佐市農業集落排水事業特別会計</t>
    <phoneticPr fontId="5"/>
  </si>
  <si>
    <t>法非適用企業</t>
    <phoneticPr fontId="5"/>
  </si>
  <si>
    <t>伊佐市簡易水道事業特別会計</t>
    <phoneticPr fontId="5"/>
  </si>
  <si>
    <t>-</t>
    <phoneticPr fontId="2"/>
  </si>
  <si>
    <t>伊佐湧水消防組合</t>
    <rPh sb="0" eb="2">
      <t>イサ</t>
    </rPh>
    <rPh sb="2" eb="4">
      <t>ユウスイ</t>
    </rPh>
    <rPh sb="4" eb="6">
      <t>ショウボウ</t>
    </rPh>
    <rPh sb="6" eb="8">
      <t>クミアイ</t>
    </rPh>
    <phoneticPr fontId="22"/>
  </si>
  <si>
    <t>伊佐北姶良環境管理組合</t>
    <rPh sb="0" eb="2">
      <t>イサ</t>
    </rPh>
    <rPh sb="2" eb="3">
      <t>キタ</t>
    </rPh>
    <rPh sb="3" eb="5">
      <t>アイラ</t>
    </rPh>
    <rPh sb="5" eb="7">
      <t>カンキョウ</t>
    </rPh>
    <rPh sb="7" eb="9">
      <t>カンリ</t>
    </rPh>
    <rPh sb="9" eb="11">
      <t>クミアイ</t>
    </rPh>
    <phoneticPr fontId="22"/>
  </si>
  <si>
    <t>伊佐北姶良火葬場管理組合</t>
    <rPh sb="0" eb="2">
      <t>イサ</t>
    </rPh>
    <rPh sb="2" eb="3">
      <t>キタ</t>
    </rPh>
    <rPh sb="3" eb="5">
      <t>アイラ</t>
    </rPh>
    <rPh sb="5" eb="8">
      <t>カソウバ</t>
    </rPh>
    <rPh sb="8" eb="10">
      <t>カンリ</t>
    </rPh>
    <rPh sb="10" eb="12">
      <t>クミアイ</t>
    </rPh>
    <phoneticPr fontId="22"/>
  </si>
  <si>
    <t>大口地方卸売市場管理組合</t>
    <rPh sb="0" eb="2">
      <t>オオクチ</t>
    </rPh>
    <rPh sb="2" eb="4">
      <t>チホウ</t>
    </rPh>
    <rPh sb="4" eb="6">
      <t>オロシウリ</t>
    </rPh>
    <rPh sb="6" eb="8">
      <t>イチバ</t>
    </rPh>
    <rPh sb="8" eb="10">
      <t>カンリ</t>
    </rPh>
    <rPh sb="10" eb="12">
      <t>クミアイ</t>
    </rPh>
    <phoneticPr fontId="22"/>
  </si>
  <si>
    <t>姶良・伊佐地区介護保険組合</t>
    <rPh sb="0" eb="2">
      <t>アイラ</t>
    </rPh>
    <rPh sb="3" eb="5">
      <t>イサ</t>
    </rPh>
    <rPh sb="5" eb="7">
      <t>チク</t>
    </rPh>
    <rPh sb="7" eb="9">
      <t>カイゴ</t>
    </rPh>
    <rPh sb="9" eb="11">
      <t>ホケン</t>
    </rPh>
    <rPh sb="11" eb="13">
      <t>クミアイ</t>
    </rPh>
    <phoneticPr fontId="22"/>
  </si>
  <si>
    <t>鹿児島県市町村総合事務組合</t>
    <rPh sb="0" eb="4">
      <t>カゴシマケン</t>
    </rPh>
    <rPh sb="4" eb="7">
      <t>シチョウソン</t>
    </rPh>
    <rPh sb="7" eb="9">
      <t>ソウゴウ</t>
    </rPh>
    <rPh sb="9" eb="11">
      <t>ジム</t>
    </rPh>
    <rPh sb="11" eb="13">
      <t>クミアイ</t>
    </rPh>
    <phoneticPr fontId="2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</si>
  <si>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2"/>
  </si>
  <si>
    <t>鹿児島県後期高齢者医療広域連合（後期高齢者医療広域連合特別会計）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コウイキ</t>
    </rPh>
    <rPh sb="25" eb="27">
      <t>レンゴウ</t>
    </rPh>
    <rPh sb="27" eb="29">
      <t>トクベツ</t>
    </rPh>
    <rPh sb="29" eb="31">
      <t>カイケイ</t>
    </rPh>
    <phoneticPr fontId="22"/>
  </si>
  <si>
    <t>一般会計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</si>
  <si>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</si>
  <si>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</si>
  <si>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</si>
  <si>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</si>
  <si>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</si>
  <si>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</si>
  <si>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</si>
  <si>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</si>
  <si>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</si>
  <si>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職員数の減により退職手当負担見込額は改善されたものの、汚泥再生処理センター建設や中学校大規模改修事業等に伴う起債の借入により地方債の現在高が増加したため、将来負担比率における分子の額については増となったが、行財政改革を行う中で確保した財源を基金に積み立てることで、充当可能基金も増加しており、今年度も将来負担比率は算出されなかった。
ただし、平成27年度から平成29年度にかけて行う汚泥再生処理センター整備事業に伴い起債発行額が増加し、元利償還金についても上昇が見込まれることから、交付税措置率の高い有利な地方債の活用を図りながら、実質公債費比率を抑制していくとともに、行財政改革を進めながら基金を確保し将来負担比率が過大にならないよう安定した財政運営に努める。
</t>
    <rPh sb="266" eb="268">
      <t>ジッシツ</t>
    </rPh>
    <rPh sb="268" eb="271">
      <t>コウサイヒ</t>
    </rPh>
    <rPh sb="271" eb="273">
      <t>ヒリツ</t>
    </rPh>
    <rPh sb="274" eb="276">
      <t>ヨクセイ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</si>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</sst>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59154</c:v>
                </c:pt>
                <c:pt idx="1">
                  <c:v>67620</c:v>
                </c:pt>
                <c:pt idx="2">
                  <c:v>75140</c:v>
                </c:pt>
                <c:pt idx="3">
                  <c:v>98493</c:v>
                </c:pt>
                <c:pt idx="4">
                  <c:v>127353</c:v>
                </c:pt>
              </c:numCache>
            </c:numRef>
          </c:val>
          <c:smooth val="0"/>
        </c:ser>
        <c:dLbls>
          <c:showLegendKey val="0"/>
          <c:showVal val="0"/>
          <c:showCatName val="0"/>
          <c:showSerName val="0"/>
          <c:showPercent val="0"/>
          <c:showBubbleSize val="0"/>
        </c:dLbls>
        <c:marker val="1"/>
        <c:smooth val="0"/>
        <c:axId val="102422784"/>
        <c:axId val="102431744"/>
      </c:lineChart>
      <c:catAx>
        <c:axId val="102422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31744"/>
        <c:crosses val="autoZero"/>
        <c:auto val="1"/>
        <c:lblAlgn val="ctr"/>
        <c:lblOffset val="100"/>
        <c:tickLblSkip val="1"/>
        <c:tickMarkSkip val="1"/>
        <c:noMultiLvlLbl val="0"/>
      </c:catAx>
      <c:valAx>
        <c:axId val="1024317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2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5.31</c:v>
                </c:pt>
                <c:pt idx="1">
                  <c:v>4.38</c:v>
                </c:pt>
                <c:pt idx="2">
                  <c:v>3.37</c:v>
                </c:pt>
                <c:pt idx="3">
                  <c:v>3.28</c:v>
                </c:pt>
                <c:pt idx="4">
                  <c:v>4.25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49.82</c:v>
                </c:pt>
                <c:pt idx="1">
                  <c:v>55.76</c:v>
                </c:pt>
                <c:pt idx="2">
                  <c:v>61.09</c:v>
                </c:pt>
                <c:pt idx="3">
                  <c:v>64.510000000000005</c:v>
                </c:pt>
                <c:pt idx="4">
                  <c:v>65.77</c:v>
                </c:pt>
              </c:numCache>
            </c:numRef>
          </c:val>
        </c:ser>
        <c:dLbls>
          <c:showLegendKey val="0"/>
          <c:showVal val="0"/>
          <c:showCatName val="0"/>
          <c:showSerName val="0"/>
          <c:showPercent val="0"/>
          <c:showBubbleSize val="0"/>
        </c:dLbls>
        <c:gapWidth val="250"/>
        <c:overlap val="100"/>
        <c:axId val="104618240"/>
        <c:axId val="10462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9.15</c:v>
                </c:pt>
                <c:pt idx="1">
                  <c:v>4.0999999999999996</c:v>
                </c:pt>
                <c:pt idx="2">
                  <c:v>5.16</c:v>
                </c:pt>
                <c:pt idx="3">
                  <c:v>1.55</c:v>
                </c:pt>
                <c:pt idx="4">
                  <c:v>2.73</c:v>
                </c:pt>
              </c:numCache>
            </c:numRef>
          </c:val>
          <c:smooth val="0"/>
        </c:ser>
        <c:dLbls>
          <c:showLegendKey val="0"/>
          <c:showVal val="0"/>
          <c:showCatName val="0"/>
          <c:showSerName val="0"/>
          <c:showPercent val="0"/>
          <c:showBubbleSize val="0"/>
        </c:dLbls>
        <c:marker val="1"/>
        <c:smooth val="0"/>
        <c:axId val="104618240"/>
        <c:axId val="104620416"/>
      </c:lineChart>
      <c:catAx>
        <c:axId val="1046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620416"/>
        <c:crosses val="autoZero"/>
        <c:auto val="1"/>
        <c:lblAlgn val="ctr"/>
        <c:lblOffset val="100"/>
        <c:tickLblSkip val="1"/>
        <c:tickMarkSkip val="1"/>
        <c:noMultiLvlLbl val="0"/>
      </c:catAx>
      <c:valAx>
        <c:axId val="10462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1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伊佐市簡易水道事業特別会計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伊佐市農業集落排水事業特別会計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伊佐市後期高齢者医療特別会計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ser>
        <c:ser>
          <c:idx val="5"/>
          <c:order val="5"/>
          <c:tx>
            <c:strRef>
              <c:f>データシート!$A$32</c:f>
              <c:strCache>
                <c:ptCount val="1"/>
                <c:pt idx="0">
                  <c:v>伊佐市国民健康保険事業特別会計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0.22</c:v>
                </c:pt>
                <c:pt idx="2">
                  <c:v>#N/A</c:v>
                </c:pt>
                <c:pt idx="3">
                  <c:v>0.01</c:v>
                </c:pt>
                <c:pt idx="4">
                  <c:v>0.04</c:v>
                </c:pt>
                <c:pt idx="5">
                  <c:v>#N/A</c:v>
                </c:pt>
                <c:pt idx="6">
                  <c:v>1.17</c:v>
                </c:pt>
                <c:pt idx="7">
                  <c:v>#N/A</c:v>
                </c:pt>
                <c:pt idx="8">
                  <c:v>#N/A</c:v>
                </c:pt>
                <c:pt idx="9">
                  <c:v>0.01</c:v>
                </c:pt>
              </c:numCache>
            </c:numRef>
          </c:val>
        </c:ser>
        <c:ser>
          <c:idx val="6"/>
          <c:order val="6"/>
          <c:tx>
            <c:strRef>
              <c:f>データシート!$A$33</c:f>
              <c:strCache>
                <c:ptCount val="1"/>
                <c:pt idx="0">
                  <c:v>伊佐市介護サービス事業特別会計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0.09</c:v>
                </c:pt>
                <c:pt idx="4">
                  <c:v>#N/A</c:v>
                </c:pt>
                <c:pt idx="5">
                  <c:v>0.08</c:v>
                </c:pt>
                <c:pt idx="6">
                  <c:v>#N/A</c:v>
                </c:pt>
                <c:pt idx="7">
                  <c:v>0.1</c:v>
                </c:pt>
                <c:pt idx="8">
                  <c:v>#N/A</c:v>
                </c:pt>
                <c:pt idx="9">
                  <c:v>0.11</c:v>
                </c:pt>
              </c:numCache>
            </c:numRef>
          </c:val>
        </c:ser>
        <c:ser>
          <c:idx val="7"/>
          <c:order val="7"/>
          <c:tx>
            <c:strRef>
              <c:f>データシート!$A$34</c:f>
              <c:strCache>
                <c:ptCount val="1"/>
                <c:pt idx="0">
                  <c:v>伊佐市介護保険事業特別会計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0.2</c:v>
                </c:pt>
                <c:pt idx="4">
                  <c:v>#N/A</c:v>
                </c:pt>
                <c:pt idx="5">
                  <c:v>0.56999999999999995</c:v>
                </c:pt>
                <c:pt idx="6">
                  <c:v>#N/A</c:v>
                </c:pt>
                <c:pt idx="7">
                  <c:v>0.64</c:v>
                </c:pt>
                <c:pt idx="8">
                  <c:v>#N/A</c:v>
                </c:pt>
                <c:pt idx="9">
                  <c:v>0.83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5.31</c:v>
                </c:pt>
                <c:pt idx="2">
                  <c:v>#N/A</c:v>
                </c:pt>
                <c:pt idx="3">
                  <c:v>4.37</c:v>
                </c:pt>
                <c:pt idx="4">
                  <c:v>#N/A</c:v>
                </c:pt>
                <c:pt idx="5">
                  <c:v>3.37</c:v>
                </c:pt>
                <c:pt idx="6">
                  <c:v>#N/A</c:v>
                </c:pt>
                <c:pt idx="7">
                  <c:v>3.27</c:v>
                </c:pt>
                <c:pt idx="8">
                  <c:v>#N/A</c:v>
                </c:pt>
                <c:pt idx="9">
                  <c:v>4.25</c:v>
                </c:pt>
              </c:numCache>
            </c:numRef>
          </c:val>
        </c:ser>
        <c:ser>
          <c:idx val="9"/>
          <c:order val="9"/>
          <c:tx>
            <c:strRef>
              <c:f>データシート!$A$36</c:f>
              <c:strCache>
                <c:ptCount val="1"/>
                <c:pt idx="0">
                  <c:v>伊佐市水道事業会計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4.54</c:v>
                </c:pt>
                <c:pt idx="2">
                  <c:v>#N/A</c:v>
                </c:pt>
                <c:pt idx="3">
                  <c:v>5.07</c:v>
                </c:pt>
                <c:pt idx="4">
                  <c:v>#N/A</c:v>
                </c:pt>
                <c:pt idx="5">
                  <c:v>4.17</c:v>
                </c:pt>
                <c:pt idx="6">
                  <c:v>#N/A</c:v>
                </c:pt>
                <c:pt idx="7">
                  <c:v>4.55</c:v>
                </c:pt>
                <c:pt idx="8">
                  <c:v>#N/A</c:v>
                </c:pt>
                <c:pt idx="9">
                  <c:v>4.3600000000000003</c:v>
                </c:pt>
              </c:numCache>
            </c:numRef>
          </c:val>
        </c:ser>
        <c:dLbls>
          <c:showLegendKey val="0"/>
          <c:showVal val="0"/>
          <c:showCatName val="0"/>
          <c:showSerName val="0"/>
          <c:showPercent val="0"/>
          <c:showBubbleSize val="0"/>
        </c:dLbls>
        <c:gapWidth val="150"/>
        <c:overlap val="100"/>
        <c:axId val="104706048"/>
        <c:axId val="104707584"/>
      </c:barChart>
      <c:catAx>
        <c:axId val="10470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07584"/>
        <c:crosses val="autoZero"/>
        <c:auto val="1"/>
        <c:lblAlgn val="ctr"/>
        <c:lblOffset val="100"/>
        <c:tickLblSkip val="1"/>
        <c:tickMarkSkip val="1"/>
        <c:noMultiLvlLbl val="0"/>
      </c:catAx>
      <c:valAx>
        <c:axId val="10470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06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1491</c:v>
                </c:pt>
                <c:pt idx="5">
                  <c:v>1391</c:v>
                </c:pt>
                <c:pt idx="8">
                  <c:v>1405</c:v>
                </c:pt>
                <c:pt idx="11">
                  <c:v>1409</c:v>
                </c:pt>
                <c:pt idx="14">
                  <c:v>1371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272</c:v>
                </c:pt>
                <c:pt idx="3">
                  <c:v>257</c:v>
                </c:pt>
                <c:pt idx="6">
                  <c:v>233</c:v>
                </c:pt>
                <c:pt idx="9">
                  <c:v>202</c:v>
                </c:pt>
                <c:pt idx="12">
                  <c:v>174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297</c:v>
                </c:pt>
                <c:pt idx="3">
                  <c:v>289</c:v>
                </c:pt>
                <c:pt idx="6">
                  <c:v>257</c:v>
                </c:pt>
                <c:pt idx="9">
                  <c:v>248</c:v>
                </c:pt>
                <c:pt idx="12">
                  <c:v>260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171</c:v>
                </c:pt>
                <c:pt idx="3">
                  <c:v>176</c:v>
                </c:pt>
                <c:pt idx="6">
                  <c:v>172</c:v>
                </c:pt>
                <c:pt idx="9">
                  <c:v>137</c:v>
                </c:pt>
                <c:pt idx="12">
                  <c:v>161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1864</c:v>
                </c:pt>
                <c:pt idx="3">
                  <c:v>1723</c:v>
                </c:pt>
                <c:pt idx="6">
                  <c:v>1668</c:v>
                </c:pt>
                <c:pt idx="9">
                  <c:v>1613</c:v>
                </c:pt>
                <c:pt idx="12">
                  <c:v>1518</c:v>
                </c:pt>
              </c:numCache>
            </c:numRef>
          </c:val>
        </c:ser>
        <c:dLbls>
          <c:showLegendKey val="0"/>
          <c:showVal val="0"/>
          <c:showCatName val="0"/>
          <c:showSerName val="0"/>
          <c:showPercent val="0"/>
          <c:showBubbleSize val="0"/>
        </c:dLbls>
        <c:gapWidth val="100"/>
        <c:overlap val="100"/>
        <c:axId val="105131392"/>
        <c:axId val="10514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1113</c:v>
                </c:pt>
                <c:pt idx="2">
                  <c:v>#N/A</c:v>
                </c:pt>
                <c:pt idx="3">
                  <c:v>#N/A</c:v>
                </c:pt>
                <c:pt idx="4">
                  <c:v>1054</c:v>
                </c:pt>
                <c:pt idx="5">
                  <c:v>#N/A</c:v>
                </c:pt>
                <c:pt idx="6">
                  <c:v>#N/A</c:v>
                </c:pt>
                <c:pt idx="7">
                  <c:v>925</c:v>
                </c:pt>
                <c:pt idx="8">
                  <c:v>#N/A</c:v>
                </c:pt>
                <c:pt idx="9">
                  <c:v>#N/A</c:v>
                </c:pt>
                <c:pt idx="10">
                  <c:v>791</c:v>
                </c:pt>
                <c:pt idx="11">
                  <c:v>#N/A</c:v>
                </c:pt>
                <c:pt idx="12">
                  <c:v>#N/A</c:v>
                </c:pt>
                <c:pt idx="13">
                  <c:v>742</c:v>
                </c:pt>
                <c:pt idx="14">
                  <c:v>#N/A</c:v>
                </c:pt>
              </c:numCache>
            </c:numRef>
          </c:val>
          <c:smooth val="0"/>
        </c:ser>
        <c:dLbls>
          <c:showLegendKey val="0"/>
          <c:showVal val="0"/>
          <c:showCatName val="0"/>
          <c:showSerName val="0"/>
          <c:showPercent val="0"/>
          <c:showBubbleSize val="0"/>
        </c:dLbls>
        <c:marker val="1"/>
        <c:smooth val="0"/>
        <c:axId val="105131392"/>
        <c:axId val="105145856"/>
      </c:lineChart>
      <c:catAx>
        <c:axId val="1051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45856"/>
        <c:crosses val="autoZero"/>
        <c:auto val="1"/>
        <c:lblAlgn val="ctr"/>
        <c:lblOffset val="100"/>
        <c:tickLblSkip val="1"/>
        <c:tickMarkSkip val="1"/>
        <c:noMultiLvlLbl val="0"/>
      </c:catAx>
      <c:valAx>
        <c:axId val="10514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3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11652</c:v>
                </c:pt>
                <c:pt idx="5">
                  <c:v>11569</c:v>
                </c:pt>
                <c:pt idx="8">
                  <c:v>11418</c:v>
                </c:pt>
                <c:pt idx="11">
                  <c:v>11585</c:v>
                </c:pt>
                <c:pt idx="14">
                  <c:v>11939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566</c:v>
                </c:pt>
                <c:pt idx="5">
                  <c:v>550</c:v>
                </c:pt>
                <c:pt idx="8">
                  <c:v>523</c:v>
                </c:pt>
                <c:pt idx="11">
                  <c:v>507</c:v>
                </c:pt>
                <c:pt idx="14">
                  <c:v>489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6394</c:v>
                </c:pt>
                <c:pt idx="5">
                  <c:v>6873</c:v>
                </c:pt>
                <c:pt idx="8">
                  <c:v>7704</c:v>
                </c:pt>
                <c:pt idx="11">
                  <c:v>8042</c:v>
                </c:pt>
                <c:pt idx="14">
                  <c:v>8367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2857</c:v>
                </c:pt>
                <c:pt idx="3">
                  <c:v>2696</c:v>
                </c:pt>
                <c:pt idx="6">
                  <c:v>2463</c:v>
                </c:pt>
                <c:pt idx="9">
                  <c:v>2093</c:v>
                </c:pt>
                <c:pt idx="12">
                  <c:v>1897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1402</c:v>
                </c:pt>
                <c:pt idx="3">
                  <c:v>1148</c:v>
                </c:pt>
                <c:pt idx="6">
                  <c:v>894</c:v>
                </c:pt>
                <c:pt idx="9">
                  <c:v>640</c:v>
                </c:pt>
                <c:pt idx="12">
                  <c:v>389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1580</c:v>
                </c:pt>
                <c:pt idx="3">
                  <c:v>1699</c:v>
                </c:pt>
                <c:pt idx="6">
                  <c:v>1400</c:v>
                </c:pt>
                <c:pt idx="9">
                  <c:v>1299</c:v>
                </c:pt>
                <c:pt idx="12">
                  <c:v>1181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1673</c:v>
                </c:pt>
                <c:pt idx="3">
                  <c:v>1455</c:v>
                </c:pt>
                <c:pt idx="6">
                  <c:v>1159</c:v>
                </c:pt>
                <c:pt idx="9">
                  <c:v>16</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13904</c:v>
                </c:pt>
                <c:pt idx="3">
                  <c:v>13585</c:v>
                </c:pt>
                <c:pt idx="6">
                  <c:v>13239</c:v>
                </c:pt>
                <c:pt idx="9">
                  <c:v>13763</c:v>
                </c:pt>
                <c:pt idx="12">
                  <c:v>14786</c:v>
                </c:pt>
              </c:numCache>
            </c:numRef>
          </c:val>
        </c:ser>
        <c:dLbls>
          <c:showLegendKey val="0"/>
          <c:showVal val="0"/>
          <c:showCatName val="0"/>
          <c:showSerName val="0"/>
          <c:showPercent val="0"/>
          <c:showBubbleSize val="0"/>
        </c:dLbls>
        <c:gapWidth val="100"/>
        <c:overlap val="100"/>
        <c:axId val="105256448"/>
        <c:axId val="105258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2804</c:v>
                </c:pt>
                <c:pt idx="2">
                  <c:v>#N/A</c:v>
                </c:pt>
                <c:pt idx="3">
                  <c:v>#N/A</c:v>
                </c:pt>
                <c:pt idx="4">
                  <c:v>1591</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256448"/>
        <c:axId val="105258368"/>
      </c:lineChart>
      <c:catAx>
        <c:axId val="10525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258368"/>
        <c:crosses val="autoZero"/>
        <c:auto val="1"/>
        <c:lblAlgn val="ctr"/>
        <c:lblOffset val="100"/>
        <c:tickLblSkip val="1"/>
        <c:tickMarkSkip val="1"/>
        <c:noMultiLvlLbl val="0"/>
      </c:catAx>
      <c:valAx>
        <c:axId val="10525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5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5387904"/>
        <c:axId val="105406464"/>
      </c:scatterChart>
      <c:valAx>
        <c:axId val="105387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406464"/>
        <c:crosses val="autoZero"/>
        <c:crossBetween val="midCat"/>
      </c:valAx>
      <c:valAx>
        <c:axId val="1054064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387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13.8</c:v>
                </c:pt>
                <c:pt idx="1">
                  <c:v>13.1</c:v>
                </c:pt>
                <c:pt idx="2">
                  <c:v>12.1</c:v>
                </c:pt>
                <c:pt idx="3">
                  <c:v>10.9</c:v>
                </c:pt>
                <c:pt idx="4">
                  <c:v>9.6999999999999993</c:v>
                </c:pt>
              </c:numCache>
            </c:numRef>
          </c:xVal>
          <c:yVal>
            <c:numRef>
              <c:f>公会計指標分析・財政指標組合せ分析表!$K$73:$O$73</c:f>
              <c:numCache>
                <c:formatCode>#,##0.0;"▲ "#,##0.0</c:formatCode>
                <c:ptCount val="5"/>
                <c:pt idx="0">
                  <c:v>32.9</c:v>
                </c:pt>
                <c:pt idx="1">
                  <c:v>18.8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05444480"/>
        <c:axId val="105446400"/>
      </c:scatterChart>
      <c:valAx>
        <c:axId val="105444480"/>
        <c:scaling>
          <c:orientation val="minMax"/>
          <c:max val="14.1"/>
          <c:min val="10.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446400"/>
        <c:crosses val="autoZero"/>
        <c:crossBetween val="midCat"/>
      </c:valAx>
      <c:valAx>
        <c:axId val="105446400"/>
        <c:scaling>
          <c:orientation val="minMax"/>
          <c:max val="1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444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実質公債費比率における分子の額について、水道事業、下水道事業の実施に伴う公営企業債の繰出や一部事務組合の施設整備等による負担金がやや増加しているものの、一般会計分は毎年減少しており、単年度の比率としても毎年改善している。ただし、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年度から平成</a:t>
          </a:r>
          <a:r>
            <a:rPr kumimoji="1" lang="en-US" altLang="ja-JP" sz="1400">
              <a:solidFill>
                <a:schemeClr val="dk1"/>
              </a:solidFill>
              <a:latin typeface="+mn-lt"/>
              <a:ea typeface="+mn-ea"/>
              <a:cs typeface="+mn-cs"/>
            </a:rPr>
            <a:t>29</a:t>
          </a:r>
          <a:r>
            <a:rPr kumimoji="1" lang="ja-JP" altLang="ja-JP" sz="1400">
              <a:solidFill>
                <a:schemeClr val="dk1"/>
              </a:solidFill>
              <a:latin typeface="+mn-lt"/>
              <a:ea typeface="+mn-ea"/>
              <a:cs typeface="+mn-cs"/>
            </a:rPr>
            <a:t>年度にかけて行う汚泥再生処理センター整備事業に伴い起債発行額が増加し、元利償還金についても上昇が見込まれることから、今後も交付税措置率の高い有利な地方債の活用を図り、また、普通建設費等の投資的経費についても財政計画に基づいた適切な投資を行い、公債費負担が過大にならないよう努める。</a:t>
          </a:r>
          <a:endParaRPr kumimoji="1" lang="en-US"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職員数の減により退職手当負担見込額は改善されたものの、汚泥再生処理センター建設や中学校大規模改修事業等に伴う起債の借入により地方債の現在高が増加したため、将来負担比率における分子の額については増となったが、行財政改革を行う中で確保した財源を基金に積み立てることで、充当可能基金も増加しており、今年度も将来負担比率は算出されなか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ただし、平成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年度から平成</a:t>
          </a:r>
          <a:r>
            <a:rPr kumimoji="1" lang="en-US" altLang="ja-JP" sz="1400">
              <a:solidFill>
                <a:schemeClr val="dk1"/>
              </a:solidFill>
              <a:latin typeface="+mn-lt"/>
              <a:ea typeface="+mn-ea"/>
              <a:cs typeface="+mn-cs"/>
            </a:rPr>
            <a:t>29</a:t>
          </a:r>
          <a:r>
            <a:rPr kumimoji="1" lang="ja-JP" altLang="ja-JP" sz="1400">
              <a:solidFill>
                <a:schemeClr val="dk1"/>
              </a:solidFill>
              <a:latin typeface="+mn-lt"/>
              <a:ea typeface="+mn-ea"/>
              <a:cs typeface="+mn-cs"/>
            </a:rPr>
            <a:t>年度にかけて行う汚泥再生処理センター整備事業に伴い起債残高の増加が見込まれることから、今後も行財政改革を進めながら基金も確保し、将来負担比率が過大にならないよう安定した財政運営に努める。</a:t>
          </a:r>
          <a:endParaRPr lang="ja-JP" altLang="ja-JP"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27,577
27,507
392.56
18,209,099
17,680,335
412,473
9,696,521
14,785,589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4" name="正方形/長方形 5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5" name="正方形/長方形 5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6" name="正方形/長方形 5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7" name="正方形/長方形 56"/>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8" name="正方形/長方形 5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9" name="テキスト ボックス 58"/>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0" name="正方形/長方形 5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1" name="正方形/長方形 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2" name="正方形/長方形 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3" name="正方形/長方形 6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4" name="正方形/長方形 6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5" name="テキスト ボックス 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6" name="テキスト ボックス 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27,577
27,507
392.56
18,209,099
17,680,335
412,473
9,696,521
14,785,589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27,577
27,507
392.56
18,209,099
17,680,335
412,473
9,696,521
14,785,589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27,577
27,507
392.56
18,209,099
17,680,335
412,473
9,696,521
14,785,589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財政力指数は、歳出抑制の成果もあり改善傾向にある。しかし、伊佐市人口ビジョンでも想定しているように、老年人口のゆるやかな減少と比較して、生産年齢人口の急速な右肩下がりを迎える本市にとって、税収の増加は見込めず、より一層、歳出抑制・徴収率向上による税収の確保に努める必要があることからふるさと納税にも力を入れ、歳入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1" name="直線コネクタ 70"/>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4" name="直線コネクタ 73"/>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扶助費</a:t>
          </a:r>
          <a:r>
            <a:rPr kumimoji="1" lang="ja-JP" altLang="en-US" sz="1200">
              <a:solidFill>
                <a:schemeClr val="dk1"/>
              </a:solidFill>
              <a:latin typeface="+mn-lt"/>
              <a:ea typeface="+mn-ea"/>
              <a:cs typeface="+mn-cs"/>
            </a:rPr>
            <a:t>で</a:t>
          </a:r>
          <a:r>
            <a:rPr kumimoji="1" lang="ja-JP" altLang="ja-JP" sz="1200">
              <a:solidFill>
                <a:schemeClr val="dk1"/>
              </a:solidFill>
              <a:latin typeface="+mn-lt"/>
              <a:ea typeface="+mn-ea"/>
              <a:cs typeface="+mn-cs"/>
            </a:rPr>
            <a:t>１億</a:t>
          </a:r>
          <a:r>
            <a:rPr kumimoji="1" lang="en-US" altLang="ja-JP" sz="1200">
              <a:solidFill>
                <a:schemeClr val="dk1"/>
              </a:solidFill>
              <a:latin typeface="+mn-lt"/>
              <a:ea typeface="+mn-ea"/>
              <a:cs typeface="+mn-cs"/>
            </a:rPr>
            <a:t>400</a:t>
          </a:r>
          <a:r>
            <a:rPr kumimoji="1" lang="ja-JP" altLang="ja-JP" sz="1200">
              <a:solidFill>
                <a:schemeClr val="dk1"/>
              </a:solidFill>
              <a:latin typeface="+mn-lt"/>
              <a:ea typeface="+mn-ea"/>
              <a:cs typeface="+mn-cs"/>
            </a:rPr>
            <a:t>万円、物件費</a:t>
          </a:r>
          <a:r>
            <a:rPr kumimoji="1" lang="ja-JP" altLang="en-US" sz="1200">
              <a:solidFill>
                <a:schemeClr val="dk1"/>
              </a:solidFill>
              <a:latin typeface="+mn-lt"/>
              <a:ea typeface="+mn-ea"/>
              <a:cs typeface="+mn-cs"/>
            </a:rPr>
            <a:t>で</a:t>
          </a:r>
          <a:r>
            <a:rPr kumimoji="1" lang="ja-JP" altLang="ja-JP" sz="1200">
              <a:solidFill>
                <a:schemeClr val="dk1"/>
              </a:solidFill>
              <a:latin typeface="+mn-lt"/>
              <a:ea typeface="+mn-ea"/>
              <a:cs typeface="+mn-cs"/>
            </a:rPr>
            <a:t>１億</a:t>
          </a:r>
          <a:r>
            <a:rPr kumimoji="1" lang="en-US" altLang="ja-JP" sz="1200">
              <a:solidFill>
                <a:schemeClr val="dk1"/>
              </a:solidFill>
              <a:latin typeface="+mn-lt"/>
              <a:ea typeface="+mn-ea"/>
              <a:cs typeface="+mn-cs"/>
            </a:rPr>
            <a:t>3,100</a:t>
          </a:r>
          <a:r>
            <a:rPr kumimoji="1" lang="ja-JP" altLang="ja-JP" sz="1200">
              <a:solidFill>
                <a:schemeClr val="dk1"/>
              </a:solidFill>
              <a:latin typeface="+mn-lt"/>
              <a:ea typeface="+mn-ea"/>
              <a:cs typeface="+mn-cs"/>
            </a:rPr>
            <a:t>万円</a:t>
          </a:r>
          <a:r>
            <a:rPr kumimoji="1" lang="ja-JP" altLang="en-US" sz="1200">
              <a:solidFill>
                <a:schemeClr val="dk1"/>
              </a:solidFill>
              <a:latin typeface="+mn-lt"/>
              <a:ea typeface="+mn-ea"/>
              <a:cs typeface="+mn-cs"/>
            </a:rPr>
            <a:t>、補助費等・出資金・繰出金で</a:t>
          </a:r>
          <a:r>
            <a:rPr kumimoji="1" lang="en-US" altLang="ja-JP" sz="1200">
              <a:solidFill>
                <a:schemeClr val="dk1"/>
              </a:solidFill>
              <a:latin typeface="+mn-lt"/>
              <a:ea typeface="+mn-ea"/>
              <a:cs typeface="+mn-cs"/>
            </a:rPr>
            <a:t>2,300</a:t>
          </a:r>
          <a:r>
            <a:rPr kumimoji="1" lang="ja-JP" altLang="en-US" sz="1200">
              <a:solidFill>
                <a:schemeClr val="dk1"/>
              </a:solidFill>
              <a:latin typeface="+mn-lt"/>
              <a:ea typeface="+mn-ea"/>
              <a:cs typeface="+mn-cs"/>
            </a:rPr>
            <a:t>万円、合計</a:t>
          </a:r>
          <a:r>
            <a:rPr kumimoji="1" lang="en-US" altLang="ja-JP" sz="1200">
              <a:solidFill>
                <a:schemeClr val="dk1"/>
              </a:solidFill>
              <a:latin typeface="+mn-lt"/>
              <a:ea typeface="+mn-ea"/>
              <a:cs typeface="+mn-cs"/>
            </a:rPr>
            <a:t>2</a:t>
          </a:r>
          <a:r>
            <a:rPr kumimoji="1" lang="ja-JP" altLang="en-US" sz="1200">
              <a:solidFill>
                <a:schemeClr val="dk1"/>
              </a:solidFill>
              <a:latin typeface="+mn-lt"/>
              <a:ea typeface="+mn-ea"/>
              <a:cs typeface="+mn-cs"/>
            </a:rPr>
            <a:t>億</a:t>
          </a:r>
          <a:r>
            <a:rPr kumimoji="1" lang="en-US" altLang="ja-JP" sz="1200">
              <a:solidFill>
                <a:schemeClr val="dk1"/>
              </a:solidFill>
              <a:latin typeface="+mn-lt"/>
              <a:ea typeface="+mn-ea"/>
              <a:cs typeface="+mn-cs"/>
            </a:rPr>
            <a:t>5,800</a:t>
          </a:r>
          <a:r>
            <a:rPr kumimoji="1" lang="ja-JP" altLang="en-US" sz="1200">
              <a:solidFill>
                <a:schemeClr val="dk1"/>
              </a:solidFill>
              <a:latin typeface="+mn-lt"/>
              <a:ea typeface="+mn-ea"/>
              <a:cs typeface="+mn-cs"/>
            </a:rPr>
            <a:t>万円</a:t>
          </a:r>
          <a:r>
            <a:rPr kumimoji="1" lang="ja-JP" altLang="ja-JP" sz="1200">
              <a:solidFill>
                <a:schemeClr val="dk1"/>
              </a:solidFill>
              <a:latin typeface="+mn-lt"/>
              <a:ea typeface="+mn-ea"/>
              <a:cs typeface="+mn-cs"/>
            </a:rPr>
            <a:t>増加し</a:t>
          </a:r>
          <a:r>
            <a:rPr kumimoji="1" lang="ja-JP" altLang="en-US" sz="1200">
              <a:solidFill>
                <a:schemeClr val="dk1"/>
              </a:solidFill>
              <a:latin typeface="+mn-lt"/>
              <a:ea typeface="+mn-ea"/>
              <a:cs typeface="+mn-cs"/>
            </a:rPr>
            <a:t>たが</a:t>
          </a:r>
          <a:r>
            <a:rPr kumimoji="1" lang="ja-JP" altLang="ja-JP" sz="1200">
              <a:solidFill>
                <a:schemeClr val="dk1"/>
              </a:solidFill>
              <a:latin typeface="+mn-lt"/>
              <a:ea typeface="+mn-ea"/>
              <a:cs typeface="+mn-cs"/>
            </a:rPr>
            <a:t>、公債費・人件費</a:t>
          </a:r>
          <a:r>
            <a:rPr kumimoji="1" lang="ja-JP" altLang="en-US" sz="1200">
              <a:solidFill>
                <a:schemeClr val="dk1"/>
              </a:solidFill>
              <a:latin typeface="+mn-lt"/>
              <a:ea typeface="+mn-ea"/>
              <a:cs typeface="+mn-cs"/>
            </a:rPr>
            <a:t>で▲</a:t>
          </a:r>
          <a:r>
            <a:rPr kumimoji="1" lang="ja-JP" altLang="ja-JP" sz="1200">
              <a:solidFill>
                <a:schemeClr val="dk1"/>
              </a:solidFill>
              <a:latin typeface="+mn-lt"/>
              <a:ea typeface="+mn-ea"/>
              <a:cs typeface="+mn-cs"/>
            </a:rPr>
            <a:t>１億</a:t>
          </a:r>
          <a:r>
            <a:rPr kumimoji="1" lang="en-US" altLang="ja-JP" sz="1200">
              <a:solidFill>
                <a:schemeClr val="dk1"/>
              </a:solidFill>
              <a:latin typeface="+mn-lt"/>
              <a:ea typeface="+mn-ea"/>
              <a:cs typeface="+mn-cs"/>
            </a:rPr>
            <a:t>8,800</a:t>
          </a:r>
          <a:r>
            <a:rPr kumimoji="1" lang="ja-JP" altLang="ja-JP" sz="1200">
              <a:solidFill>
                <a:schemeClr val="dk1"/>
              </a:solidFill>
              <a:latin typeface="+mn-lt"/>
              <a:ea typeface="+mn-ea"/>
              <a:cs typeface="+mn-cs"/>
            </a:rPr>
            <a:t>万円</a:t>
          </a:r>
          <a:r>
            <a:rPr kumimoji="1" lang="ja-JP" altLang="en-US" sz="1200">
              <a:solidFill>
                <a:schemeClr val="dk1"/>
              </a:solidFill>
              <a:latin typeface="+mn-lt"/>
              <a:ea typeface="+mn-ea"/>
              <a:cs typeface="+mn-cs"/>
            </a:rPr>
            <a:t>、維持補修費▲</a:t>
          </a:r>
          <a:r>
            <a:rPr kumimoji="1" lang="en-US" altLang="ja-JP" sz="1200">
              <a:solidFill>
                <a:schemeClr val="dk1"/>
              </a:solidFill>
              <a:latin typeface="+mn-lt"/>
              <a:ea typeface="+mn-ea"/>
              <a:cs typeface="+mn-cs"/>
            </a:rPr>
            <a:t>1,300</a:t>
          </a:r>
          <a:r>
            <a:rPr kumimoji="1" lang="ja-JP" altLang="en-US" sz="1200">
              <a:solidFill>
                <a:schemeClr val="dk1"/>
              </a:solidFill>
              <a:latin typeface="+mn-lt"/>
              <a:ea typeface="+mn-ea"/>
              <a:cs typeface="+mn-cs"/>
            </a:rPr>
            <a:t>万円の合計</a:t>
          </a:r>
          <a:r>
            <a:rPr kumimoji="1" lang="en-US" altLang="ja-JP" sz="1200">
              <a:solidFill>
                <a:schemeClr val="dk1"/>
              </a:solidFill>
              <a:latin typeface="+mn-lt"/>
              <a:ea typeface="+mn-ea"/>
              <a:cs typeface="+mn-cs"/>
            </a:rPr>
            <a:t>2</a:t>
          </a:r>
          <a:r>
            <a:rPr kumimoji="1" lang="ja-JP" altLang="en-US" sz="1200">
              <a:solidFill>
                <a:schemeClr val="dk1"/>
              </a:solidFill>
              <a:latin typeface="+mn-lt"/>
              <a:ea typeface="+mn-ea"/>
              <a:cs typeface="+mn-cs"/>
            </a:rPr>
            <a:t>億</a:t>
          </a:r>
          <a:r>
            <a:rPr kumimoji="1" lang="en-US" altLang="ja-JP" sz="1200">
              <a:solidFill>
                <a:schemeClr val="dk1"/>
              </a:solidFill>
              <a:latin typeface="+mn-lt"/>
              <a:ea typeface="+mn-ea"/>
              <a:cs typeface="+mn-cs"/>
            </a:rPr>
            <a:t>100</a:t>
          </a:r>
          <a:r>
            <a:rPr kumimoji="1" lang="ja-JP" altLang="en-US" sz="1200">
              <a:solidFill>
                <a:schemeClr val="dk1"/>
              </a:solidFill>
              <a:latin typeface="+mn-lt"/>
              <a:ea typeface="+mn-ea"/>
              <a:cs typeface="+mn-cs"/>
            </a:rPr>
            <a:t>万円しか削減できなかったた</a:t>
          </a:r>
          <a:r>
            <a:rPr kumimoji="1" lang="ja-JP" altLang="ja-JP" sz="1200">
              <a:solidFill>
                <a:schemeClr val="dk1"/>
              </a:solidFill>
              <a:latin typeface="+mn-lt"/>
              <a:ea typeface="+mn-ea"/>
              <a:cs typeface="+mn-cs"/>
            </a:rPr>
            <a:t>め</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昨年度より分子</a:t>
          </a:r>
          <a:r>
            <a:rPr kumimoji="1" lang="ja-JP" altLang="en-US" sz="1200">
              <a:solidFill>
                <a:schemeClr val="dk1"/>
              </a:solidFill>
              <a:latin typeface="+mn-lt"/>
              <a:ea typeface="+mn-ea"/>
              <a:cs typeface="+mn-cs"/>
            </a:rPr>
            <a:t>は</a:t>
          </a:r>
          <a:r>
            <a:rPr kumimoji="1" lang="en-US" altLang="ja-JP" sz="1200">
              <a:solidFill>
                <a:schemeClr val="dk1"/>
              </a:solidFill>
              <a:latin typeface="+mn-lt"/>
              <a:ea typeface="+mn-ea"/>
              <a:cs typeface="+mn-cs"/>
            </a:rPr>
            <a:t>5,700</a:t>
          </a:r>
          <a:r>
            <a:rPr kumimoji="1" lang="ja-JP" altLang="ja-JP" sz="1200">
              <a:solidFill>
                <a:schemeClr val="dk1"/>
              </a:solidFill>
              <a:latin typeface="+mn-lt"/>
              <a:ea typeface="+mn-ea"/>
              <a:cs typeface="+mn-cs"/>
            </a:rPr>
            <a:t>万円増えたが、市内大手企業の業績好調により法人市民税と鉱山税が１億</a:t>
          </a:r>
          <a:r>
            <a:rPr kumimoji="1" lang="en-US" altLang="ja-JP" sz="1200">
              <a:solidFill>
                <a:schemeClr val="dk1"/>
              </a:solidFill>
              <a:latin typeface="+mn-lt"/>
              <a:ea typeface="+mn-ea"/>
              <a:cs typeface="+mn-cs"/>
            </a:rPr>
            <a:t>8,800</a:t>
          </a:r>
          <a:r>
            <a:rPr kumimoji="1" lang="ja-JP" altLang="ja-JP" sz="1200">
              <a:solidFill>
                <a:schemeClr val="dk1"/>
              </a:solidFill>
              <a:latin typeface="+mn-lt"/>
              <a:ea typeface="+mn-ea"/>
              <a:cs typeface="+mn-cs"/>
            </a:rPr>
            <a:t>万円、地方消費税交付金が２億</a:t>
          </a:r>
          <a:r>
            <a:rPr kumimoji="1" lang="en-US" altLang="ja-JP" sz="1200">
              <a:solidFill>
                <a:schemeClr val="dk1"/>
              </a:solidFill>
              <a:latin typeface="+mn-lt"/>
              <a:ea typeface="+mn-ea"/>
              <a:cs typeface="+mn-cs"/>
            </a:rPr>
            <a:t>3,200</a:t>
          </a:r>
          <a:r>
            <a:rPr kumimoji="1" lang="ja-JP" altLang="ja-JP" sz="1200">
              <a:solidFill>
                <a:schemeClr val="dk1"/>
              </a:solidFill>
              <a:latin typeface="+mn-lt"/>
              <a:ea typeface="+mn-ea"/>
              <a:cs typeface="+mn-cs"/>
            </a:rPr>
            <a:t>万円</a:t>
          </a:r>
          <a:r>
            <a:rPr kumimoji="1" lang="ja-JP" altLang="en-US" sz="1200">
              <a:solidFill>
                <a:schemeClr val="dk1"/>
              </a:solidFill>
              <a:latin typeface="+mn-lt"/>
              <a:ea typeface="+mn-ea"/>
              <a:cs typeface="+mn-cs"/>
            </a:rPr>
            <a:t>、地方交付税が</a:t>
          </a:r>
          <a:r>
            <a:rPr kumimoji="1" lang="en-US" altLang="ja-JP" sz="1200">
              <a:solidFill>
                <a:schemeClr val="dk1"/>
              </a:solidFill>
              <a:latin typeface="+mn-lt"/>
              <a:ea typeface="+mn-ea"/>
              <a:cs typeface="+mn-cs"/>
            </a:rPr>
            <a:t>3,500</a:t>
          </a:r>
          <a:r>
            <a:rPr kumimoji="1" lang="ja-JP" altLang="en-US" sz="1200">
              <a:solidFill>
                <a:schemeClr val="dk1"/>
              </a:solidFill>
              <a:latin typeface="+mn-lt"/>
              <a:ea typeface="+mn-ea"/>
              <a:cs typeface="+mn-cs"/>
            </a:rPr>
            <a:t>万円増加するなど</a:t>
          </a:r>
          <a:r>
            <a:rPr kumimoji="1" lang="ja-JP" altLang="ja-JP" sz="1200">
              <a:solidFill>
                <a:schemeClr val="dk1"/>
              </a:solidFill>
              <a:latin typeface="+mn-lt"/>
              <a:ea typeface="+mn-ea"/>
              <a:cs typeface="+mn-cs"/>
            </a:rPr>
            <a:t>、分母が４億</a:t>
          </a:r>
          <a:r>
            <a:rPr kumimoji="1" lang="en-US" altLang="ja-JP" sz="1200">
              <a:solidFill>
                <a:schemeClr val="dk1"/>
              </a:solidFill>
              <a:latin typeface="+mn-lt"/>
              <a:ea typeface="+mn-ea"/>
              <a:cs typeface="+mn-cs"/>
            </a:rPr>
            <a:t>5,100</a:t>
          </a:r>
          <a:r>
            <a:rPr kumimoji="1" lang="ja-JP" altLang="ja-JP" sz="1200">
              <a:solidFill>
                <a:schemeClr val="dk1"/>
              </a:solidFill>
              <a:latin typeface="+mn-lt"/>
              <a:ea typeface="+mn-ea"/>
              <a:cs typeface="+mn-cs"/>
            </a:rPr>
            <a:t>万円増えたことから、経常収支比率が</a:t>
          </a:r>
          <a:r>
            <a:rPr kumimoji="1" lang="en-US" altLang="ja-JP" sz="1200">
              <a:solidFill>
                <a:schemeClr val="dk1"/>
              </a:solidFill>
              <a:latin typeface="+mn-lt"/>
              <a:ea typeface="+mn-ea"/>
              <a:cs typeface="+mn-cs"/>
            </a:rPr>
            <a:t>3.4</a:t>
          </a:r>
          <a:r>
            <a:rPr kumimoji="1" lang="ja-JP" altLang="ja-JP" sz="1200">
              <a:solidFill>
                <a:schemeClr val="dk1"/>
              </a:solidFill>
              <a:latin typeface="+mn-lt"/>
              <a:ea typeface="+mn-ea"/>
              <a:cs typeface="+mn-cs"/>
            </a:rPr>
            <a:t>ポイント減少した。今後も高齢化により、医療費等社会保障費の大幅な増加が見込まれるため、引き続き歳入確保に努める。</a:t>
          </a:r>
          <a:endParaRPr lang="ja-JP" altLang="ja-JP" sz="12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80221</xdr:rowOff>
    </xdr:from>
    <xdr:to>
      <xdr:col>7</xdr:col>
      <xdr:colOff>152400</xdr:colOff>
      <xdr:row>60</xdr:row>
      <xdr:rowOff>45508</xdr:rowOff>
    </xdr:to>
    <xdr:cxnSp macro="">
      <xdr:nvCxnSpPr>
        <xdr:cNvPr id="131" name="直線コネクタ 130"/>
        <xdr:cNvCxnSpPr/>
      </xdr:nvCxnSpPr>
      <xdr:spPr>
        <a:xfrm flipV="1">
          <a:off x="4114800" y="10195771"/>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60113</xdr:rowOff>
    </xdr:from>
    <xdr:to>
      <xdr:col>6</xdr:col>
      <xdr:colOff>0</xdr:colOff>
      <xdr:row>60</xdr:row>
      <xdr:rowOff>45508</xdr:rowOff>
    </xdr:to>
    <xdr:cxnSp macro="">
      <xdr:nvCxnSpPr>
        <xdr:cNvPr id="134" name="直線コネクタ 133"/>
        <xdr:cNvCxnSpPr/>
      </xdr:nvCxnSpPr>
      <xdr:spPr>
        <a:xfrm>
          <a:off x="3225800" y="1017566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60113</xdr:rowOff>
    </xdr:from>
    <xdr:to>
      <xdr:col>4</xdr:col>
      <xdr:colOff>482600</xdr:colOff>
      <xdr:row>59</xdr:row>
      <xdr:rowOff>160655</xdr:rowOff>
    </xdr:to>
    <xdr:cxnSp macro="">
      <xdr:nvCxnSpPr>
        <xdr:cNvPr id="137" name="直線コネクタ 136"/>
        <xdr:cNvCxnSpPr/>
      </xdr:nvCxnSpPr>
      <xdr:spPr>
        <a:xfrm flipV="1">
          <a:off x="2336800" y="1017566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108373</xdr:rowOff>
    </xdr:from>
    <xdr:to>
      <xdr:col>3</xdr:col>
      <xdr:colOff>279400</xdr:colOff>
      <xdr:row>59</xdr:row>
      <xdr:rowOff>160655</xdr:rowOff>
    </xdr:to>
    <xdr:cxnSp macro="">
      <xdr:nvCxnSpPr>
        <xdr:cNvPr id="140" name="直線コネクタ 139"/>
        <xdr:cNvCxnSpPr/>
      </xdr:nvCxnSpPr>
      <xdr:spPr>
        <a:xfrm>
          <a:off x="1447800" y="1022392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29421</xdr:rowOff>
    </xdr:from>
    <xdr:to>
      <xdr:col>7</xdr:col>
      <xdr:colOff>203200</xdr:colOff>
      <xdr:row>59</xdr:row>
      <xdr:rowOff>131021</xdr:rowOff>
    </xdr:to>
    <xdr:sp macro="" textlink="">
      <xdr:nvSpPr>
        <xdr:cNvPr id="150" name="円/楕円 149"/>
        <xdr:cNvSpPr/>
      </xdr:nvSpPr>
      <xdr:spPr>
        <a:xfrm>
          <a:off x="49022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45948</xdr:rowOff>
    </xdr:from>
    <xdr:ext cx="762000" cy="259045"/>
    <xdr:sp macro="" textlink="">
      <xdr:nvSpPr>
        <xdr:cNvPr id="151" name="財政構造の弾力性該当値テキスト"/>
        <xdr:cNvSpPr txBox="1"/>
      </xdr:nvSpPr>
      <xdr:spPr>
        <a:xfrm>
          <a:off x="5041900" y="99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166158</xdr:rowOff>
    </xdr:from>
    <xdr:to>
      <xdr:col>6</xdr:col>
      <xdr:colOff>50800</xdr:colOff>
      <xdr:row>60</xdr:row>
      <xdr:rowOff>96308</xdr:rowOff>
    </xdr:to>
    <xdr:sp macro="" textlink="">
      <xdr:nvSpPr>
        <xdr:cNvPr id="152" name="円/楕円 151"/>
        <xdr:cNvSpPr/>
      </xdr:nvSpPr>
      <xdr:spPr>
        <a:xfrm>
          <a:off x="4064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106485</xdr:rowOff>
    </xdr:from>
    <xdr:ext cx="736600" cy="259045"/>
    <xdr:sp macro="" textlink="">
      <xdr:nvSpPr>
        <xdr:cNvPr id="153" name="テキスト ボックス 152"/>
        <xdr:cNvSpPr txBox="1"/>
      </xdr:nvSpPr>
      <xdr:spPr>
        <a:xfrm>
          <a:off x="3733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9313</xdr:rowOff>
    </xdr:from>
    <xdr:to>
      <xdr:col>4</xdr:col>
      <xdr:colOff>533400</xdr:colOff>
      <xdr:row>59</xdr:row>
      <xdr:rowOff>110913</xdr:rowOff>
    </xdr:to>
    <xdr:sp macro="" textlink="">
      <xdr:nvSpPr>
        <xdr:cNvPr id="154" name="円/楕円 153"/>
        <xdr:cNvSpPr/>
      </xdr:nvSpPr>
      <xdr:spPr>
        <a:xfrm>
          <a:off x="3175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121090</xdr:rowOff>
    </xdr:from>
    <xdr:ext cx="762000" cy="259045"/>
    <xdr:sp macro="" textlink="">
      <xdr:nvSpPr>
        <xdr:cNvPr id="155" name="テキスト ボックス 154"/>
        <xdr:cNvSpPr txBox="1"/>
      </xdr:nvSpPr>
      <xdr:spPr>
        <a:xfrm>
          <a:off x="2844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109855</xdr:rowOff>
    </xdr:from>
    <xdr:to>
      <xdr:col>3</xdr:col>
      <xdr:colOff>330200</xdr:colOff>
      <xdr:row>60</xdr:row>
      <xdr:rowOff>40005</xdr:rowOff>
    </xdr:to>
    <xdr:sp macro="" textlink="">
      <xdr:nvSpPr>
        <xdr:cNvPr id="156" name="円/楕円 155"/>
        <xdr:cNvSpPr/>
      </xdr:nvSpPr>
      <xdr:spPr>
        <a:xfrm>
          <a:off x="2286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50182</xdr:rowOff>
    </xdr:from>
    <xdr:ext cx="762000" cy="259045"/>
    <xdr:sp macro="" textlink="">
      <xdr:nvSpPr>
        <xdr:cNvPr id="157" name="テキスト ボックス 156"/>
        <xdr:cNvSpPr txBox="1"/>
      </xdr:nvSpPr>
      <xdr:spPr>
        <a:xfrm>
          <a:off x="1955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57573</xdr:rowOff>
    </xdr:from>
    <xdr:to>
      <xdr:col>2</xdr:col>
      <xdr:colOff>127000</xdr:colOff>
      <xdr:row>59</xdr:row>
      <xdr:rowOff>159173</xdr:rowOff>
    </xdr:to>
    <xdr:sp macro="" textlink="">
      <xdr:nvSpPr>
        <xdr:cNvPr id="158" name="円/楕円 157"/>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169350</xdr:rowOff>
    </xdr:from>
    <xdr:ext cx="762000" cy="259045"/>
    <xdr:sp macro="" textlink="">
      <xdr:nvSpPr>
        <xdr:cNvPr id="159" name="テキスト ボックス 158"/>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[143,800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定員適正化計画に準じた職員数の削減により、人件費は前年度より減少している。物件費は、中学校を４校から２校へ統廃合したことに伴うスクールバスの委託開始、庁内のインターネット環境の見直しに伴う委託、地方創生推進事業伴う委託等</a:t>
          </a:r>
          <a:r>
            <a:rPr kumimoji="1" lang="ja-JP" altLang="en-US" sz="1300">
              <a:solidFill>
                <a:schemeClr val="dk1"/>
              </a:solidFill>
              <a:latin typeface="+mn-lt"/>
              <a:ea typeface="+mn-ea"/>
              <a:cs typeface="+mn-cs"/>
            </a:rPr>
            <a:t>、委託料</a:t>
          </a:r>
          <a:r>
            <a:rPr kumimoji="1" lang="ja-JP" altLang="ja-JP" sz="1300">
              <a:solidFill>
                <a:schemeClr val="dk1"/>
              </a:solidFill>
              <a:latin typeface="+mn-lt"/>
              <a:ea typeface="+mn-ea"/>
              <a:cs typeface="+mn-cs"/>
            </a:rPr>
            <a:t>の増加に伴い、昨年度比</a:t>
          </a:r>
          <a:r>
            <a:rPr kumimoji="1" lang="en-US" altLang="ja-JP" sz="1300">
              <a:solidFill>
                <a:schemeClr val="dk1"/>
              </a:solidFill>
              <a:latin typeface="+mn-lt"/>
              <a:ea typeface="+mn-ea"/>
              <a:cs typeface="+mn-cs"/>
            </a:rPr>
            <a:t>4</a:t>
          </a:r>
          <a:r>
            <a:rPr kumimoji="1" lang="ja-JP" altLang="ja-JP" sz="1300">
              <a:solidFill>
                <a:schemeClr val="dk1"/>
              </a:solidFill>
              <a:latin typeface="+mn-lt"/>
              <a:ea typeface="+mn-ea"/>
              <a:cs typeface="+mn-cs"/>
            </a:rPr>
            <a:t>％増となったことが、決算額増加の要因である。スクールバス、システム改修に係る費用等は、毎年度見込まれることから、</a:t>
          </a:r>
          <a:r>
            <a:rPr lang="ja-JP" altLang="ja-JP" sz="1300" b="0" i="0" baseline="0">
              <a:solidFill>
                <a:schemeClr val="dk1"/>
              </a:solidFill>
              <a:latin typeface="+mn-lt"/>
              <a:ea typeface="+mn-ea"/>
              <a:cs typeface="+mn-cs"/>
            </a:rPr>
            <a:t>事務の効率化による物件費の抑制と職員数の適正化による人件費の抑制を図る。</a:t>
          </a:r>
          <a:endParaRPr kumimoji="1" lang="en-US"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54161</xdr:rowOff>
    </xdr:from>
    <xdr:to>
      <xdr:col>7</xdr:col>
      <xdr:colOff>152400</xdr:colOff>
      <xdr:row>82</xdr:row>
      <xdr:rowOff>94064</xdr:rowOff>
    </xdr:to>
    <xdr:cxnSp macro="">
      <xdr:nvCxnSpPr>
        <xdr:cNvPr id="194" name="直線コネクタ 193"/>
        <xdr:cNvCxnSpPr/>
      </xdr:nvCxnSpPr>
      <xdr:spPr>
        <a:xfrm>
          <a:off x="4114800" y="14113061"/>
          <a:ext cx="8382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90926</xdr:rowOff>
    </xdr:from>
    <xdr:to>
      <xdr:col>6</xdr:col>
      <xdr:colOff>0</xdr:colOff>
      <xdr:row>82</xdr:row>
      <xdr:rowOff>54161</xdr:rowOff>
    </xdr:to>
    <xdr:cxnSp macro="">
      <xdr:nvCxnSpPr>
        <xdr:cNvPr id="197" name="直線コネクタ 196"/>
        <xdr:cNvCxnSpPr/>
      </xdr:nvCxnSpPr>
      <xdr:spPr>
        <a:xfrm>
          <a:off x="3225800" y="13978376"/>
          <a:ext cx="8890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90926</xdr:rowOff>
    </xdr:from>
    <xdr:to>
      <xdr:col>4</xdr:col>
      <xdr:colOff>482600</xdr:colOff>
      <xdr:row>81</xdr:row>
      <xdr:rowOff>130282</xdr:rowOff>
    </xdr:to>
    <xdr:cxnSp macro="">
      <xdr:nvCxnSpPr>
        <xdr:cNvPr id="200" name="直線コネクタ 199"/>
        <xdr:cNvCxnSpPr/>
      </xdr:nvCxnSpPr>
      <xdr:spPr>
        <a:xfrm flipV="1">
          <a:off x="2336800" y="13978376"/>
          <a:ext cx="889000" cy="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130282</xdr:rowOff>
    </xdr:from>
    <xdr:to>
      <xdr:col>3</xdr:col>
      <xdr:colOff>279400</xdr:colOff>
      <xdr:row>81</xdr:row>
      <xdr:rowOff>145557</xdr:rowOff>
    </xdr:to>
    <xdr:cxnSp macro="">
      <xdr:nvCxnSpPr>
        <xdr:cNvPr id="203" name="直線コネクタ 202"/>
        <xdr:cNvCxnSpPr/>
      </xdr:nvCxnSpPr>
      <xdr:spPr>
        <a:xfrm flipV="1">
          <a:off x="1447800" y="14017732"/>
          <a:ext cx="8890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43264</xdr:rowOff>
    </xdr:from>
    <xdr:to>
      <xdr:col>7</xdr:col>
      <xdr:colOff>203200</xdr:colOff>
      <xdr:row>82</xdr:row>
      <xdr:rowOff>144864</xdr:rowOff>
    </xdr:to>
    <xdr:sp macro="" textlink="">
      <xdr:nvSpPr>
        <xdr:cNvPr id="213" name="円/楕円 212"/>
        <xdr:cNvSpPr/>
      </xdr:nvSpPr>
      <xdr:spPr>
        <a:xfrm>
          <a:off x="4902200" y="141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59791</xdr:rowOff>
    </xdr:from>
    <xdr:ext cx="762000" cy="259045"/>
    <xdr:sp macro="" textlink="">
      <xdr:nvSpPr>
        <xdr:cNvPr id="214" name="人件費・物件費等の状況該当値テキスト"/>
        <xdr:cNvSpPr txBox="1"/>
      </xdr:nvSpPr>
      <xdr:spPr>
        <a:xfrm>
          <a:off x="5041900" y="139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143,800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3361</xdr:rowOff>
    </xdr:from>
    <xdr:to>
      <xdr:col>6</xdr:col>
      <xdr:colOff>50800</xdr:colOff>
      <xdr:row>82</xdr:row>
      <xdr:rowOff>104961</xdr:rowOff>
    </xdr:to>
    <xdr:sp macro="" textlink="">
      <xdr:nvSpPr>
        <xdr:cNvPr id="215" name="円/楕円 214"/>
        <xdr:cNvSpPr/>
      </xdr:nvSpPr>
      <xdr:spPr>
        <a:xfrm>
          <a:off x="4064000" y="140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115138</xdr:rowOff>
    </xdr:from>
    <xdr:ext cx="736600" cy="259045"/>
    <xdr:sp macro="" textlink="">
      <xdr:nvSpPr>
        <xdr:cNvPr id="216" name="テキスト ボックス 215"/>
        <xdr:cNvSpPr txBox="1"/>
      </xdr:nvSpPr>
      <xdr:spPr>
        <a:xfrm>
          <a:off x="3733800" y="1383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138,839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40126</xdr:rowOff>
    </xdr:from>
    <xdr:to>
      <xdr:col>4</xdr:col>
      <xdr:colOff>533400</xdr:colOff>
      <xdr:row>81</xdr:row>
      <xdr:rowOff>141726</xdr:rowOff>
    </xdr:to>
    <xdr:sp macro="" textlink="">
      <xdr:nvSpPr>
        <xdr:cNvPr id="217" name="円/楕円 216"/>
        <xdr:cNvSpPr/>
      </xdr:nvSpPr>
      <xdr:spPr>
        <a:xfrm>
          <a:off x="3175000" y="139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151903</xdr:rowOff>
    </xdr:from>
    <xdr:ext cx="762000" cy="259045"/>
    <xdr:sp macro="" textlink="">
      <xdr:nvSpPr>
        <xdr:cNvPr id="218" name="テキスト ボックス 217"/>
        <xdr:cNvSpPr txBox="1"/>
      </xdr:nvSpPr>
      <xdr:spPr>
        <a:xfrm>
          <a:off x="2844800" y="1369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122,094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79482</xdr:rowOff>
    </xdr:from>
    <xdr:to>
      <xdr:col>3</xdr:col>
      <xdr:colOff>330200</xdr:colOff>
      <xdr:row>82</xdr:row>
      <xdr:rowOff>9632</xdr:rowOff>
    </xdr:to>
    <xdr:sp macro="" textlink="">
      <xdr:nvSpPr>
        <xdr:cNvPr id="219" name="円/楕円 218"/>
        <xdr:cNvSpPr/>
      </xdr:nvSpPr>
      <xdr:spPr>
        <a:xfrm>
          <a:off x="2286000" y="1396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19809</xdr:rowOff>
    </xdr:from>
    <xdr:ext cx="762000" cy="259045"/>
    <xdr:sp macro="" textlink="">
      <xdr:nvSpPr>
        <xdr:cNvPr id="220" name="テキスト ボックス 219"/>
        <xdr:cNvSpPr txBox="1"/>
      </xdr:nvSpPr>
      <xdr:spPr>
        <a:xfrm>
          <a:off x="1955800" y="1373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94757</xdr:rowOff>
    </xdr:from>
    <xdr:to>
      <xdr:col>2</xdr:col>
      <xdr:colOff>127000</xdr:colOff>
      <xdr:row>82</xdr:row>
      <xdr:rowOff>24907</xdr:rowOff>
    </xdr:to>
    <xdr:sp macro="" textlink="">
      <xdr:nvSpPr>
        <xdr:cNvPr id="221" name="円/楕円 220"/>
        <xdr:cNvSpPr/>
      </xdr:nvSpPr>
      <xdr:spPr>
        <a:xfrm>
          <a:off x="1397000" y="139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35084</xdr:rowOff>
    </xdr:from>
    <xdr:ext cx="762000" cy="259045"/>
    <xdr:sp macro="" textlink="">
      <xdr:nvSpPr>
        <xdr:cNvPr id="222" name="テキスト ボックス 221"/>
        <xdr:cNvSpPr txBox="1"/>
      </xdr:nvSpPr>
      <xdr:spPr>
        <a:xfrm>
          <a:off x="1066800" y="1375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定員適正化計画に準じた職員数の削減により、</a:t>
          </a:r>
          <a:r>
            <a:rPr kumimoji="1" lang="ja-JP" altLang="en-US" sz="1300">
              <a:solidFill>
                <a:schemeClr val="dk1"/>
              </a:solidFill>
              <a:latin typeface="+mn-lt"/>
              <a:ea typeface="+mn-ea"/>
              <a:cs typeface="+mn-cs"/>
            </a:rPr>
            <a:t>前年度より</a:t>
          </a:r>
          <a:r>
            <a:rPr kumimoji="1" lang="en-US" altLang="ja-JP" sz="1300">
              <a:solidFill>
                <a:schemeClr val="dk1"/>
              </a:solidFill>
              <a:latin typeface="+mn-lt"/>
              <a:ea typeface="+mn-ea"/>
              <a:cs typeface="+mn-cs"/>
            </a:rPr>
            <a:t>0.2</a:t>
          </a:r>
          <a:r>
            <a:rPr kumimoji="1" lang="ja-JP" altLang="en-US" sz="1300">
              <a:solidFill>
                <a:schemeClr val="dk1"/>
              </a:solidFill>
              <a:latin typeface="+mn-lt"/>
              <a:ea typeface="+mn-ea"/>
              <a:cs typeface="+mn-cs"/>
            </a:rPr>
            <a:t>ポイント減少した。</a:t>
          </a:r>
          <a:r>
            <a:rPr kumimoji="1" lang="ja-JP" altLang="ja-JP" sz="1300">
              <a:solidFill>
                <a:schemeClr val="dk1"/>
              </a:solidFill>
              <a:latin typeface="+mn-lt"/>
              <a:ea typeface="+mn-ea"/>
              <a:cs typeface="+mn-cs"/>
            </a:rPr>
            <a:t>合併した市の面積が広く支所を置かなければならない</a:t>
          </a:r>
          <a:r>
            <a:rPr kumimoji="1" lang="ja-JP" altLang="en-US" sz="1300">
              <a:solidFill>
                <a:schemeClr val="dk1"/>
              </a:solidFill>
              <a:latin typeface="+mn-lt"/>
              <a:ea typeface="+mn-ea"/>
              <a:cs typeface="+mn-cs"/>
            </a:rPr>
            <a:t>ことから、職員数の削減は容易ではなく、類似団体の平均値より</a:t>
          </a:r>
          <a:r>
            <a:rPr kumimoji="1" lang="en-US" altLang="ja-JP" sz="1300">
              <a:solidFill>
                <a:schemeClr val="dk1"/>
              </a:solidFill>
              <a:latin typeface="+mn-lt"/>
              <a:ea typeface="+mn-ea"/>
              <a:cs typeface="+mn-cs"/>
            </a:rPr>
            <a:t>1.2</a:t>
          </a:r>
          <a:r>
            <a:rPr kumimoji="1" lang="ja-JP" altLang="en-US" sz="1300">
              <a:solidFill>
                <a:schemeClr val="dk1"/>
              </a:solidFill>
              <a:latin typeface="+mn-lt"/>
              <a:ea typeface="+mn-ea"/>
              <a:cs typeface="+mn-cs"/>
            </a:rPr>
            <a:t>ポイント高くなっているが、</a:t>
          </a:r>
          <a:r>
            <a:rPr kumimoji="1" lang="ja-JP" altLang="ja-JP" sz="1300">
              <a:solidFill>
                <a:schemeClr val="dk1"/>
              </a:solidFill>
              <a:latin typeface="+mn-lt"/>
              <a:ea typeface="+mn-ea"/>
              <a:cs typeface="+mn-cs"/>
            </a:rPr>
            <a:t>定員適正化計画に基づき</a:t>
          </a:r>
          <a:r>
            <a:rPr kumimoji="1" lang="ja-JP" altLang="en-US" sz="1300">
              <a:solidFill>
                <a:schemeClr val="dk1"/>
              </a:solidFill>
              <a:latin typeface="+mn-lt"/>
              <a:ea typeface="+mn-ea"/>
              <a:cs typeface="+mn-cs"/>
            </a:rPr>
            <a:t>、確実に職員数の</a:t>
          </a:r>
          <a:r>
            <a:rPr kumimoji="1" lang="ja-JP" altLang="ja-JP" sz="1300">
              <a:solidFill>
                <a:schemeClr val="dk1"/>
              </a:solidFill>
              <a:latin typeface="+mn-lt"/>
              <a:ea typeface="+mn-ea"/>
              <a:cs typeface="+mn-cs"/>
            </a:rPr>
            <a:t>削減を</a:t>
          </a:r>
          <a:r>
            <a:rPr kumimoji="1" lang="ja-JP" altLang="en-US" sz="1300">
              <a:solidFill>
                <a:schemeClr val="dk1"/>
              </a:solidFill>
              <a:latin typeface="+mn-lt"/>
              <a:ea typeface="+mn-ea"/>
              <a:cs typeface="+mn-cs"/>
            </a:rPr>
            <a:t>行っている。</a:t>
          </a:r>
          <a:r>
            <a:rPr kumimoji="1" lang="en-US" altLang="ja-JP" sz="1300">
              <a:solidFill>
                <a:schemeClr val="dk1"/>
              </a:solidFill>
              <a:latin typeface="+mn-lt"/>
              <a:ea typeface="+mn-ea"/>
              <a:cs typeface="+mn-cs"/>
            </a:rPr>
            <a:t/>
          </a:r>
          <a:br>
            <a:rPr kumimoji="1" lang="en-US" altLang="ja-JP" sz="1300">
              <a:solidFill>
                <a:schemeClr val="dk1"/>
              </a:solidFill>
              <a:latin typeface="+mn-lt"/>
              <a:ea typeface="+mn-ea"/>
              <a:cs typeface="+mn-cs"/>
            </a:rPr>
          </a:br>
          <a:r>
            <a:rPr kumimoji="1" lang="ja-JP" altLang="en-US" sz="1300">
              <a:solidFill>
                <a:schemeClr val="dk1"/>
              </a:solidFill>
              <a:latin typeface="+mn-lt"/>
              <a:ea typeface="+mn-ea"/>
              <a:cs typeface="+mn-cs"/>
            </a:rPr>
            <a:t>今後も、</a:t>
          </a:r>
          <a:r>
            <a:rPr lang="ja-JP" altLang="ja-JP" sz="1300" b="0" i="0" baseline="0">
              <a:solidFill>
                <a:schemeClr val="dk1"/>
              </a:solidFill>
              <a:latin typeface="+mn-lt"/>
              <a:ea typeface="+mn-ea"/>
              <a:cs typeface="+mn-cs"/>
            </a:rPr>
            <a:t>給与水準については類似団体及び県下近隣市町村の状況を把握しつつ適正な水準が保てるよう努める。</a:t>
          </a:r>
          <a:endParaRPr kumimoji="1"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58165</xdr:rowOff>
    </xdr:to>
    <xdr:cxnSp macro="">
      <xdr:nvCxnSpPr>
        <xdr:cNvPr id="254" name="直線コネクタ 253"/>
        <xdr:cNvCxnSpPr/>
      </xdr:nvCxnSpPr>
      <xdr:spPr>
        <a:xfrm flipV="1">
          <a:off x="16179800" y="1479321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38863</xdr:rowOff>
    </xdr:from>
    <xdr:to>
      <xdr:col>23</xdr:col>
      <xdr:colOff>406400</xdr:colOff>
      <xdr:row>86</xdr:row>
      <xdr:rowOff>58165</xdr:rowOff>
    </xdr:to>
    <xdr:cxnSp macro="">
      <xdr:nvCxnSpPr>
        <xdr:cNvPr id="257" name="直線コネクタ 256"/>
        <xdr:cNvCxnSpPr/>
      </xdr:nvCxnSpPr>
      <xdr:spPr>
        <a:xfrm>
          <a:off x="15290800" y="1478356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38863</xdr:rowOff>
    </xdr:from>
    <xdr:to>
      <xdr:col>22</xdr:col>
      <xdr:colOff>203200</xdr:colOff>
      <xdr:row>88</xdr:row>
      <xdr:rowOff>96520</xdr:rowOff>
    </xdr:to>
    <xdr:cxnSp macro="">
      <xdr:nvCxnSpPr>
        <xdr:cNvPr id="260" name="直線コネクタ 259"/>
        <xdr:cNvCxnSpPr/>
      </xdr:nvCxnSpPr>
      <xdr:spPr>
        <a:xfrm flipV="1">
          <a:off x="14401800" y="14783563"/>
          <a:ext cx="889000" cy="4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86868</xdr:rowOff>
    </xdr:from>
    <xdr:to>
      <xdr:col>21</xdr:col>
      <xdr:colOff>0</xdr:colOff>
      <xdr:row>88</xdr:row>
      <xdr:rowOff>96520</xdr:rowOff>
    </xdr:to>
    <xdr:cxnSp macro="">
      <xdr:nvCxnSpPr>
        <xdr:cNvPr id="263" name="直線コネクタ 262"/>
        <xdr:cNvCxnSpPr/>
      </xdr:nvCxnSpPr>
      <xdr:spPr>
        <a:xfrm>
          <a:off x="13512800" y="1517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3" name="円/楕円 272"/>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141240</xdr:rowOff>
    </xdr:from>
    <xdr:ext cx="762000" cy="259045"/>
    <xdr:sp macro="" textlink="">
      <xdr:nvSpPr>
        <xdr:cNvPr id="274" name="給与水準   （国との比較）該当値テキスト"/>
        <xdr:cNvSpPr txBox="1"/>
      </xdr:nvSpPr>
      <xdr:spPr>
        <a:xfrm>
          <a:off x="17106900" y="147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7365</xdr:rowOff>
    </xdr:from>
    <xdr:to>
      <xdr:col>23</xdr:col>
      <xdr:colOff>457200</xdr:colOff>
      <xdr:row>86</xdr:row>
      <xdr:rowOff>108965</xdr:rowOff>
    </xdr:to>
    <xdr:sp macro="" textlink="">
      <xdr:nvSpPr>
        <xdr:cNvPr id="275" name="円/楕円 274"/>
        <xdr:cNvSpPr/>
      </xdr:nvSpPr>
      <xdr:spPr>
        <a:xfrm>
          <a:off x="16129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93742</xdr:rowOff>
    </xdr:from>
    <xdr:ext cx="736600" cy="259045"/>
    <xdr:sp macro="" textlink="">
      <xdr:nvSpPr>
        <xdr:cNvPr id="276" name="テキスト ボックス 275"/>
        <xdr:cNvSpPr txBox="1"/>
      </xdr:nvSpPr>
      <xdr:spPr>
        <a:xfrm>
          <a:off x="15798800" y="1483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159513</xdr:rowOff>
    </xdr:from>
    <xdr:to>
      <xdr:col>22</xdr:col>
      <xdr:colOff>254000</xdr:colOff>
      <xdr:row>86</xdr:row>
      <xdr:rowOff>89663</xdr:rowOff>
    </xdr:to>
    <xdr:sp macro="" textlink="">
      <xdr:nvSpPr>
        <xdr:cNvPr id="277" name="円/楕円 276"/>
        <xdr:cNvSpPr/>
      </xdr:nvSpPr>
      <xdr:spPr>
        <a:xfrm>
          <a:off x="15240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74440</xdr:rowOff>
    </xdr:from>
    <xdr:ext cx="762000" cy="259045"/>
    <xdr:sp macro="" textlink="">
      <xdr:nvSpPr>
        <xdr:cNvPr id="278" name="テキスト ボックス 277"/>
        <xdr:cNvSpPr txBox="1"/>
      </xdr:nvSpPr>
      <xdr:spPr>
        <a:xfrm>
          <a:off x="14909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9" name="円/楕円 278"/>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0" name="テキスト ボックス 279"/>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81" name="円/楕円 280"/>
        <xdr:cNvSpPr/>
      </xdr:nvSpPr>
      <xdr:spPr>
        <a:xfrm>
          <a:off x="13462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122445</xdr:rowOff>
    </xdr:from>
    <xdr:ext cx="762000" cy="259045"/>
    <xdr:sp macro="" textlink="">
      <xdr:nvSpPr>
        <xdr:cNvPr id="282" name="テキスト ボックス 281"/>
        <xdr:cNvSpPr txBox="1"/>
      </xdr:nvSpPr>
      <xdr:spPr>
        <a:xfrm>
          <a:off x="13131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前年度から</a:t>
          </a:r>
          <a:r>
            <a:rPr lang="en-US" altLang="ja-JP" sz="1300" b="0" i="0" baseline="0">
              <a:solidFill>
                <a:schemeClr val="dk1"/>
              </a:solidFill>
              <a:latin typeface="+mn-lt"/>
              <a:ea typeface="+mn-ea"/>
              <a:cs typeface="+mn-cs"/>
            </a:rPr>
            <a:t>0.28</a:t>
          </a:r>
          <a:r>
            <a:rPr lang="ja-JP" altLang="ja-JP" sz="1300" b="0" i="0" baseline="0">
              <a:solidFill>
                <a:schemeClr val="dk1"/>
              </a:solidFill>
              <a:latin typeface="+mn-lt"/>
              <a:ea typeface="+mn-ea"/>
              <a:cs typeface="+mn-cs"/>
            </a:rPr>
            <a:t>ポイント増加した</a:t>
          </a:r>
          <a:r>
            <a:rPr lang="ja-JP" altLang="en-US" sz="1300" b="0" i="0" baseline="0">
              <a:solidFill>
                <a:schemeClr val="dk1"/>
              </a:solidFill>
              <a:latin typeface="+mn-lt"/>
              <a:ea typeface="+mn-ea"/>
              <a:cs typeface="+mn-cs"/>
            </a:rPr>
            <a:t>が、</a:t>
          </a:r>
          <a:r>
            <a:rPr lang="ja-JP" altLang="ja-JP" sz="1300" b="0" i="0" baseline="0">
              <a:solidFill>
                <a:schemeClr val="dk1"/>
              </a:solidFill>
              <a:latin typeface="+mn-lt"/>
              <a:ea typeface="+mn-ea"/>
              <a:cs typeface="+mn-cs"/>
            </a:rPr>
            <a:t>職員数は適正化計画どおり抑制を図っている</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減少した職員数から被災地への職員派遣を４人行って</a:t>
          </a:r>
          <a:r>
            <a:rPr lang="ja-JP" altLang="en-US" sz="1300" b="0" i="0" baseline="0">
              <a:solidFill>
                <a:schemeClr val="dk1"/>
              </a:solidFill>
              <a:latin typeface="+mn-lt"/>
              <a:ea typeface="+mn-ea"/>
              <a:cs typeface="+mn-cs"/>
            </a:rPr>
            <a:t>いることや広域合併のため支所を設置する必要があることから、これ以上の削減は見込めないが、</a:t>
          </a:r>
          <a:r>
            <a:rPr lang="ja-JP" altLang="ja-JP" sz="1300" b="0" i="0" baseline="0">
              <a:solidFill>
                <a:schemeClr val="dk1"/>
              </a:solidFill>
              <a:latin typeface="+mn-lt"/>
              <a:ea typeface="+mn-ea"/>
              <a:cs typeface="+mn-cs"/>
            </a:rPr>
            <a:t>今後も引き続き集中改革プラン及び定員適正化計画に基づいた適正な定員管理に努める。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160655</xdr:rowOff>
    </xdr:from>
    <xdr:to>
      <xdr:col>24</xdr:col>
      <xdr:colOff>558800</xdr:colOff>
      <xdr:row>60</xdr:row>
      <xdr:rowOff>37465</xdr:rowOff>
    </xdr:to>
    <xdr:cxnSp macro="">
      <xdr:nvCxnSpPr>
        <xdr:cNvPr id="319" name="直線コネクタ 318"/>
        <xdr:cNvCxnSpPr/>
      </xdr:nvCxnSpPr>
      <xdr:spPr>
        <a:xfrm>
          <a:off x="16179800" y="1027620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160655</xdr:rowOff>
    </xdr:from>
    <xdr:to>
      <xdr:col>23</xdr:col>
      <xdr:colOff>406400</xdr:colOff>
      <xdr:row>60</xdr:row>
      <xdr:rowOff>16782</xdr:rowOff>
    </xdr:to>
    <xdr:cxnSp macro="">
      <xdr:nvCxnSpPr>
        <xdr:cNvPr id="322" name="直線コネクタ 321"/>
        <xdr:cNvCxnSpPr/>
      </xdr:nvCxnSpPr>
      <xdr:spPr>
        <a:xfrm flipV="1">
          <a:off x="15290800" y="1027620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16782</xdr:rowOff>
    </xdr:from>
    <xdr:to>
      <xdr:col>22</xdr:col>
      <xdr:colOff>203200</xdr:colOff>
      <xdr:row>60</xdr:row>
      <xdr:rowOff>39188</xdr:rowOff>
    </xdr:to>
    <xdr:cxnSp macro="">
      <xdr:nvCxnSpPr>
        <xdr:cNvPr id="325" name="直線コネクタ 324"/>
        <xdr:cNvCxnSpPr/>
      </xdr:nvCxnSpPr>
      <xdr:spPr>
        <a:xfrm flipV="1">
          <a:off x="14401800" y="10303782"/>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39188</xdr:rowOff>
    </xdr:from>
    <xdr:to>
      <xdr:col>21</xdr:col>
      <xdr:colOff>0</xdr:colOff>
      <xdr:row>60</xdr:row>
      <xdr:rowOff>97790</xdr:rowOff>
    </xdr:to>
    <xdr:cxnSp macro="">
      <xdr:nvCxnSpPr>
        <xdr:cNvPr id="328" name="直線コネクタ 327"/>
        <xdr:cNvCxnSpPr/>
      </xdr:nvCxnSpPr>
      <xdr:spPr>
        <a:xfrm flipV="1">
          <a:off x="13512800" y="10326188"/>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38" name="円/楕円 337"/>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3192</xdr:rowOff>
    </xdr:from>
    <xdr:ext cx="762000" cy="259045"/>
    <xdr:sp macro="" textlink="">
      <xdr:nvSpPr>
        <xdr:cNvPr id="339" name="定員管理の状況該当値テキスト"/>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109855</xdr:rowOff>
    </xdr:from>
    <xdr:to>
      <xdr:col>23</xdr:col>
      <xdr:colOff>457200</xdr:colOff>
      <xdr:row>60</xdr:row>
      <xdr:rowOff>40005</xdr:rowOff>
    </xdr:to>
    <xdr:sp macro="" textlink="">
      <xdr:nvSpPr>
        <xdr:cNvPr id="340" name="円/楕円 339"/>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50182</xdr:rowOff>
    </xdr:from>
    <xdr:ext cx="736600" cy="259045"/>
    <xdr:sp macro="" textlink="">
      <xdr:nvSpPr>
        <xdr:cNvPr id="341" name="テキスト ボックス 340"/>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137432</xdr:rowOff>
    </xdr:from>
    <xdr:to>
      <xdr:col>22</xdr:col>
      <xdr:colOff>254000</xdr:colOff>
      <xdr:row>60</xdr:row>
      <xdr:rowOff>67582</xdr:rowOff>
    </xdr:to>
    <xdr:sp macro="" textlink="">
      <xdr:nvSpPr>
        <xdr:cNvPr id="342" name="円/楕円 341"/>
        <xdr:cNvSpPr/>
      </xdr:nvSpPr>
      <xdr:spPr>
        <a:xfrm>
          <a:off x="15240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77759</xdr:rowOff>
    </xdr:from>
    <xdr:ext cx="762000" cy="259045"/>
    <xdr:sp macro="" textlink="">
      <xdr:nvSpPr>
        <xdr:cNvPr id="343" name="テキスト ボックス 342"/>
        <xdr:cNvSpPr txBox="1"/>
      </xdr:nvSpPr>
      <xdr:spPr>
        <a:xfrm>
          <a:off x="14909800" y="1002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159838</xdr:rowOff>
    </xdr:from>
    <xdr:to>
      <xdr:col>21</xdr:col>
      <xdr:colOff>50800</xdr:colOff>
      <xdr:row>60</xdr:row>
      <xdr:rowOff>89988</xdr:rowOff>
    </xdr:to>
    <xdr:sp macro="" textlink="">
      <xdr:nvSpPr>
        <xdr:cNvPr id="344" name="円/楕円 343"/>
        <xdr:cNvSpPr/>
      </xdr:nvSpPr>
      <xdr:spPr>
        <a:xfrm>
          <a:off x="14351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100165</xdr:rowOff>
    </xdr:from>
    <xdr:ext cx="762000" cy="259045"/>
    <xdr:sp macro="" textlink="">
      <xdr:nvSpPr>
        <xdr:cNvPr id="345" name="テキスト ボックス 344"/>
        <xdr:cNvSpPr txBox="1"/>
      </xdr:nvSpPr>
      <xdr:spPr>
        <a:xfrm>
          <a:off x="14020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46990</xdr:rowOff>
    </xdr:from>
    <xdr:to>
      <xdr:col>19</xdr:col>
      <xdr:colOff>533400</xdr:colOff>
      <xdr:row>60</xdr:row>
      <xdr:rowOff>148590</xdr:rowOff>
    </xdr:to>
    <xdr:sp macro="" textlink="">
      <xdr:nvSpPr>
        <xdr:cNvPr id="346" name="円/楕円 345"/>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158767</xdr:rowOff>
    </xdr:from>
    <xdr:ext cx="762000" cy="259045"/>
    <xdr:sp macro="" textlink="">
      <xdr:nvSpPr>
        <xdr:cNvPr id="347" name="テキスト ボックス 346"/>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前年度と比較すると</a:t>
          </a:r>
          <a:r>
            <a:rPr lang="en-US" altLang="ja-JP" sz="1300" b="0" i="0" baseline="0">
              <a:solidFill>
                <a:schemeClr val="dk1"/>
              </a:solidFill>
              <a:latin typeface="+mn-lt"/>
              <a:ea typeface="+mn-ea"/>
              <a:cs typeface="+mn-cs"/>
            </a:rPr>
            <a:t>1.2</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減少した</a:t>
          </a:r>
          <a:r>
            <a:rPr lang="ja-JP" altLang="ja-JP" sz="1300" b="0" i="0" baseline="0">
              <a:solidFill>
                <a:schemeClr val="dk1"/>
              </a:solidFill>
              <a:latin typeface="+mn-lt"/>
              <a:ea typeface="+mn-ea"/>
              <a:cs typeface="+mn-cs"/>
            </a:rPr>
            <a:t>。起債額が償還額を超えないように抑制してきたことが要因と考えられる。今後は社会資本の老朽化への対応等により起債額が増加していくことが見込まれるため、有利な起債の活用について検討を行い、地方債の元利償還金が過大にならないよう努める。</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32067</xdr:rowOff>
    </xdr:from>
    <xdr:to>
      <xdr:col>24</xdr:col>
      <xdr:colOff>558800</xdr:colOff>
      <xdr:row>37</xdr:row>
      <xdr:rowOff>56197</xdr:rowOff>
    </xdr:to>
    <xdr:cxnSp macro="">
      <xdr:nvCxnSpPr>
        <xdr:cNvPr id="381" name="直線コネクタ 380"/>
        <xdr:cNvCxnSpPr/>
      </xdr:nvCxnSpPr>
      <xdr:spPr>
        <a:xfrm flipV="1">
          <a:off x="16179800" y="637571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16845</xdr:rowOff>
    </xdr:from>
    <xdr:ext cx="762000" cy="259045"/>
    <xdr:sp macro="" textlink="">
      <xdr:nvSpPr>
        <xdr:cNvPr id="382" name="公債費負担の状況平均値テキスト"/>
        <xdr:cNvSpPr txBox="1"/>
      </xdr:nvSpPr>
      <xdr:spPr>
        <a:xfrm>
          <a:off x="17106900" y="636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56197</xdr:rowOff>
    </xdr:from>
    <xdr:to>
      <xdr:col>23</xdr:col>
      <xdr:colOff>406400</xdr:colOff>
      <xdr:row>37</xdr:row>
      <xdr:rowOff>80328</xdr:rowOff>
    </xdr:to>
    <xdr:cxnSp macro="">
      <xdr:nvCxnSpPr>
        <xdr:cNvPr id="384" name="直線コネクタ 383"/>
        <xdr:cNvCxnSpPr/>
      </xdr:nvCxnSpPr>
      <xdr:spPr>
        <a:xfrm flipV="1">
          <a:off x="15290800" y="63998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80328</xdr:rowOff>
    </xdr:from>
    <xdr:to>
      <xdr:col>22</xdr:col>
      <xdr:colOff>203200</xdr:colOff>
      <xdr:row>37</xdr:row>
      <xdr:rowOff>100436</xdr:rowOff>
    </xdr:to>
    <xdr:cxnSp macro="">
      <xdr:nvCxnSpPr>
        <xdr:cNvPr id="387" name="直線コネクタ 386"/>
        <xdr:cNvCxnSpPr/>
      </xdr:nvCxnSpPr>
      <xdr:spPr>
        <a:xfrm flipV="1">
          <a:off x="14401800" y="642397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100436</xdr:rowOff>
    </xdr:from>
    <xdr:to>
      <xdr:col>21</xdr:col>
      <xdr:colOff>0</xdr:colOff>
      <xdr:row>37</xdr:row>
      <xdr:rowOff>114512</xdr:rowOff>
    </xdr:to>
    <xdr:cxnSp macro="">
      <xdr:nvCxnSpPr>
        <xdr:cNvPr id="390" name="直線コネクタ 389"/>
        <xdr:cNvCxnSpPr/>
      </xdr:nvCxnSpPr>
      <xdr:spPr>
        <a:xfrm flipV="1">
          <a:off x="13512800" y="644408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152717</xdr:rowOff>
    </xdr:from>
    <xdr:to>
      <xdr:col>24</xdr:col>
      <xdr:colOff>609600</xdr:colOff>
      <xdr:row>37</xdr:row>
      <xdr:rowOff>82867</xdr:rowOff>
    </xdr:to>
    <xdr:sp macro="" textlink="">
      <xdr:nvSpPr>
        <xdr:cNvPr id="400" name="円/楕円 399"/>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73994</xdr:rowOff>
    </xdr:from>
    <xdr:ext cx="762000" cy="259045"/>
    <xdr:sp macro="" textlink="">
      <xdr:nvSpPr>
        <xdr:cNvPr id="401" name="公債費負担の状況該当値テキスト"/>
        <xdr:cNvSpPr txBox="1"/>
      </xdr:nvSpPr>
      <xdr:spPr>
        <a:xfrm>
          <a:off x="17106900" y="624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5397</xdr:rowOff>
    </xdr:from>
    <xdr:to>
      <xdr:col>23</xdr:col>
      <xdr:colOff>457200</xdr:colOff>
      <xdr:row>37</xdr:row>
      <xdr:rowOff>106997</xdr:rowOff>
    </xdr:to>
    <xdr:sp macro="" textlink="">
      <xdr:nvSpPr>
        <xdr:cNvPr id="402" name="円/楕円 401"/>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117174</xdr:rowOff>
    </xdr:from>
    <xdr:ext cx="736600" cy="259045"/>
    <xdr:sp macro="" textlink="">
      <xdr:nvSpPr>
        <xdr:cNvPr id="403" name="テキスト ボックス 402"/>
        <xdr:cNvSpPr txBox="1"/>
      </xdr:nvSpPr>
      <xdr:spPr>
        <a:xfrm>
          <a:off x="15798800" y="611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29528</xdr:rowOff>
    </xdr:from>
    <xdr:to>
      <xdr:col>22</xdr:col>
      <xdr:colOff>254000</xdr:colOff>
      <xdr:row>37</xdr:row>
      <xdr:rowOff>131128</xdr:rowOff>
    </xdr:to>
    <xdr:sp macro="" textlink="">
      <xdr:nvSpPr>
        <xdr:cNvPr id="404" name="円/楕円 403"/>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115905</xdr:rowOff>
    </xdr:from>
    <xdr:ext cx="762000" cy="259045"/>
    <xdr:sp macro="" textlink="">
      <xdr:nvSpPr>
        <xdr:cNvPr id="405" name="テキスト ボックス 404"/>
        <xdr:cNvSpPr txBox="1"/>
      </xdr:nvSpPr>
      <xdr:spPr>
        <a:xfrm>
          <a:off x="14909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49636</xdr:rowOff>
    </xdr:from>
    <xdr:to>
      <xdr:col>21</xdr:col>
      <xdr:colOff>50800</xdr:colOff>
      <xdr:row>37</xdr:row>
      <xdr:rowOff>151236</xdr:rowOff>
    </xdr:to>
    <xdr:sp macro="" textlink="">
      <xdr:nvSpPr>
        <xdr:cNvPr id="406" name="円/楕円 405"/>
        <xdr:cNvSpPr/>
      </xdr:nvSpPr>
      <xdr:spPr>
        <a:xfrm>
          <a:off x="14351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136013</xdr:rowOff>
    </xdr:from>
    <xdr:ext cx="762000" cy="259045"/>
    <xdr:sp macro="" textlink="">
      <xdr:nvSpPr>
        <xdr:cNvPr id="407" name="テキスト ボックス 406"/>
        <xdr:cNvSpPr txBox="1"/>
      </xdr:nvSpPr>
      <xdr:spPr>
        <a:xfrm>
          <a:off x="14020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408" name="円/楕円 407"/>
        <xdr:cNvSpPr/>
      </xdr:nvSpPr>
      <xdr:spPr>
        <a:xfrm>
          <a:off x="13462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409" name="テキスト ボックス 408"/>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latin typeface="+mn-lt"/>
              <a:ea typeface="+mn-ea"/>
              <a:cs typeface="+mn-cs"/>
            </a:rPr>
            <a:t>昨年同様、将来負担比率は算出されなかった。債務負担行為のピークを過ぎたこと、起債額が償還額を越えないよう抑制してきたこと及び財政調整基金の積立を確実に行ってきたことが要因と考えられる。ただし、今後は社会資本の老朽化への対応等により起債額の増加が見込まれ、地方債残高も増えていくと考えている。財政調整基金を活用しながら、起債額が過大にならないように努める。</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96164</xdr:rowOff>
    </xdr:from>
    <xdr:to>
      <xdr:col>21</xdr:col>
      <xdr:colOff>0</xdr:colOff>
      <xdr:row>14</xdr:row>
      <xdr:rowOff>130188</xdr:rowOff>
    </xdr:to>
    <xdr:cxnSp macro="">
      <xdr:nvCxnSpPr>
        <xdr:cNvPr id="441" name="直線コネクタ 440"/>
        <xdr:cNvCxnSpPr/>
      </xdr:nvCxnSpPr>
      <xdr:spPr>
        <a:xfrm flipV="1">
          <a:off x="13512800" y="2496464"/>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4" name="フローチャート : 判断 443"/>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5" name="テキスト ボックス 444"/>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6" name="フローチャート : 判断 445"/>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7" name="テキスト ボックス 446"/>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8" name="フローチャート : 判断 447"/>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49" name="テキスト ボックス 448"/>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0" name="フローチャート : 判断 449"/>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1" name="テキスト ボックス 450"/>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45364</xdr:rowOff>
    </xdr:from>
    <xdr:to>
      <xdr:col>21</xdr:col>
      <xdr:colOff>50800</xdr:colOff>
      <xdr:row>14</xdr:row>
      <xdr:rowOff>146964</xdr:rowOff>
    </xdr:to>
    <xdr:sp macro="" textlink="">
      <xdr:nvSpPr>
        <xdr:cNvPr id="457" name="円/楕円 456"/>
        <xdr:cNvSpPr/>
      </xdr:nvSpPr>
      <xdr:spPr>
        <a:xfrm>
          <a:off x="14351000" y="24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157141</xdr:rowOff>
    </xdr:from>
    <xdr:ext cx="762000" cy="259045"/>
    <xdr:sp macro="" textlink="">
      <xdr:nvSpPr>
        <xdr:cNvPr id="458" name="テキスト ボックス 457"/>
        <xdr:cNvSpPr txBox="1"/>
      </xdr:nvSpPr>
      <xdr:spPr>
        <a:xfrm>
          <a:off x="14020800" y="22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79388</xdr:rowOff>
    </xdr:from>
    <xdr:to>
      <xdr:col>19</xdr:col>
      <xdr:colOff>533400</xdr:colOff>
      <xdr:row>15</xdr:row>
      <xdr:rowOff>9538</xdr:rowOff>
    </xdr:to>
    <xdr:sp macro="" textlink="">
      <xdr:nvSpPr>
        <xdr:cNvPr id="459" name="円/楕円 458"/>
        <xdr:cNvSpPr/>
      </xdr:nvSpPr>
      <xdr:spPr>
        <a:xfrm>
          <a:off x="13462000" y="24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19715</xdr:rowOff>
    </xdr:from>
    <xdr:ext cx="762000" cy="259045"/>
    <xdr:sp macro="" textlink="">
      <xdr:nvSpPr>
        <xdr:cNvPr id="460" name="テキスト ボックス 459"/>
        <xdr:cNvSpPr txBox="1"/>
      </xdr:nvSpPr>
      <xdr:spPr>
        <a:xfrm>
          <a:off x="13131800" y="224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27,577
27,507
392.56
18,209,099
17,680,335
412,473
9,696,521
14,785,589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latin typeface="+mn-lt"/>
              <a:ea typeface="+mn-ea"/>
              <a:cs typeface="+mn-cs"/>
            </a:rPr>
            <a:t>伊佐市集中改革プランどおりに職員定数の削減を行い、人件費の削減に努めていることと、市税、地方消費税交付金が増加したことで分母が大きくなったことから、</a:t>
          </a:r>
          <a:r>
            <a:rPr kumimoji="1" lang="en-US" altLang="ja-JP" sz="1300" baseline="0">
              <a:solidFill>
                <a:schemeClr val="dk1"/>
              </a:solidFill>
              <a:latin typeface="+mn-lt"/>
              <a:ea typeface="+mn-ea"/>
              <a:cs typeface="+mn-cs"/>
            </a:rPr>
            <a:t>1.9</a:t>
          </a:r>
          <a:r>
            <a:rPr kumimoji="1" lang="ja-JP" altLang="ja-JP" sz="1300" baseline="0">
              <a:solidFill>
                <a:schemeClr val="dk1"/>
              </a:solidFill>
              <a:latin typeface="+mn-lt"/>
              <a:ea typeface="+mn-ea"/>
              <a:cs typeface="+mn-cs"/>
            </a:rPr>
            <a:t>ポイントの減少となっている。今後も定員適正化計画どおりの職員削減を行いながら、質の高い効率的な行政運営に努める</a:t>
          </a:r>
          <a:r>
            <a:rPr kumimoji="1" lang="ja-JP" altLang="en-US" sz="1300" baseline="0">
              <a:solidFill>
                <a:schemeClr val="dk1"/>
              </a:solidFill>
              <a:latin typeface="+mn-lt"/>
              <a:ea typeface="+mn-ea"/>
              <a:cs typeface="+mn-cs"/>
            </a:rPr>
            <a:t>。</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36</xdr:row>
      <xdr:rowOff>88900</xdr:rowOff>
    </xdr:to>
    <xdr:cxnSp macro="">
      <xdr:nvCxnSpPr>
        <xdr:cNvPr id="66" name="直線コネクタ 65"/>
        <xdr:cNvCxnSpPr/>
      </xdr:nvCxnSpPr>
      <xdr:spPr>
        <a:xfrm flipV="1">
          <a:off x="3987800" y="61163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88900</xdr:rowOff>
    </xdr:to>
    <xdr:cxnSp macro="">
      <xdr:nvCxnSpPr>
        <xdr:cNvPr id="69" name="直線コネクタ 68"/>
        <xdr:cNvCxnSpPr/>
      </xdr:nvCxnSpPr>
      <xdr:spPr>
        <a:xfrm>
          <a:off x="3098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37</xdr:row>
      <xdr:rowOff>16510</xdr:rowOff>
    </xdr:to>
    <xdr:cxnSp macro="">
      <xdr:nvCxnSpPr>
        <xdr:cNvPr id="72" name="直線コネクタ 71"/>
        <xdr:cNvCxnSpPr/>
      </xdr:nvCxnSpPr>
      <xdr:spPr>
        <a:xfrm flipV="1">
          <a:off x="2209800" y="61849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16510</xdr:rowOff>
    </xdr:to>
    <xdr:cxnSp macro="">
      <xdr:nvCxnSpPr>
        <xdr:cNvPr id="75" name="直線コネクタ 74"/>
        <xdr:cNvCxnSpPr/>
      </xdr:nvCxnSpPr>
      <xdr:spPr>
        <a:xfrm>
          <a:off x="1320800" y="631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2" name="テキスト ボックス 91"/>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前年度と比較すると</a:t>
          </a:r>
          <a:r>
            <a:rPr lang="en-US" altLang="ja-JP" sz="1300" b="0" i="0" baseline="0">
              <a:solidFill>
                <a:schemeClr val="dk1"/>
              </a:solidFill>
              <a:latin typeface="+mn-lt"/>
              <a:ea typeface="+mn-ea"/>
              <a:cs typeface="+mn-cs"/>
            </a:rPr>
            <a:t>0.8</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増加した。</a:t>
          </a:r>
          <a:r>
            <a:rPr lang="ja-JP" altLang="ja-JP" sz="1300" b="0" i="0" baseline="0">
              <a:solidFill>
                <a:schemeClr val="dk1"/>
              </a:solidFill>
              <a:latin typeface="+mn-lt"/>
              <a:ea typeface="+mn-ea"/>
              <a:cs typeface="+mn-cs"/>
            </a:rPr>
            <a:t>中学校</a:t>
          </a:r>
          <a:r>
            <a:rPr lang="ja-JP" altLang="en-US" sz="1300" b="0" i="0" baseline="0">
              <a:solidFill>
                <a:schemeClr val="dk1"/>
              </a:solidFill>
              <a:latin typeface="+mn-lt"/>
              <a:ea typeface="+mn-ea"/>
              <a:cs typeface="+mn-cs"/>
            </a:rPr>
            <a:t>を</a:t>
          </a:r>
          <a:r>
            <a:rPr lang="en-US" altLang="ja-JP" sz="1300" b="0" i="0" baseline="0">
              <a:solidFill>
                <a:schemeClr val="dk1"/>
              </a:solidFill>
              <a:latin typeface="+mn-lt"/>
              <a:ea typeface="+mn-ea"/>
              <a:cs typeface="+mn-cs"/>
            </a:rPr>
            <a:t>4</a:t>
          </a:r>
          <a:r>
            <a:rPr lang="ja-JP" altLang="en-US" sz="1300" b="0" i="0" baseline="0">
              <a:solidFill>
                <a:schemeClr val="dk1"/>
              </a:solidFill>
              <a:latin typeface="+mn-lt"/>
              <a:ea typeface="+mn-ea"/>
              <a:cs typeface="+mn-cs"/>
            </a:rPr>
            <a:t>校から</a:t>
          </a:r>
          <a:r>
            <a:rPr lang="en-US" altLang="ja-JP" sz="1300" b="0" i="0" baseline="0">
              <a:solidFill>
                <a:schemeClr val="dk1"/>
              </a:solidFill>
              <a:latin typeface="+mn-lt"/>
              <a:ea typeface="+mn-ea"/>
              <a:cs typeface="+mn-cs"/>
            </a:rPr>
            <a:t>2</a:t>
          </a:r>
          <a:r>
            <a:rPr lang="ja-JP" altLang="en-US" sz="1300" b="0" i="0" baseline="0">
              <a:solidFill>
                <a:schemeClr val="dk1"/>
              </a:solidFill>
              <a:latin typeface="+mn-lt"/>
              <a:ea typeface="+mn-ea"/>
              <a:cs typeface="+mn-cs"/>
            </a:rPr>
            <a:t>校に統廃合したことに</a:t>
          </a:r>
          <a:r>
            <a:rPr lang="ja-JP" altLang="ja-JP" sz="1300" b="0" i="0" baseline="0">
              <a:solidFill>
                <a:schemeClr val="dk1"/>
              </a:solidFill>
              <a:latin typeface="+mn-lt"/>
              <a:ea typeface="+mn-ea"/>
              <a:cs typeface="+mn-cs"/>
            </a:rPr>
            <a:t>伴いスクールバスの運行を開始したことや、庁内のインターネット環境の見直しに伴う費用が増加したこと</a:t>
          </a:r>
          <a:r>
            <a:rPr lang="ja-JP" altLang="en-US" sz="1300" b="0" i="0" baseline="0">
              <a:solidFill>
                <a:schemeClr val="dk1"/>
              </a:solidFill>
              <a:latin typeface="+mn-lt"/>
              <a:ea typeface="+mn-ea"/>
              <a:cs typeface="+mn-cs"/>
            </a:rPr>
            <a:t>等が</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増加の要因である。委託</a:t>
          </a:r>
          <a:r>
            <a:rPr lang="ja-JP" altLang="ja-JP" sz="1300" b="0" i="0" baseline="0">
              <a:solidFill>
                <a:schemeClr val="dk1"/>
              </a:solidFill>
              <a:latin typeface="+mn-lt"/>
              <a:ea typeface="+mn-ea"/>
              <a:cs typeface="+mn-cs"/>
            </a:rPr>
            <a:t>内容や範囲を見直すことで物件費の適正化に努め</a:t>
          </a:r>
          <a:r>
            <a:rPr lang="ja-JP" altLang="en-US" sz="1300" b="0" i="0" baseline="0">
              <a:solidFill>
                <a:schemeClr val="dk1"/>
              </a:solidFill>
              <a:latin typeface="+mn-lt"/>
              <a:ea typeface="+mn-ea"/>
              <a:cs typeface="+mn-cs"/>
            </a:rPr>
            <a:t>る</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88900</xdr:rowOff>
    </xdr:to>
    <xdr:cxnSp macro="">
      <xdr:nvCxnSpPr>
        <xdr:cNvPr id="129" name="直線コネクタ 128"/>
        <xdr:cNvCxnSpPr/>
      </xdr:nvCxnSpPr>
      <xdr:spPr>
        <a:xfrm>
          <a:off x="15671800" y="27450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16</xdr:row>
      <xdr:rowOff>1814</xdr:rowOff>
    </xdr:to>
    <xdr:cxnSp macro="">
      <xdr:nvCxnSpPr>
        <xdr:cNvPr id="132" name="直線コネクタ 131"/>
        <xdr:cNvCxnSpPr/>
      </xdr:nvCxnSpPr>
      <xdr:spPr>
        <a:xfrm>
          <a:off x="14782800" y="25599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137886</xdr:rowOff>
    </xdr:from>
    <xdr:to>
      <xdr:col>21</xdr:col>
      <xdr:colOff>361950</xdr:colOff>
      <xdr:row>14</xdr:row>
      <xdr:rowOff>159657</xdr:rowOff>
    </xdr:to>
    <xdr:cxnSp macro="">
      <xdr:nvCxnSpPr>
        <xdr:cNvPr id="135" name="直線コネクタ 134"/>
        <xdr:cNvCxnSpPr/>
      </xdr:nvCxnSpPr>
      <xdr:spPr>
        <a:xfrm>
          <a:off x="13893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116114</xdr:rowOff>
    </xdr:from>
    <xdr:to>
      <xdr:col>20</xdr:col>
      <xdr:colOff>158750</xdr:colOff>
      <xdr:row>14</xdr:row>
      <xdr:rowOff>137886</xdr:rowOff>
    </xdr:to>
    <xdr:cxnSp macro="">
      <xdr:nvCxnSpPr>
        <xdr:cNvPr id="138" name="直線コネクタ 137"/>
        <xdr:cNvCxnSpPr/>
      </xdr:nvCxnSpPr>
      <xdr:spPr>
        <a:xfrm>
          <a:off x="13004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8" name="円/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9"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0" name="円/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87086</xdr:rowOff>
    </xdr:from>
    <xdr:to>
      <xdr:col>20</xdr:col>
      <xdr:colOff>209550</xdr:colOff>
      <xdr:row>15</xdr:row>
      <xdr:rowOff>17236</xdr:rowOff>
    </xdr:to>
    <xdr:sp macro="" textlink="">
      <xdr:nvSpPr>
        <xdr:cNvPr id="154" name="円/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65314</xdr:rowOff>
    </xdr:from>
    <xdr:to>
      <xdr:col>19</xdr:col>
      <xdr:colOff>6350</xdr:colOff>
      <xdr:row>14</xdr:row>
      <xdr:rowOff>166914</xdr:rowOff>
    </xdr:to>
    <xdr:sp macro="" textlink="">
      <xdr:nvSpPr>
        <xdr:cNvPr id="156" name="円/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5641</xdr:rowOff>
    </xdr:from>
    <xdr:ext cx="762000" cy="259045"/>
    <xdr:sp macro="" textlink="">
      <xdr:nvSpPr>
        <xdr:cNvPr id="157" name="テキスト ボックス 156"/>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前年度より</a:t>
          </a:r>
          <a:r>
            <a:rPr lang="en-US" altLang="ja-JP" sz="1300" b="0" i="0" baseline="0">
              <a:solidFill>
                <a:schemeClr val="dk1"/>
              </a:solidFill>
              <a:latin typeface="+mn-lt"/>
              <a:ea typeface="+mn-ea"/>
              <a:cs typeface="+mn-cs"/>
            </a:rPr>
            <a:t>0.6</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増加</a:t>
          </a:r>
          <a:r>
            <a:rPr lang="ja-JP" altLang="ja-JP" sz="1300" b="0" i="0" baseline="0">
              <a:solidFill>
                <a:schemeClr val="dk1"/>
              </a:solidFill>
              <a:latin typeface="+mn-lt"/>
              <a:ea typeface="+mn-ea"/>
              <a:cs typeface="+mn-cs"/>
            </a:rPr>
            <a:t>した。私立保育園単価改正に伴う保育措置費が増加したことが要因となっている。施策との整合性を図りながら、単独事業の見直しを行い、扶助費の適正化に努める。</a:t>
          </a:r>
          <a:endParaRPr lang="en-US"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139700</xdr:rowOff>
    </xdr:from>
    <xdr:to>
      <xdr:col>7</xdr:col>
      <xdr:colOff>15875</xdr:colOff>
      <xdr:row>59</xdr:row>
      <xdr:rowOff>44450</xdr:rowOff>
    </xdr:to>
    <xdr:cxnSp macro="">
      <xdr:nvCxnSpPr>
        <xdr:cNvPr id="190" name="直線コネクタ 189"/>
        <xdr:cNvCxnSpPr/>
      </xdr:nvCxnSpPr>
      <xdr:spPr>
        <a:xfrm>
          <a:off x="3987800" y="10083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139700</xdr:rowOff>
    </xdr:to>
    <xdr:cxnSp macro="">
      <xdr:nvCxnSpPr>
        <xdr:cNvPr id="193" name="直線コネクタ 192"/>
        <xdr:cNvCxnSpPr/>
      </xdr:nvCxnSpPr>
      <xdr:spPr>
        <a:xfrm>
          <a:off x="3098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25400</xdr:rowOff>
    </xdr:from>
    <xdr:to>
      <xdr:col>4</xdr:col>
      <xdr:colOff>346075</xdr:colOff>
      <xdr:row>58</xdr:row>
      <xdr:rowOff>50800</xdr:rowOff>
    </xdr:to>
    <xdr:cxnSp macro="">
      <xdr:nvCxnSpPr>
        <xdr:cNvPr id="196" name="直線コネクタ 195"/>
        <xdr:cNvCxnSpPr/>
      </xdr:nvCxnSpPr>
      <xdr:spPr>
        <a:xfrm>
          <a:off x="2209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0</xdr:rowOff>
    </xdr:from>
    <xdr:to>
      <xdr:col>3</xdr:col>
      <xdr:colOff>142875</xdr:colOff>
      <xdr:row>58</xdr:row>
      <xdr:rowOff>25400</xdr:rowOff>
    </xdr:to>
    <xdr:cxnSp macro="">
      <xdr:nvCxnSpPr>
        <xdr:cNvPr id="199" name="直線コネクタ 198"/>
        <xdr:cNvCxnSpPr/>
      </xdr:nvCxnSpPr>
      <xdr:spPr>
        <a:xfrm>
          <a:off x="1320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165100</xdr:rowOff>
    </xdr:from>
    <xdr:to>
      <xdr:col>7</xdr:col>
      <xdr:colOff>66675</xdr:colOff>
      <xdr:row>59</xdr:row>
      <xdr:rowOff>95250</xdr:rowOff>
    </xdr:to>
    <xdr:sp macro="" textlink="">
      <xdr:nvSpPr>
        <xdr:cNvPr id="209" name="円/楕円 208"/>
        <xdr:cNvSpPr/>
      </xdr:nvSpPr>
      <xdr:spPr>
        <a:xfrm>
          <a:off x="4775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137177</xdr:rowOff>
    </xdr:from>
    <xdr:ext cx="762000" cy="259045"/>
    <xdr:sp macro="" textlink="">
      <xdr:nvSpPr>
        <xdr:cNvPr id="210" name="扶助費該当値テキスト"/>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88900</xdr:rowOff>
    </xdr:from>
    <xdr:to>
      <xdr:col>5</xdr:col>
      <xdr:colOff>600075</xdr:colOff>
      <xdr:row>59</xdr:row>
      <xdr:rowOff>19050</xdr:rowOff>
    </xdr:to>
    <xdr:sp macro="" textlink="">
      <xdr:nvSpPr>
        <xdr:cNvPr id="211" name="円/楕円 210"/>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3827</xdr:rowOff>
    </xdr:from>
    <xdr:ext cx="736600" cy="259045"/>
    <xdr:sp macro="" textlink="">
      <xdr:nvSpPr>
        <xdr:cNvPr id="212" name="テキスト ボックス 211"/>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3" name="円/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146050</xdr:rowOff>
    </xdr:from>
    <xdr:to>
      <xdr:col>3</xdr:col>
      <xdr:colOff>193675</xdr:colOff>
      <xdr:row>58</xdr:row>
      <xdr:rowOff>76200</xdr:rowOff>
    </xdr:to>
    <xdr:sp macro="" textlink="">
      <xdr:nvSpPr>
        <xdr:cNvPr id="215" name="円/楕円 214"/>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60977</xdr:rowOff>
    </xdr:from>
    <xdr:ext cx="762000" cy="259045"/>
    <xdr:sp macro="" textlink="">
      <xdr:nvSpPr>
        <xdr:cNvPr id="216" name="テキスト ボックス 215"/>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120650</xdr:rowOff>
    </xdr:from>
    <xdr:to>
      <xdr:col>1</xdr:col>
      <xdr:colOff>676275</xdr:colOff>
      <xdr:row>58</xdr:row>
      <xdr:rowOff>50800</xdr:rowOff>
    </xdr:to>
    <xdr:sp macro="" textlink="">
      <xdr:nvSpPr>
        <xdr:cNvPr id="217" name="円/楕円 216"/>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35577</xdr:rowOff>
    </xdr:from>
    <xdr:ext cx="762000" cy="259045"/>
    <xdr:sp macro="" textlink="">
      <xdr:nvSpPr>
        <xdr:cNvPr id="218" name="テキスト ボックス 217"/>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主な内容は前年度と同様に、国民健康保険事業、後期高齢者医療、介護保険事業及び農業集落排水事業特別会計への繰出金となっている。前年度より</a:t>
          </a:r>
          <a:r>
            <a:rPr lang="en-US" altLang="ja-JP" sz="1100" b="0" i="0" baseline="0">
              <a:solidFill>
                <a:schemeClr val="dk1"/>
              </a:solidFill>
              <a:latin typeface="+mn-lt"/>
              <a:ea typeface="+mn-ea"/>
              <a:cs typeface="+mn-cs"/>
            </a:rPr>
            <a:t>0.7</a:t>
          </a:r>
          <a:r>
            <a:rPr lang="ja-JP" altLang="ja-JP" sz="1100" b="0" i="0" baseline="0">
              <a:solidFill>
                <a:schemeClr val="dk1"/>
              </a:solidFill>
              <a:latin typeface="+mn-lt"/>
              <a:ea typeface="+mn-ea"/>
              <a:cs typeface="+mn-cs"/>
            </a:rPr>
            <a:t>ポイント減少しているが、平成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年度においては国民健康保険事業特別会計への</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5200</a:t>
          </a:r>
          <a:r>
            <a:rPr lang="ja-JP" altLang="ja-JP" sz="1100" b="0" i="0" baseline="0">
              <a:solidFill>
                <a:schemeClr val="dk1"/>
              </a:solidFill>
              <a:latin typeface="+mn-lt"/>
              <a:ea typeface="+mn-ea"/>
              <a:cs typeface="+mn-cs"/>
            </a:rPr>
            <a:t>万円の法定外繰出を行っており、市税と地方消費税交付金の</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に伴い分母が大きくなったことによる減少である。高齢化による医療費の増は避けて通れない課題であり、国民健康保険税の見直しや医療費適正化に向けた取り組みを行うことで、繰出金の抑制を図る。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69850</xdr:rowOff>
    </xdr:to>
    <xdr:cxnSp macro="">
      <xdr:nvCxnSpPr>
        <xdr:cNvPr id="251" name="直線コネクタ 250"/>
        <xdr:cNvCxnSpPr/>
      </xdr:nvCxnSpPr>
      <xdr:spPr>
        <a:xfrm flipV="1">
          <a:off x="15671800" y="9789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69850</xdr:rowOff>
    </xdr:to>
    <xdr:cxnSp macro="">
      <xdr:nvCxnSpPr>
        <xdr:cNvPr id="254" name="直線コネクタ 253"/>
        <xdr:cNvCxnSpPr/>
      </xdr:nvCxnSpPr>
      <xdr:spPr>
        <a:xfrm>
          <a:off x="14782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24130</xdr:rowOff>
    </xdr:to>
    <xdr:cxnSp macro="">
      <xdr:nvCxnSpPr>
        <xdr:cNvPr id="257" name="直線コネクタ 256"/>
        <xdr:cNvCxnSpPr/>
      </xdr:nvCxnSpPr>
      <xdr:spPr>
        <a:xfrm>
          <a:off x="13893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1270</xdr:rowOff>
    </xdr:to>
    <xdr:cxnSp macro="">
      <xdr:nvCxnSpPr>
        <xdr:cNvPr id="260" name="直線コネクタ 259"/>
        <xdr:cNvCxnSpPr/>
      </xdr:nvCxnSpPr>
      <xdr:spPr>
        <a:xfrm>
          <a:off x="13004800" y="973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70" name="円/楕円 269"/>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71"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2" name="円/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4" name="円/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75" name="テキスト ボックス 27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6" name="円/楕円 27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62247</xdr:rowOff>
    </xdr:from>
    <xdr:ext cx="762000" cy="259045"/>
    <xdr:sp macro="" textlink="">
      <xdr:nvSpPr>
        <xdr:cNvPr id="277" name="テキスト ボックス 27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一部事務組合への負担金は</a:t>
          </a:r>
          <a:r>
            <a:rPr lang="en-US" altLang="ja-JP" sz="1300" b="0" i="0" baseline="0">
              <a:solidFill>
                <a:schemeClr val="dk1"/>
              </a:solidFill>
              <a:latin typeface="+mn-lt"/>
              <a:ea typeface="+mn-ea"/>
              <a:cs typeface="+mn-cs"/>
            </a:rPr>
            <a:t>10</a:t>
          </a:r>
          <a:r>
            <a:rPr lang="ja-JP" altLang="ja-JP" sz="1300" b="0" i="0" baseline="0">
              <a:solidFill>
                <a:schemeClr val="dk1"/>
              </a:solidFill>
              <a:latin typeface="+mn-lt"/>
              <a:ea typeface="+mn-ea"/>
              <a:cs typeface="+mn-cs"/>
            </a:rPr>
            <a:t>億</a:t>
          </a:r>
          <a:r>
            <a:rPr lang="en-US" altLang="ja-JP" sz="1300" b="0" i="0" baseline="0">
              <a:solidFill>
                <a:schemeClr val="dk1"/>
              </a:solidFill>
              <a:latin typeface="+mn-lt"/>
              <a:ea typeface="+mn-ea"/>
              <a:cs typeface="+mn-cs"/>
            </a:rPr>
            <a:t>7,200</a:t>
          </a:r>
          <a:r>
            <a:rPr lang="ja-JP" altLang="ja-JP" sz="1300" b="0" i="0" baseline="0">
              <a:solidFill>
                <a:schemeClr val="dk1"/>
              </a:solidFill>
              <a:latin typeface="+mn-lt"/>
              <a:ea typeface="+mn-ea"/>
              <a:cs typeface="+mn-cs"/>
            </a:rPr>
            <a:t>万円で、昨年度より１億</a:t>
          </a:r>
          <a:r>
            <a:rPr lang="en-US" altLang="ja-JP" sz="1300" b="0" i="0" baseline="0">
              <a:solidFill>
                <a:schemeClr val="dk1"/>
              </a:solidFill>
              <a:latin typeface="+mn-lt"/>
              <a:ea typeface="+mn-ea"/>
              <a:cs typeface="+mn-cs"/>
            </a:rPr>
            <a:t>800</a:t>
          </a:r>
          <a:r>
            <a:rPr lang="ja-JP" altLang="ja-JP" sz="1300" b="0" i="0" baseline="0">
              <a:solidFill>
                <a:schemeClr val="dk1"/>
              </a:solidFill>
              <a:latin typeface="+mn-lt"/>
              <a:ea typeface="+mn-ea"/>
              <a:cs typeface="+mn-cs"/>
            </a:rPr>
            <a:t>万円減少したことから、</a:t>
          </a:r>
          <a:r>
            <a:rPr lang="en-US" altLang="ja-JP" sz="1300" b="0" i="0" baseline="0">
              <a:solidFill>
                <a:schemeClr val="dk1"/>
              </a:solidFill>
              <a:latin typeface="+mn-lt"/>
              <a:ea typeface="+mn-ea"/>
              <a:cs typeface="+mn-cs"/>
            </a:rPr>
            <a:t>0.5</a:t>
          </a:r>
          <a:r>
            <a:rPr lang="ja-JP" altLang="ja-JP" sz="1300" b="0" i="0" baseline="0">
              <a:solidFill>
                <a:schemeClr val="dk1"/>
              </a:solidFill>
              <a:latin typeface="+mn-lt"/>
              <a:ea typeface="+mn-ea"/>
              <a:cs typeface="+mn-cs"/>
            </a:rPr>
            <a:t>ポイント減少した。しかしながら補助費等全体の</a:t>
          </a:r>
          <a:r>
            <a:rPr lang="en-US" altLang="ja-JP" sz="1300" b="0" i="0" baseline="0">
              <a:solidFill>
                <a:schemeClr val="dk1"/>
              </a:solidFill>
              <a:latin typeface="+mn-lt"/>
              <a:ea typeface="+mn-ea"/>
              <a:cs typeface="+mn-cs"/>
            </a:rPr>
            <a:t>52.5</a:t>
          </a:r>
          <a:r>
            <a:rPr lang="ja-JP" altLang="ja-JP" sz="1300" b="0" i="0" baseline="0">
              <a:solidFill>
                <a:schemeClr val="dk1"/>
              </a:solidFill>
              <a:latin typeface="+mn-lt"/>
              <a:ea typeface="+mn-ea"/>
              <a:cs typeface="+mn-cs"/>
            </a:rPr>
            <a:t>％となり依然として大きな割合を占めている。一部事務組合の予算も精査し、負担金削減に努めるとともに、市単独で行う補助交付金について、対象や範囲及び効果を整理し適正化を図る。</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127000</xdr:rowOff>
    </xdr:to>
    <xdr:cxnSp macro="">
      <xdr:nvCxnSpPr>
        <xdr:cNvPr id="309" name="直線コネクタ 308"/>
        <xdr:cNvCxnSpPr/>
      </xdr:nvCxnSpPr>
      <xdr:spPr>
        <a:xfrm flipV="1">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127000</xdr:rowOff>
    </xdr:to>
    <xdr:cxnSp macro="">
      <xdr:nvCxnSpPr>
        <xdr:cNvPr id="312" name="直線コネクタ 311"/>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127000</xdr:rowOff>
    </xdr:to>
    <xdr:cxnSp macro="">
      <xdr:nvCxnSpPr>
        <xdr:cNvPr id="315" name="直線コネクタ 314"/>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127000</xdr:rowOff>
    </xdr:to>
    <xdr:cxnSp macro="">
      <xdr:nvCxnSpPr>
        <xdr:cNvPr id="318" name="直線コネクタ 317"/>
        <xdr:cNvCxnSpPr/>
      </xdr:nvCxnSpPr>
      <xdr:spPr>
        <a:xfrm>
          <a:off x="13004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8" name="円/楕円 32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9"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0" name="円/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1" name="テキスト ボックス 330"/>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2" name="円/楕円 331"/>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3" name="テキスト ボックス 332"/>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4" name="円/楕円 33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5" name="テキスト ボックス 334"/>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6" name="円/楕円 335"/>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37" name="テキスト ボックス 336"/>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元利償還金が計画通り年次的に減少してきている。償還金額を超えない範囲に起債額を留め、地方債残高が減少するように努めた結果である。来年度以降は社会資本の老朽化対策等により起債額が増加していくため、償還額も増加していくと見込んでいる。財政調整基金・減債基金を活用しながら、起債額が過大にならないように努める。</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90805</xdr:rowOff>
    </xdr:from>
    <xdr:to>
      <xdr:col>7</xdr:col>
      <xdr:colOff>15875</xdr:colOff>
      <xdr:row>74</xdr:row>
      <xdr:rowOff>123190</xdr:rowOff>
    </xdr:to>
    <xdr:cxnSp macro="">
      <xdr:nvCxnSpPr>
        <xdr:cNvPr id="369" name="直線コネクタ 368"/>
        <xdr:cNvCxnSpPr/>
      </xdr:nvCxnSpPr>
      <xdr:spPr>
        <a:xfrm flipV="1">
          <a:off x="3987800" y="127781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123190</xdr:rowOff>
    </xdr:from>
    <xdr:to>
      <xdr:col>5</xdr:col>
      <xdr:colOff>549275</xdr:colOff>
      <xdr:row>74</xdr:row>
      <xdr:rowOff>125095</xdr:rowOff>
    </xdr:to>
    <xdr:cxnSp macro="">
      <xdr:nvCxnSpPr>
        <xdr:cNvPr id="372" name="直線コネクタ 371"/>
        <xdr:cNvCxnSpPr/>
      </xdr:nvCxnSpPr>
      <xdr:spPr>
        <a:xfrm flipV="1">
          <a:off x="3098800" y="12810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125095</xdr:rowOff>
    </xdr:from>
    <xdr:to>
      <xdr:col>4</xdr:col>
      <xdr:colOff>346075</xdr:colOff>
      <xdr:row>74</xdr:row>
      <xdr:rowOff>142240</xdr:rowOff>
    </xdr:to>
    <xdr:cxnSp macro="">
      <xdr:nvCxnSpPr>
        <xdr:cNvPr id="375" name="直線コネクタ 374"/>
        <xdr:cNvCxnSpPr/>
      </xdr:nvCxnSpPr>
      <xdr:spPr>
        <a:xfrm flipV="1">
          <a:off x="2209800" y="128123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142240</xdr:rowOff>
    </xdr:from>
    <xdr:to>
      <xdr:col>3</xdr:col>
      <xdr:colOff>142875</xdr:colOff>
      <xdr:row>74</xdr:row>
      <xdr:rowOff>157480</xdr:rowOff>
    </xdr:to>
    <xdr:cxnSp macro="">
      <xdr:nvCxnSpPr>
        <xdr:cNvPr id="378" name="直線コネクタ 377"/>
        <xdr:cNvCxnSpPr/>
      </xdr:nvCxnSpPr>
      <xdr:spPr>
        <a:xfrm flipV="1">
          <a:off x="1320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40005</xdr:rowOff>
    </xdr:from>
    <xdr:to>
      <xdr:col>7</xdr:col>
      <xdr:colOff>66675</xdr:colOff>
      <xdr:row>74</xdr:row>
      <xdr:rowOff>141605</xdr:rowOff>
    </xdr:to>
    <xdr:sp macro="" textlink="">
      <xdr:nvSpPr>
        <xdr:cNvPr id="388" name="円/楕円 387"/>
        <xdr:cNvSpPr/>
      </xdr:nvSpPr>
      <xdr:spPr>
        <a:xfrm>
          <a:off x="47752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120032</xdr:rowOff>
    </xdr:from>
    <xdr:ext cx="762000" cy="259045"/>
    <xdr:sp macro="" textlink="">
      <xdr:nvSpPr>
        <xdr:cNvPr id="389" name="公債費該当値テキスト"/>
        <xdr:cNvSpPr txBox="1"/>
      </xdr:nvSpPr>
      <xdr:spPr>
        <a:xfrm>
          <a:off x="4914900" y="1263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72390</xdr:rowOff>
    </xdr:from>
    <xdr:to>
      <xdr:col>5</xdr:col>
      <xdr:colOff>600075</xdr:colOff>
      <xdr:row>75</xdr:row>
      <xdr:rowOff>2540</xdr:rowOff>
    </xdr:to>
    <xdr:sp macro="" textlink="">
      <xdr:nvSpPr>
        <xdr:cNvPr id="390" name="円/楕円 389"/>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12717</xdr:rowOff>
    </xdr:from>
    <xdr:ext cx="736600" cy="259045"/>
    <xdr:sp macro="" textlink="">
      <xdr:nvSpPr>
        <xdr:cNvPr id="391" name="テキスト ボックス 390"/>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74295</xdr:rowOff>
    </xdr:from>
    <xdr:to>
      <xdr:col>4</xdr:col>
      <xdr:colOff>396875</xdr:colOff>
      <xdr:row>75</xdr:row>
      <xdr:rowOff>4445</xdr:rowOff>
    </xdr:to>
    <xdr:sp macro="" textlink="">
      <xdr:nvSpPr>
        <xdr:cNvPr id="392" name="円/楕円 391"/>
        <xdr:cNvSpPr/>
      </xdr:nvSpPr>
      <xdr:spPr>
        <a:xfrm>
          <a:off x="3048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14622</xdr:rowOff>
    </xdr:from>
    <xdr:ext cx="762000" cy="259045"/>
    <xdr:sp macro="" textlink="">
      <xdr:nvSpPr>
        <xdr:cNvPr id="393" name="テキスト ボックス 392"/>
        <xdr:cNvSpPr txBox="1"/>
      </xdr:nvSpPr>
      <xdr:spPr>
        <a:xfrm>
          <a:off x="2717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91440</xdr:rowOff>
    </xdr:from>
    <xdr:to>
      <xdr:col>3</xdr:col>
      <xdr:colOff>193675</xdr:colOff>
      <xdr:row>75</xdr:row>
      <xdr:rowOff>21590</xdr:rowOff>
    </xdr:to>
    <xdr:sp macro="" textlink="">
      <xdr:nvSpPr>
        <xdr:cNvPr id="394" name="円/楕円 393"/>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31767</xdr:rowOff>
    </xdr:from>
    <xdr:ext cx="762000" cy="259045"/>
    <xdr:sp macro="" textlink="">
      <xdr:nvSpPr>
        <xdr:cNvPr id="395" name="テキスト ボックス 394"/>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106680</xdr:rowOff>
    </xdr:from>
    <xdr:to>
      <xdr:col>1</xdr:col>
      <xdr:colOff>676275</xdr:colOff>
      <xdr:row>75</xdr:row>
      <xdr:rowOff>36830</xdr:rowOff>
    </xdr:to>
    <xdr:sp macro="" textlink="">
      <xdr:nvSpPr>
        <xdr:cNvPr id="396" name="円/楕円 395"/>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47007</xdr:rowOff>
    </xdr:from>
    <xdr:ext cx="762000" cy="259045"/>
    <xdr:sp macro="" textlink="">
      <xdr:nvSpPr>
        <xdr:cNvPr id="397" name="テキスト ボックス 396"/>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前年度より</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ポイント減少しているが、公債費以外の歳出については前年度より１億</a:t>
          </a:r>
          <a:r>
            <a:rPr lang="en-US" altLang="ja-JP" sz="1300" b="0" i="0" baseline="0">
              <a:solidFill>
                <a:schemeClr val="dk1"/>
              </a:solidFill>
              <a:latin typeface="+mn-lt"/>
              <a:ea typeface="+mn-ea"/>
              <a:cs typeface="+mn-cs"/>
            </a:rPr>
            <a:t>5,700</a:t>
          </a:r>
          <a:r>
            <a:rPr lang="ja-JP" altLang="ja-JP" sz="1300" b="0" i="0" baseline="0">
              <a:solidFill>
                <a:schemeClr val="dk1"/>
              </a:solidFill>
              <a:latin typeface="+mn-lt"/>
              <a:ea typeface="+mn-ea"/>
              <a:cs typeface="+mn-cs"/>
            </a:rPr>
            <a:t>万円増加しており、市税と地方消費税交付金の増額に伴い分母が大きくなったことによる減少である。今後も</a:t>
          </a:r>
          <a:r>
            <a:rPr kumimoji="1" lang="ja-JP" altLang="ja-JP" sz="1300">
              <a:solidFill>
                <a:schemeClr val="dk1"/>
              </a:solidFill>
              <a:latin typeface="+mn-lt"/>
              <a:ea typeface="+mn-ea"/>
              <a:cs typeface="+mn-cs"/>
            </a:rPr>
            <a:t>資産の売却、徴収率の向上に加え、ふるさと納税についても強化することで、財源確保を図る。歳出については、物件費、補助費等の見直しを積極的に進めることで、最小限の増額で抑えられるよう努めていく。</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78994</xdr:rowOff>
    </xdr:to>
    <xdr:cxnSp macro="">
      <xdr:nvCxnSpPr>
        <xdr:cNvPr id="428" name="直線コネクタ 427"/>
        <xdr:cNvCxnSpPr/>
      </xdr:nvCxnSpPr>
      <xdr:spPr>
        <a:xfrm flipV="1">
          <a:off x="15671800" y="135458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67563</xdr:rowOff>
    </xdr:from>
    <xdr:to>
      <xdr:col>22</xdr:col>
      <xdr:colOff>565150</xdr:colOff>
      <xdr:row>79</xdr:row>
      <xdr:rowOff>78994</xdr:rowOff>
    </xdr:to>
    <xdr:cxnSp macro="">
      <xdr:nvCxnSpPr>
        <xdr:cNvPr id="431" name="直線コネクタ 430"/>
        <xdr:cNvCxnSpPr/>
      </xdr:nvCxnSpPr>
      <xdr:spPr>
        <a:xfrm>
          <a:off x="14782800" y="13440663"/>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67563</xdr:rowOff>
    </xdr:from>
    <xdr:to>
      <xdr:col>21</xdr:col>
      <xdr:colOff>361950</xdr:colOff>
      <xdr:row>78</xdr:row>
      <xdr:rowOff>140715</xdr:rowOff>
    </xdr:to>
    <xdr:cxnSp macro="">
      <xdr:nvCxnSpPr>
        <xdr:cNvPr id="434" name="直線コネクタ 433"/>
        <xdr:cNvCxnSpPr/>
      </xdr:nvCxnSpPr>
      <xdr:spPr>
        <a:xfrm flipV="1">
          <a:off x="13893800" y="134406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44704</xdr:rowOff>
    </xdr:from>
    <xdr:to>
      <xdr:col>20</xdr:col>
      <xdr:colOff>158750</xdr:colOff>
      <xdr:row>78</xdr:row>
      <xdr:rowOff>140715</xdr:rowOff>
    </xdr:to>
    <xdr:cxnSp macro="">
      <xdr:nvCxnSpPr>
        <xdr:cNvPr id="437" name="直線コネクタ 436"/>
        <xdr:cNvCxnSpPr/>
      </xdr:nvCxnSpPr>
      <xdr:spPr>
        <a:xfrm>
          <a:off x="13004800" y="134178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7" name="円/楕円 446"/>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48"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28194</xdr:rowOff>
    </xdr:from>
    <xdr:to>
      <xdr:col>22</xdr:col>
      <xdr:colOff>615950</xdr:colOff>
      <xdr:row>79</xdr:row>
      <xdr:rowOff>129794</xdr:rowOff>
    </xdr:to>
    <xdr:sp macro="" textlink="">
      <xdr:nvSpPr>
        <xdr:cNvPr id="449" name="円/楕円 448"/>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114571</xdr:rowOff>
    </xdr:from>
    <xdr:ext cx="736600" cy="259045"/>
    <xdr:sp macro="" textlink="">
      <xdr:nvSpPr>
        <xdr:cNvPr id="450" name="テキスト ボックス 449"/>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xdr:rowOff>
    </xdr:from>
    <xdr:to>
      <xdr:col>21</xdr:col>
      <xdr:colOff>412750</xdr:colOff>
      <xdr:row>78</xdr:row>
      <xdr:rowOff>118363</xdr:rowOff>
    </xdr:to>
    <xdr:sp macro="" textlink="">
      <xdr:nvSpPr>
        <xdr:cNvPr id="451" name="円/楕円 450"/>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128540</xdr:rowOff>
    </xdr:from>
    <xdr:ext cx="762000" cy="259045"/>
    <xdr:sp macro="" textlink="">
      <xdr:nvSpPr>
        <xdr:cNvPr id="452" name="テキスト ボックス 451"/>
        <xdr:cNvSpPr txBox="1"/>
      </xdr:nvSpPr>
      <xdr:spPr>
        <a:xfrm>
          <a:off x="14401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53" name="円/楕円 452"/>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54" name="テキスト ボックス 453"/>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165354</xdr:rowOff>
    </xdr:from>
    <xdr:to>
      <xdr:col>19</xdr:col>
      <xdr:colOff>6350</xdr:colOff>
      <xdr:row>78</xdr:row>
      <xdr:rowOff>95504</xdr:rowOff>
    </xdr:to>
    <xdr:sp macro="" textlink="">
      <xdr:nvSpPr>
        <xdr:cNvPr id="455" name="円/楕円 454"/>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105681</xdr:rowOff>
    </xdr:from>
    <xdr:ext cx="762000" cy="259045"/>
    <xdr:sp macro="" textlink="">
      <xdr:nvSpPr>
        <xdr:cNvPr id="456" name="テキスト ボックス 455"/>
        <xdr:cNvSpPr txBox="1"/>
      </xdr:nvSpPr>
      <xdr:spPr>
        <a:xfrm>
          <a:off x="12623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鹿児島県伊佐市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120251</xdr:rowOff>
    </xdr:from>
    <xdr:to>
      <xdr:col>4</xdr:col>
      <xdr:colOff>1117600</xdr:colOff>
      <xdr:row>16</xdr:row>
      <xdr:rowOff>131322</xdr:rowOff>
    </xdr:to>
    <xdr:cxnSp macro="">
      <xdr:nvCxnSpPr>
        <xdr:cNvPr id="52" name="直線コネクタ 51"/>
        <xdr:cNvCxnSpPr/>
      </xdr:nvCxnSpPr>
      <xdr:spPr bwMode="auto">
        <a:xfrm flipV="1">
          <a:off x="5003800" y="2911076"/>
          <a:ext cx="6477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105028</xdr:rowOff>
    </xdr:from>
    <xdr:ext cx="762000" cy="259045"/>
    <xdr:sp macro="" textlink="">
      <xdr:nvSpPr>
        <xdr:cNvPr id="53" name="人口1人当たり決算額の推移平均値テキスト130"/>
        <xdr:cNvSpPr txBox="1"/>
      </xdr:nvSpPr>
      <xdr:spPr>
        <a:xfrm>
          <a:off x="5740400" y="2895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131322</xdr:rowOff>
    </xdr:from>
    <xdr:to>
      <xdr:col>4</xdr:col>
      <xdr:colOff>469900</xdr:colOff>
      <xdr:row>17</xdr:row>
      <xdr:rowOff>53304</xdr:rowOff>
    </xdr:to>
    <xdr:cxnSp macro="">
      <xdr:nvCxnSpPr>
        <xdr:cNvPr id="55" name="直線コネクタ 54"/>
        <xdr:cNvCxnSpPr/>
      </xdr:nvCxnSpPr>
      <xdr:spPr bwMode="auto">
        <a:xfrm flipV="1">
          <a:off x="4305300" y="2922147"/>
          <a:ext cx="698500" cy="93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128138</xdr:rowOff>
    </xdr:from>
    <xdr:to>
      <xdr:col>3</xdr:col>
      <xdr:colOff>904875</xdr:colOff>
      <xdr:row>17</xdr:row>
      <xdr:rowOff>53304</xdr:rowOff>
    </xdr:to>
    <xdr:cxnSp macro="">
      <xdr:nvCxnSpPr>
        <xdr:cNvPr id="58" name="直線コネクタ 57"/>
        <xdr:cNvCxnSpPr/>
      </xdr:nvCxnSpPr>
      <xdr:spPr bwMode="auto">
        <a:xfrm>
          <a:off x="3606800" y="2918963"/>
          <a:ext cx="698500" cy="9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128138</xdr:rowOff>
    </xdr:from>
    <xdr:to>
      <xdr:col>3</xdr:col>
      <xdr:colOff>206375</xdr:colOff>
      <xdr:row>16</xdr:row>
      <xdr:rowOff>144809</xdr:rowOff>
    </xdr:to>
    <xdr:cxnSp macro="">
      <xdr:nvCxnSpPr>
        <xdr:cNvPr id="61" name="直線コネクタ 60"/>
        <xdr:cNvCxnSpPr/>
      </xdr:nvCxnSpPr>
      <xdr:spPr bwMode="auto">
        <a:xfrm flipV="1">
          <a:off x="2908300" y="2918963"/>
          <a:ext cx="698500" cy="16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69451</xdr:rowOff>
    </xdr:from>
    <xdr:to>
      <xdr:col>5</xdr:col>
      <xdr:colOff>34925</xdr:colOff>
      <xdr:row>16</xdr:row>
      <xdr:rowOff>171051</xdr:rowOff>
    </xdr:to>
    <xdr:sp macro="" textlink="">
      <xdr:nvSpPr>
        <xdr:cNvPr id="71" name="円/楕円 70"/>
        <xdr:cNvSpPr/>
      </xdr:nvSpPr>
      <xdr:spPr bwMode="auto">
        <a:xfrm>
          <a:off x="5600700" y="286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85978</xdr:rowOff>
    </xdr:from>
    <xdr:ext cx="762000" cy="259045"/>
    <xdr:sp macro="" textlink="">
      <xdr:nvSpPr>
        <xdr:cNvPr id="72" name="人口1人当たり決算額の推移該当値テキスト130"/>
        <xdr:cNvSpPr txBox="1"/>
      </xdr:nvSpPr>
      <xdr:spPr>
        <a:xfrm>
          <a:off x="5740400" y="27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80522</xdr:rowOff>
    </xdr:from>
    <xdr:to>
      <xdr:col>4</xdr:col>
      <xdr:colOff>520700</xdr:colOff>
      <xdr:row>17</xdr:row>
      <xdr:rowOff>10672</xdr:rowOff>
    </xdr:to>
    <xdr:sp macro="" textlink="">
      <xdr:nvSpPr>
        <xdr:cNvPr id="73" name="円/楕円 72"/>
        <xdr:cNvSpPr/>
      </xdr:nvSpPr>
      <xdr:spPr bwMode="auto">
        <a:xfrm>
          <a:off x="4953000" y="2871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20849</xdr:rowOff>
    </xdr:from>
    <xdr:ext cx="736600" cy="259045"/>
    <xdr:sp macro="" textlink="">
      <xdr:nvSpPr>
        <xdr:cNvPr id="74" name="テキスト ボックス 73"/>
        <xdr:cNvSpPr txBox="1"/>
      </xdr:nvSpPr>
      <xdr:spPr>
        <a:xfrm>
          <a:off x="4622800" y="2640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2504</xdr:rowOff>
    </xdr:from>
    <xdr:to>
      <xdr:col>3</xdr:col>
      <xdr:colOff>955675</xdr:colOff>
      <xdr:row>17</xdr:row>
      <xdr:rowOff>104104</xdr:rowOff>
    </xdr:to>
    <xdr:sp macro="" textlink="">
      <xdr:nvSpPr>
        <xdr:cNvPr id="75" name="円/楕円 74"/>
        <xdr:cNvSpPr/>
      </xdr:nvSpPr>
      <xdr:spPr bwMode="auto">
        <a:xfrm>
          <a:off x="4254500" y="296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114281</xdr:rowOff>
    </xdr:from>
    <xdr:ext cx="762000" cy="259045"/>
    <xdr:sp macro="" textlink="">
      <xdr:nvSpPr>
        <xdr:cNvPr id="76" name="テキスト ボックス 75"/>
        <xdr:cNvSpPr txBox="1"/>
      </xdr:nvSpPr>
      <xdr:spPr>
        <a:xfrm>
          <a:off x="3924300" y="273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77338</xdr:rowOff>
    </xdr:from>
    <xdr:to>
      <xdr:col>3</xdr:col>
      <xdr:colOff>257175</xdr:colOff>
      <xdr:row>17</xdr:row>
      <xdr:rowOff>7488</xdr:rowOff>
    </xdr:to>
    <xdr:sp macro="" textlink="">
      <xdr:nvSpPr>
        <xdr:cNvPr id="77" name="円/楕円 76"/>
        <xdr:cNvSpPr/>
      </xdr:nvSpPr>
      <xdr:spPr bwMode="auto">
        <a:xfrm>
          <a:off x="3556000" y="286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17665</xdr:rowOff>
    </xdr:from>
    <xdr:ext cx="762000" cy="259045"/>
    <xdr:sp macro="" textlink="">
      <xdr:nvSpPr>
        <xdr:cNvPr id="78" name="テキスト ボックス 77"/>
        <xdr:cNvSpPr txBox="1"/>
      </xdr:nvSpPr>
      <xdr:spPr>
        <a:xfrm>
          <a:off x="3225800" y="263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102,347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94009</xdr:rowOff>
    </xdr:from>
    <xdr:to>
      <xdr:col>2</xdr:col>
      <xdr:colOff>692150</xdr:colOff>
      <xdr:row>17</xdr:row>
      <xdr:rowOff>24159</xdr:rowOff>
    </xdr:to>
    <xdr:sp macro="" textlink="">
      <xdr:nvSpPr>
        <xdr:cNvPr id="79" name="円/楕円 78"/>
        <xdr:cNvSpPr/>
      </xdr:nvSpPr>
      <xdr:spPr bwMode="auto">
        <a:xfrm>
          <a:off x="2857500" y="288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34336</xdr:rowOff>
    </xdr:from>
    <xdr:ext cx="762000" cy="259045"/>
    <xdr:sp macro="" textlink="">
      <xdr:nvSpPr>
        <xdr:cNvPr id="80" name="テキスト ボックス 79"/>
        <xdr:cNvSpPr txBox="1"/>
      </xdr:nvSpPr>
      <xdr:spPr>
        <a:xfrm>
          <a:off x="2527300" y="265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324968</xdr:rowOff>
    </xdr:from>
    <xdr:to>
      <xdr:col>4</xdr:col>
      <xdr:colOff>1117600</xdr:colOff>
      <xdr:row>37</xdr:row>
      <xdr:rowOff>329315</xdr:rowOff>
    </xdr:to>
    <xdr:cxnSp macro="">
      <xdr:nvCxnSpPr>
        <xdr:cNvPr id="114" name="直線コネクタ 113"/>
        <xdr:cNvCxnSpPr/>
      </xdr:nvCxnSpPr>
      <xdr:spPr bwMode="auto">
        <a:xfrm>
          <a:off x="5003800" y="7449668"/>
          <a:ext cx="647700" cy="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308939</xdr:rowOff>
    </xdr:from>
    <xdr:to>
      <xdr:col>4</xdr:col>
      <xdr:colOff>469900</xdr:colOff>
      <xdr:row>37</xdr:row>
      <xdr:rowOff>324968</xdr:rowOff>
    </xdr:to>
    <xdr:cxnSp macro="">
      <xdr:nvCxnSpPr>
        <xdr:cNvPr id="117" name="直線コネクタ 116"/>
        <xdr:cNvCxnSpPr/>
      </xdr:nvCxnSpPr>
      <xdr:spPr bwMode="auto">
        <a:xfrm>
          <a:off x="4305300" y="7433639"/>
          <a:ext cx="698500" cy="1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293081</xdr:rowOff>
    </xdr:from>
    <xdr:to>
      <xdr:col>3</xdr:col>
      <xdr:colOff>904875</xdr:colOff>
      <xdr:row>37</xdr:row>
      <xdr:rowOff>308939</xdr:rowOff>
    </xdr:to>
    <xdr:cxnSp macro="">
      <xdr:nvCxnSpPr>
        <xdr:cNvPr id="120" name="直線コネクタ 119"/>
        <xdr:cNvCxnSpPr/>
      </xdr:nvCxnSpPr>
      <xdr:spPr bwMode="auto">
        <a:xfrm>
          <a:off x="3606800" y="7417781"/>
          <a:ext cx="698500" cy="1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287317</xdr:rowOff>
    </xdr:from>
    <xdr:to>
      <xdr:col>3</xdr:col>
      <xdr:colOff>206375</xdr:colOff>
      <xdr:row>37</xdr:row>
      <xdr:rowOff>293081</xdr:rowOff>
    </xdr:to>
    <xdr:cxnSp macro="">
      <xdr:nvCxnSpPr>
        <xdr:cNvPr id="123" name="直線コネクタ 122"/>
        <xdr:cNvCxnSpPr/>
      </xdr:nvCxnSpPr>
      <xdr:spPr bwMode="auto">
        <a:xfrm>
          <a:off x="2908300" y="7412017"/>
          <a:ext cx="698500" cy="5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278515</xdr:rowOff>
    </xdr:from>
    <xdr:to>
      <xdr:col>5</xdr:col>
      <xdr:colOff>34925</xdr:colOff>
      <xdr:row>38</xdr:row>
      <xdr:rowOff>37215</xdr:rowOff>
    </xdr:to>
    <xdr:sp macro="" textlink="">
      <xdr:nvSpPr>
        <xdr:cNvPr id="133" name="円/楕円 132"/>
        <xdr:cNvSpPr/>
      </xdr:nvSpPr>
      <xdr:spPr bwMode="auto">
        <a:xfrm>
          <a:off x="5600700" y="7403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26,899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274168</xdr:rowOff>
    </xdr:from>
    <xdr:to>
      <xdr:col>4</xdr:col>
      <xdr:colOff>520700</xdr:colOff>
      <xdr:row>38</xdr:row>
      <xdr:rowOff>32868</xdr:rowOff>
    </xdr:to>
    <xdr:sp macro="" textlink="">
      <xdr:nvSpPr>
        <xdr:cNvPr id="135" name="円/楕円 134"/>
        <xdr:cNvSpPr/>
      </xdr:nvSpPr>
      <xdr:spPr bwMode="auto">
        <a:xfrm>
          <a:off x="4953000" y="739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43045</xdr:rowOff>
    </xdr:from>
    <xdr:ext cx="736600" cy="259045"/>
    <xdr:sp macro="" textlink="">
      <xdr:nvSpPr>
        <xdr:cNvPr id="136" name="テキスト ボックス 135"/>
        <xdr:cNvSpPr txBox="1"/>
      </xdr:nvSpPr>
      <xdr:spPr>
        <a:xfrm>
          <a:off x="4622800" y="7167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258139</xdr:rowOff>
    </xdr:from>
    <xdr:to>
      <xdr:col>3</xdr:col>
      <xdr:colOff>955675</xdr:colOff>
      <xdr:row>38</xdr:row>
      <xdr:rowOff>16839</xdr:rowOff>
    </xdr:to>
    <xdr:sp macro="" textlink="">
      <xdr:nvSpPr>
        <xdr:cNvPr id="137" name="円/楕円 136"/>
        <xdr:cNvSpPr/>
      </xdr:nvSpPr>
      <xdr:spPr bwMode="auto">
        <a:xfrm>
          <a:off x="4254500" y="738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27016</xdr:rowOff>
    </xdr:from>
    <xdr:ext cx="762000" cy="259045"/>
    <xdr:sp macro="" textlink="">
      <xdr:nvSpPr>
        <xdr:cNvPr id="138" name="テキスト ボックス 137"/>
        <xdr:cNvSpPr txBox="1"/>
      </xdr:nvSpPr>
      <xdr:spPr>
        <a:xfrm>
          <a:off x="3924300" y="715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242281</xdr:rowOff>
    </xdr:from>
    <xdr:to>
      <xdr:col>3</xdr:col>
      <xdr:colOff>257175</xdr:colOff>
      <xdr:row>38</xdr:row>
      <xdr:rowOff>981</xdr:rowOff>
    </xdr:to>
    <xdr:sp macro="" textlink="">
      <xdr:nvSpPr>
        <xdr:cNvPr id="139" name="円/楕円 138"/>
        <xdr:cNvSpPr/>
      </xdr:nvSpPr>
      <xdr:spPr bwMode="auto">
        <a:xfrm>
          <a:off x="3556000" y="736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11158</xdr:rowOff>
    </xdr:from>
    <xdr:ext cx="762000" cy="259045"/>
    <xdr:sp macro="" textlink="">
      <xdr:nvSpPr>
        <xdr:cNvPr id="140" name="テキスト ボックス 139"/>
        <xdr:cNvSpPr txBox="1"/>
      </xdr:nvSpPr>
      <xdr:spPr>
        <a:xfrm>
          <a:off x="3225800" y="713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36,409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236517</xdr:rowOff>
    </xdr:from>
    <xdr:to>
      <xdr:col>2</xdr:col>
      <xdr:colOff>692150</xdr:colOff>
      <xdr:row>37</xdr:row>
      <xdr:rowOff>338117</xdr:rowOff>
    </xdr:to>
    <xdr:sp macro="" textlink="">
      <xdr:nvSpPr>
        <xdr:cNvPr id="141" name="円/楕円 140"/>
        <xdr:cNvSpPr/>
      </xdr:nvSpPr>
      <xdr:spPr bwMode="auto">
        <a:xfrm>
          <a:off x="2857500" y="7361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5394</xdr:rowOff>
    </xdr:from>
    <xdr:ext cx="762000" cy="259045"/>
    <xdr:sp macro="" textlink="">
      <xdr:nvSpPr>
        <xdr:cNvPr id="142" name="テキスト ボックス 141"/>
        <xdr:cNvSpPr txBox="1"/>
      </xdr:nvSpPr>
      <xdr:spPr>
        <a:xfrm>
          <a:off x="2527300" y="71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27,577
27,507
392.56
18,209,099
17,680,335
412,473
9,696,521
14,785,589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20856</xdr:rowOff>
    </xdr:from>
    <xdr:to>
      <xdr:col>6</xdr:col>
      <xdr:colOff>511175</xdr:colOff>
      <xdr:row>36</xdr:row>
      <xdr:rowOff>37630</xdr:rowOff>
    </xdr:to>
    <xdr:cxnSp macro="">
      <xdr:nvCxnSpPr>
        <xdr:cNvPr id="65" name="直線コネクタ 64"/>
        <xdr:cNvCxnSpPr/>
      </xdr:nvCxnSpPr>
      <xdr:spPr>
        <a:xfrm>
          <a:off x="3797300" y="6193056"/>
          <a:ext cx="8382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20856</xdr:rowOff>
    </xdr:from>
    <xdr:to>
      <xdr:col>5</xdr:col>
      <xdr:colOff>358775</xdr:colOff>
      <xdr:row>36</xdr:row>
      <xdr:rowOff>40087</xdr:rowOff>
    </xdr:to>
    <xdr:cxnSp macro="">
      <xdr:nvCxnSpPr>
        <xdr:cNvPr id="68" name="直線コネクタ 67"/>
        <xdr:cNvCxnSpPr/>
      </xdr:nvCxnSpPr>
      <xdr:spPr>
        <a:xfrm flipV="1">
          <a:off x="2908300" y="6193056"/>
          <a:ext cx="889000" cy="1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125398</xdr:rowOff>
    </xdr:from>
    <xdr:to>
      <xdr:col>4</xdr:col>
      <xdr:colOff>155575</xdr:colOff>
      <xdr:row>36</xdr:row>
      <xdr:rowOff>40087</xdr:rowOff>
    </xdr:to>
    <xdr:cxnSp macro="">
      <xdr:nvCxnSpPr>
        <xdr:cNvPr id="71" name="直線コネクタ 70"/>
        <xdr:cNvCxnSpPr/>
      </xdr:nvCxnSpPr>
      <xdr:spPr>
        <a:xfrm>
          <a:off x="2019300" y="6126148"/>
          <a:ext cx="889000" cy="8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125398</xdr:rowOff>
    </xdr:from>
    <xdr:to>
      <xdr:col>2</xdr:col>
      <xdr:colOff>638175</xdr:colOff>
      <xdr:row>35</xdr:row>
      <xdr:rowOff>136499</xdr:rowOff>
    </xdr:to>
    <xdr:cxnSp macro="">
      <xdr:nvCxnSpPr>
        <xdr:cNvPr id="74" name="直線コネクタ 73"/>
        <xdr:cNvCxnSpPr/>
      </xdr:nvCxnSpPr>
      <xdr:spPr>
        <a:xfrm flipV="1">
          <a:off x="1130300" y="6126148"/>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158280</xdr:rowOff>
    </xdr:from>
    <xdr:to>
      <xdr:col>6</xdr:col>
      <xdr:colOff>561975</xdr:colOff>
      <xdr:row>36</xdr:row>
      <xdr:rowOff>88430</xdr:rowOff>
    </xdr:to>
    <xdr:sp macro="" textlink="">
      <xdr:nvSpPr>
        <xdr:cNvPr id="84" name="円/楕円 83"/>
        <xdr:cNvSpPr/>
      </xdr:nvSpPr>
      <xdr:spPr>
        <a:xfrm>
          <a:off x="4584700" y="61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136707</xdr:rowOff>
    </xdr:from>
    <xdr:ext cx="534377" cy="259045"/>
    <xdr:sp macro="" textlink="">
      <xdr:nvSpPr>
        <xdr:cNvPr id="85" name="人件費該当値テキスト"/>
        <xdr:cNvSpPr txBox="1"/>
      </xdr:nvSpPr>
      <xdr:spPr>
        <a:xfrm>
          <a:off x="4686300" y="61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141506</xdr:rowOff>
    </xdr:from>
    <xdr:to>
      <xdr:col>5</xdr:col>
      <xdr:colOff>409575</xdr:colOff>
      <xdr:row>36</xdr:row>
      <xdr:rowOff>71656</xdr:rowOff>
    </xdr:to>
    <xdr:sp macro="" textlink="">
      <xdr:nvSpPr>
        <xdr:cNvPr id="86" name="円/楕円 85"/>
        <xdr:cNvSpPr/>
      </xdr:nvSpPr>
      <xdr:spPr>
        <a:xfrm>
          <a:off x="3746500" y="61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88183</xdr:rowOff>
    </xdr:from>
    <xdr:ext cx="534377" cy="259045"/>
    <xdr:sp macro="" textlink="">
      <xdr:nvSpPr>
        <xdr:cNvPr id="87" name="テキスト ボックス 86"/>
        <xdr:cNvSpPr txBox="1"/>
      </xdr:nvSpPr>
      <xdr:spPr>
        <a:xfrm>
          <a:off x="3530111" y="591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160737</xdr:rowOff>
    </xdr:from>
    <xdr:to>
      <xdr:col>4</xdr:col>
      <xdr:colOff>206375</xdr:colOff>
      <xdr:row>36</xdr:row>
      <xdr:rowOff>90887</xdr:rowOff>
    </xdr:to>
    <xdr:sp macro="" textlink="">
      <xdr:nvSpPr>
        <xdr:cNvPr id="88" name="円/楕円 87"/>
        <xdr:cNvSpPr/>
      </xdr:nvSpPr>
      <xdr:spPr>
        <a:xfrm>
          <a:off x="2857500" y="61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82014</xdr:rowOff>
    </xdr:from>
    <xdr:ext cx="534377" cy="259045"/>
    <xdr:sp macro="" textlink="">
      <xdr:nvSpPr>
        <xdr:cNvPr id="89" name="テキスト ボックス 88"/>
        <xdr:cNvSpPr txBox="1"/>
      </xdr:nvSpPr>
      <xdr:spPr>
        <a:xfrm>
          <a:off x="2641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74598</xdr:rowOff>
    </xdr:from>
    <xdr:to>
      <xdr:col>3</xdr:col>
      <xdr:colOff>3175</xdr:colOff>
      <xdr:row>36</xdr:row>
      <xdr:rowOff>4748</xdr:rowOff>
    </xdr:to>
    <xdr:sp macro="" textlink="">
      <xdr:nvSpPr>
        <xdr:cNvPr id="90" name="円/楕円 89"/>
        <xdr:cNvSpPr/>
      </xdr:nvSpPr>
      <xdr:spPr>
        <a:xfrm>
          <a:off x="1968500" y="60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21275</xdr:rowOff>
    </xdr:from>
    <xdr:ext cx="534377" cy="259045"/>
    <xdr:sp macro="" textlink="">
      <xdr:nvSpPr>
        <xdr:cNvPr id="91" name="テキスト ボックス 90"/>
        <xdr:cNvSpPr txBox="1"/>
      </xdr:nvSpPr>
      <xdr:spPr>
        <a:xfrm>
          <a:off x="1752111" y="58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85699</xdr:rowOff>
    </xdr:from>
    <xdr:to>
      <xdr:col>1</xdr:col>
      <xdr:colOff>485775</xdr:colOff>
      <xdr:row>36</xdr:row>
      <xdr:rowOff>15849</xdr:rowOff>
    </xdr:to>
    <xdr:sp macro="" textlink="">
      <xdr:nvSpPr>
        <xdr:cNvPr id="92" name="円/楕円 91"/>
        <xdr:cNvSpPr/>
      </xdr:nvSpPr>
      <xdr:spPr>
        <a:xfrm>
          <a:off x="1079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32376</xdr:rowOff>
    </xdr:from>
    <xdr:ext cx="534377" cy="259045"/>
    <xdr:sp macro="" textlink="">
      <xdr:nvSpPr>
        <xdr:cNvPr id="93" name="テキスト ボックス 92"/>
        <xdr:cNvSpPr txBox="1"/>
      </xdr:nvSpPr>
      <xdr:spPr>
        <a:xfrm>
          <a:off x="863111" y="58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146774</xdr:rowOff>
    </xdr:from>
    <xdr:to>
      <xdr:col>6</xdr:col>
      <xdr:colOff>511175</xdr:colOff>
      <xdr:row>57</xdr:row>
      <xdr:rowOff>57480</xdr:rowOff>
    </xdr:to>
    <xdr:cxnSp macro="">
      <xdr:nvCxnSpPr>
        <xdr:cNvPr id="123" name="直線コネクタ 122"/>
        <xdr:cNvCxnSpPr/>
      </xdr:nvCxnSpPr>
      <xdr:spPr>
        <a:xfrm flipV="1">
          <a:off x="3797300" y="9747974"/>
          <a:ext cx="838200" cy="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57480</xdr:rowOff>
    </xdr:from>
    <xdr:to>
      <xdr:col>5</xdr:col>
      <xdr:colOff>358775</xdr:colOff>
      <xdr:row>58</xdr:row>
      <xdr:rowOff>40399</xdr:rowOff>
    </xdr:to>
    <xdr:cxnSp macro="">
      <xdr:nvCxnSpPr>
        <xdr:cNvPr id="126" name="直線コネクタ 125"/>
        <xdr:cNvCxnSpPr/>
      </xdr:nvCxnSpPr>
      <xdr:spPr>
        <a:xfrm flipV="1">
          <a:off x="2908300" y="9830130"/>
          <a:ext cx="889000" cy="1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32563</xdr:rowOff>
    </xdr:from>
    <xdr:to>
      <xdr:col>4</xdr:col>
      <xdr:colOff>155575</xdr:colOff>
      <xdr:row>58</xdr:row>
      <xdr:rowOff>40399</xdr:rowOff>
    </xdr:to>
    <xdr:cxnSp macro="">
      <xdr:nvCxnSpPr>
        <xdr:cNvPr id="129" name="直線コネクタ 128"/>
        <xdr:cNvCxnSpPr/>
      </xdr:nvCxnSpPr>
      <xdr:spPr>
        <a:xfrm>
          <a:off x="2019300" y="9976663"/>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170929</xdr:rowOff>
    </xdr:from>
    <xdr:to>
      <xdr:col>2</xdr:col>
      <xdr:colOff>638175</xdr:colOff>
      <xdr:row>58</xdr:row>
      <xdr:rowOff>32563</xdr:rowOff>
    </xdr:to>
    <xdr:cxnSp macro="">
      <xdr:nvCxnSpPr>
        <xdr:cNvPr id="132" name="直線コネクタ 131"/>
        <xdr:cNvCxnSpPr/>
      </xdr:nvCxnSpPr>
      <xdr:spPr>
        <a:xfrm>
          <a:off x="1130300" y="9943579"/>
          <a:ext cx="889000" cy="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95974</xdr:rowOff>
    </xdr:from>
    <xdr:to>
      <xdr:col>6</xdr:col>
      <xdr:colOff>561975</xdr:colOff>
      <xdr:row>57</xdr:row>
      <xdr:rowOff>26124</xdr:rowOff>
    </xdr:to>
    <xdr:sp macro="" textlink="">
      <xdr:nvSpPr>
        <xdr:cNvPr id="142" name="円/楕円 141"/>
        <xdr:cNvSpPr/>
      </xdr:nvSpPr>
      <xdr:spPr>
        <a:xfrm>
          <a:off x="4584700" y="96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74401</xdr:rowOff>
    </xdr:from>
    <xdr:ext cx="534377" cy="259045"/>
    <xdr:sp macro="" textlink="">
      <xdr:nvSpPr>
        <xdr:cNvPr id="143" name="物件費該当値テキスト"/>
        <xdr:cNvSpPr txBox="1"/>
      </xdr:nvSpPr>
      <xdr:spPr>
        <a:xfrm>
          <a:off x="4686300" y="96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6680</xdr:rowOff>
    </xdr:from>
    <xdr:to>
      <xdr:col>5</xdr:col>
      <xdr:colOff>409575</xdr:colOff>
      <xdr:row>57</xdr:row>
      <xdr:rowOff>108280</xdr:rowOff>
    </xdr:to>
    <xdr:sp macro="" textlink="">
      <xdr:nvSpPr>
        <xdr:cNvPr id="144" name="円/楕円 143"/>
        <xdr:cNvSpPr/>
      </xdr:nvSpPr>
      <xdr:spPr>
        <a:xfrm>
          <a:off x="3746500" y="97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99407</xdr:rowOff>
    </xdr:from>
    <xdr:ext cx="534377" cy="259045"/>
    <xdr:sp macro="" textlink="">
      <xdr:nvSpPr>
        <xdr:cNvPr id="145" name="テキスト ボックス 144"/>
        <xdr:cNvSpPr txBox="1"/>
      </xdr:nvSpPr>
      <xdr:spPr>
        <a:xfrm>
          <a:off x="3530111" y="98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161049</xdr:rowOff>
    </xdr:from>
    <xdr:to>
      <xdr:col>4</xdr:col>
      <xdr:colOff>206375</xdr:colOff>
      <xdr:row>58</xdr:row>
      <xdr:rowOff>91199</xdr:rowOff>
    </xdr:to>
    <xdr:sp macro="" textlink="">
      <xdr:nvSpPr>
        <xdr:cNvPr id="146" name="円/楕円 145"/>
        <xdr:cNvSpPr/>
      </xdr:nvSpPr>
      <xdr:spPr>
        <a:xfrm>
          <a:off x="2857500" y="99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82326</xdr:rowOff>
    </xdr:from>
    <xdr:ext cx="534377" cy="259045"/>
    <xdr:sp macro="" textlink="">
      <xdr:nvSpPr>
        <xdr:cNvPr id="147" name="テキスト ボックス 146"/>
        <xdr:cNvSpPr txBox="1"/>
      </xdr:nvSpPr>
      <xdr:spPr>
        <a:xfrm>
          <a:off x="2641111" y="100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153213</xdr:rowOff>
    </xdr:from>
    <xdr:to>
      <xdr:col>3</xdr:col>
      <xdr:colOff>3175</xdr:colOff>
      <xdr:row>58</xdr:row>
      <xdr:rowOff>83363</xdr:rowOff>
    </xdr:to>
    <xdr:sp macro="" textlink="">
      <xdr:nvSpPr>
        <xdr:cNvPr id="148" name="円/楕円 147"/>
        <xdr:cNvSpPr/>
      </xdr:nvSpPr>
      <xdr:spPr>
        <a:xfrm>
          <a:off x="1968500" y="99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74490</xdr:rowOff>
    </xdr:from>
    <xdr:ext cx="534377" cy="259045"/>
    <xdr:sp macro="" textlink="">
      <xdr:nvSpPr>
        <xdr:cNvPr id="149" name="テキスト ボックス 148"/>
        <xdr:cNvSpPr txBox="1"/>
      </xdr:nvSpPr>
      <xdr:spPr>
        <a:xfrm>
          <a:off x="1752111" y="100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120129</xdr:rowOff>
    </xdr:from>
    <xdr:to>
      <xdr:col>1</xdr:col>
      <xdr:colOff>485775</xdr:colOff>
      <xdr:row>58</xdr:row>
      <xdr:rowOff>50279</xdr:rowOff>
    </xdr:to>
    <xdr:sp macro="" textlink="">
      <xdr:nvSpPr>
        <xdr:cNvPr id="150" name="円/楕円 149"/>
        <xdr:cNvSpPr/>
      </xdr:nvSpPr>
      <xdr:spPr>
        <a:xfrm>
          <a:off x="1079500" y="98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41406</xdr:rowOff>
    </xdr:from>
    <xdr:ext cx="534377" cy="259045"/>
    <xdr:sp macro="" textlink="">
      <xdr:nvSpPr>
        <xdr:cNvPr id="151" name="テキスト ボックス 150"/>
        <xdr:cNvSpPr txBox="1"/>
      </xdr:nvSpPr>
      <xdr:spPr>
        <a:xfrm>
          <a:off x="863111" y="99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30201</xdr:rowOff>
    </xdr:from>
    <xdr:to>
      <xdr:col>6</xdr:col>
      <xdr:colOff>511175</xdr:colOff>
      <xdr:row>78</xdr:row>
      <xdr:rowOff>47041</xdr:rowOff>
    </xdr:to>
    <xdr:cxnSp macro="">
      <xdr:nvCxnSpPr>
        <xdr:cNvPr id="180" name="直線コネクタ 179"/>
        <xdr:cNvCxnSpPr/>
      </xdr:nvCxnSpPr>
      <xdr:spPr>
        <a:xfrm>
          <a:off x="3797300" y="13403301"/>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30201</xdr:rowOff>
    </xdr:from>
    <xdr:to>
      <xdr:col>5</xdr:col>
      <xdr:colOff>358775</xdr:colOff>
      <xdr:row>78</xdr:row>
      <xdr:rowOff>61861</xdr:rowOff>
    </xdr:to>
    <xdr:cxnSp macro="">
      <xdr:nvCxnSpPr>
        <xdr:cNvPr id="183" name="直線コネクタ 182"/>
        <xdr:cNvCxnSpPr/>
      </xdr:nvCxnSpPr>
      <xdr:spPr>
        <a:xfrm flipV="1">
          <a:off x="2908300" y="13403301"/>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61861</xdr:rowOff>
    </xdr:from>
    <xdr:to>
      <xdr:col>4</xdr:col>
      <xdr:colOff>155575</xdr:colOff>
      <xdr:row>78</xdr:row>
      <xdr:rowOff>103467</xdr:rowOff>
    </xdr:to>
    <xdr:cxnSp macro="">
      <xdr:nvCxnSpPr>
        <xdr:cNvPr id="186" name="直線コネクタ 185"/>
        <xdr:cNvCxnSpPr/>
      </xdr:nvCxnSpPr>
      <xdr:spPr>
        <a:xfrm flipV="1">
          <a:off x="2019300" y="13434961"/>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88875</xdr:rowOff>
    </xdr:from>
    <xdr:to>
      <xdr:col>2</xdr:col>
      <xdr:colOff>638175</xdr:colOff>
      <xdr:row>78</xdr:row>
      <xdr:rowOff>103467</xdr:rowOff>
    </xdr:to>
    <xdr:cxnSp macro="">
      <xdr:nvCxnSpPr>
        <xdr:cNvPr id="189" name="直線コネクタ 188"/>
        <xdr:cNvCxnSpPr/>
      </xdr:nvCxnSpPr>
      <xdr:spPr>
        <a:xfrm>
          <a:off x="1130300" y="13461975"/>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167691</xdr:rowOff>
    </xdr:from>
    <xdr:to>
      <xdr:col>6</xdr:col>
      <xdr:colOff>561975</xdr:colOff>
      <xdr:row>78</xdr:row>
      <xdr:rowOff>97841</xdr:rowOff>
    </xdr:to>
    <xdr:sp macro="" textlink="">
      <xdr:nvSpPr>
        <xdr:cNvPr id="199" name="円/楕円 198"/>
        <xdr:cNvSpPr/>
      </xdr:nvSpPr>
      <xdr:spPr>
        <a:xfrm>
          <a:off x="4584700" y="133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146118</xdr:rowOff>
    </xdr:from>
    <xdr:ext cx="469744" cy="259045"/>
    <xdr:sp macro="" textlink="">
      <xdr:nvSpPr>
        <xdr:cNvPr id="200" name="維持補修費該当値テキスト"/>
        <xdr:cNvSpPr txBox="1"/>
      </xdr:nvSpPr>
      <xdr:spPr>
        <a:xfrm>
          <a:off x="4686300" y="1334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150851</xdr:rowOff>
    </xdr:from>
    <xdr:to>
      <xdr:col>5</xdr:col>
      <xdr:colOff>409575</xdr:colOff>
      <xdr:row>78</xdr:row>
      <xdr:rowOff>81001</xdr:rowOff>
    </xdr:to>
    <xdr:sp macro="" textlink="">
      <xdr:nvSpPr>
        <xdr:cNvPr id="201" name="円/楕円 200"/>
        <xdr:cNvSpPr/>
      </xdr:nvSpPr>
      <xdr:spPr>
        <a:xfrm>
          <a:off x="3746500" y="133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72128</xdr:rowOff>
    </xdr:from>
    <xdr:ext cx="469744" cy="259045"/>
    <xdr:sp macro="" textlink="">
      <xdr:nvSpPr>
        <xdr:cNvPr id="202" name="テキスト ボックス 201"/>
        <xdr:cNvSpPr txBox="1"/>
      </xdr:nvSpPr>
      <xdr:spPr>
        <a:xfrm>
          <a:off x="3562427" y="1344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11061</xdr:rowOff>
    </xdr:from>
    <xdr:to>
      <xdr:col>4</xdr:col>
      <xdr:colOff>206375</xdr:colOff>
      <xdr:row>78</xdr:row>
      <xdr:rowOff>112661</xdr:rowOff>
    </xdr:to>
    <xdr:sp macro="" textlink="">
      <xdr:nvSpPr>
        <xdr:cNvPr id="203" name="円/楕円 202"/>
        <xdr:cNvSpPr/>
      </xdr:nvSpPr>
      <xdr:spPr>
        <a:xfrm>
          <a:off x="2857500" y="133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103788</xdr:rowOff>
    </xdr:from>
    <xdr:ext cx="469744" cy="259045"/>
    <xdr:sp macro="" textlink="">
      <xdr:nvSpPr>
        <xdr:cNvPr id="204" name="テキスト ボックス 203"/>
        <xdr:cNvSpPr txBox="1"/>
      </xdr:nvSpPr>
      <xdr:spPr>
        <a:xfrm>
          <a:off x="2673427" y="1347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52667</xdr:rowOff>
    </xdr:from>
    <xdr:to>
      <xdr:col>3</xdr:col>
      <xdr:colOff>3175</xdr:colOff>
      <xdr:row>78</xdr:row>
      <xdr:rowOff>154267</xdr:rowOff>
    </xdr:to>
    <xdr:sp macro="" textlink="">
      <xdr:nvSpPr>
        <xdr:cNvPr id="205" name="円/楕円 204"/>
        <xdr:cNvSpPr/>
      </xdr:nvSpPr>
      <xdr:spPr>
        <a:xfrm>
          <a:off x="1968500" y="134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145394</xdr:rowOff>
    </xdr:from>
    <xdr:ext cx="469744" cy="259045"/>
    <xdr:sp macro="" textlink="">
      <xdr:nvSpPr>
        <xdr:cNvPr id="206" name="テキスト ボックス 205"/>
        <xdr:cNvSpPr txBox="1"/>
      </xdr:nvSpPr>
      <xdr:spPr>
        <a:xfrm>
          <a:off x="1784427" y="1351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38075</xdr:rowOff>
    </xdr:from>
    <xdr:to>
      <xdr:col>1</xdr:col>
      <xdr:colOff>485775</xdr:colOff>
      <xdr:row>78</xdr:row>
      <xdr:rowOff>139675</xdr:rowOff>
    </xdr:to>
    <xdr:sp macro="" textlink="">
      <xdr:nvSpPr>
        <xdr:cNvPr id="207" name="円/楕円 206"/>
        <xdr:cNvSpPr/>
      </xdr:nvSpPr>
      <xdr:spPr>
        <a:xfrm>
          <a:off x="1079500" y="134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130802</xdr:rowOff>
    </xdr:from>
    <xdr:ext cx="469744" cy="259045"/>
    <xdr:sp macro="" textlink="">
      <xdr:nvSpPr>
        <xdr:cNvPr id="208" name="テキスト ボックス 207"/>
        <xdr:cNvSpPr txBox="1"/>
      </xdr:nvSpPr>
      <xdr:spPr>
        <a:xfrm>
          <a:off x="895427"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102896</xdr:rowOff>
    </xdr:from>
    <xdr:to>
      <xdr:col>6</xdr:col>
      <xdr:colOff>511175</xdr:colOff>
      <xdr:row>94</xdr:row>
      <xdr:rowOff>35407</xdr:rowOff>
    </xdr:to>
    <xdr:cxnSp macro="">
      <xdr:nvCxnSpPr>
        <xdr:cNvPr id="238" name="直線コネクタ 237"/>
        <xdr:cNvCxnSpPr/>
      </xdr:nvCxnSpPr>
      <xdr:spPr>
        <a:xfrm flipV="1">
          <a:off x="3797300" y="16047746"/>
          <a:ext cx="83820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35407</xdr:rowOff>
    </xdr:from>
    <xdr:to>
      <xdr:col>5</xdr:col>
      <xdr:colOff>358775</xdr:colOff>
      <xdr:row>94</xdr:row>
      <xdr:rowOff>136207</xdr:rowOff>
    </xdr:to>
    <xdr:cxnSp macro="">
      <xdr:nvCxnSpPr>
        <xdr:cNvPr id="241" name="直線コネクタ 240"/>
        <xdr:cNvCxnSpPr/>
      </xdr:nvCxnSpPr>
      <xdr:spPr>
        <a:xfrm flipV="1">
          <a:off x="2908300" y="16151707"/>
          <a:ext cx="889000" cy="10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136207</xdr:rowOff>
    </xdr:from>
    <xdr:to>
      <xdr:col>4</xdr:col>
      <xdr:colOff>155575</xdr:colOff>
      <xdr:row>95</xdr:row>
      <xdr:rowOff>14263</xdr:rowOff>
    </xdr:to>
    <xdr:cxnSp macro="">
      <xdr:nvCxnSpPr>
        <xdr:cNvPr id="244" name="直線コネクタ 243"/>
        <xdr:cNvCxnSpPr/>
      </xdr:nvCxnSpPr>
      <xdr:spPr>
        <a:xfrm flipV="1">
          <a:off x="2019300" y="16252507"/>
          <a:ext cx="889000" cy="4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14263</xdr:rowOff>
    </xdr:from>
    <xdr:to>
      <xdr:col>2</xdr:col>
      <xdr:colOff>638175</xdr:colOff>
      <xdr:row>95</xdr:row>
      <xdr:rowOff>86347</xdr:rowOff>
    </xdr:to>
    <xdr:cxnSp macro="">
      <xdr:nvCxnSpPr>
        <xdr:cNvPr id="247" name="直線コネクタ 246"/>
        <xdr:cNvCxnSpPr/>
      </xdr:nvCxnSpPr>
      <xdr:spPr>
        <a:xfrm flipV="1">
          <a:off x="1130300" y="16302013"/>
          <a:ext cx="8890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52096</xdr:rowOff>
    </xdr:from>
    <xdr:to>
      <xdr:col>6</xdr:col>
      <xdr:colOff>561975</xdr:colOff>
      <xdr:row>93</xdr:row>
      <xdr:rowOff>153696</xdr:rowOff>
    </xdr:to>
    <xdr:sp macro="" textlink="">
      <xdr:nvSpPr>
        <xdr:cNvPr id="257" name="円/楕円 256"/>
        <xdr:cNvSpPr/>
      </xdr:nvSpPr>
      <xdr:spPr>
        <a:xfrm>
          <a:off x="4584700" y="159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74973</xdr:rowOff>
    </xdr:from>
    <xdr:ext cx="599010" cy="259045"/>
    <xdr:sp macro="" textlink="">
      <xdr:nvSpPr>
        <xdr:cNvPr id="258" name="扶助費該当値テキスト"/>
        <xdr:cNvSpPr txBox="1"/>
      </xdr:nvSpPr>
      <xdr:spPr>
        <a:xfrm>
          <a:off x="4686300" y="1584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136,398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156057</xdr:rowOff>
    </xdr:from>
    <xdr:to>
      <xdr:col>5</xdr:col>
      <xdr:colOff>409575</xdr:colOff>
      <xdr:row>94</xdr:row>
      <xdr:rowOff>86207</xdr:rowOff>
    </xdr:to>
    <xdr:sp macro="" textlink="">
      <xdr:nvSpPr>
        <xdr:cNvPr id="259" name="円/楕円 258"/>
        <xdr:cNvSpPr/>
      </xdr:nvSpPr>
      <xdr:spPr>
        <a:xfrm>
          <a:off x="3746500" y="161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102734</xdr:rowOff>
    </xdr:from>
    <xdr:ext cx="599010" cy="259045"/>
    <xdr:sp macro="" textlink="">
      <xdr:nvSpPr>
        <xdr:cNvPr id="260" name="テキスト ボックス 259"/>
        <xdr:cNvSpPr txBox="1"/>
      </xdr:nvSpPr>
      <xdr:spPr>
        <a:xfrm>
          <a:off x="3497794" y="1587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128,212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85407</xdr:rowOff>
    </xdr:from>
    <xdr:to>
      <xdr:col>4</xdr:col>
      <xdr:colOff>206375</xdr:colOff>
      <xdr:row>95</xdr:row>
      <xdr:rowOff>15557</xdr:rowOff>
    </xdr:to>
    <xdr:sp macro="" textlink="">
      <xdr:nvSpPr>
        <xdr:cNvPr id="261" name="円/楕円 260"/>
        <xdr:cNvSpPr/>
      </xdr:nvSpPr>
      <xdr:spPr>
        <a:xfrm>
          <a:off x="2857500" y="162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32084</xdr:rowOff>
    </xdr:from>
    <xdr:ext cx="599010" cy="259045"/>
    <xdr:sp macro="" textlink="">
      <xdr:nvSpPr>
        <xdr:cNvPr id="262" name="テキスト ボックス 261"/>
        <xdr:cNvSpPr txBox="1"/>
      </xdr:nvSpPr>
      <xdr:spPr>
        <a:xfrm>
          <a:off x="2608794" y="1597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134913</xdr:rowOff>
    </xdr:from>
    <xdr:to>
      <xdr:col>3</xdr:col>
      <xdr:colOff>3175</xdr:colOff>
      <xdr:row>95</xdr:row>
      <xdr:rowOff>65063</xdr:rowOff>
    </xdr:to>
    <xdr:sp macro="" textlink="">
      <xdr:nvSpPr>
        <xdr:cNvPr id="263" name="円/楕円 262"/>
        <xdr:cNvSpPr/>
      </xdr:nvSpPr>
      <xdr:spPr>
        <a:xfrm>
          <a:off x="1968500" y="162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81590</xdr:rowOff>
    </xdr:from>
    <xdr:ext cx="599010" cy="259045"/>
    <xdr:sp macro="" textlink="">
      <xdr:nvSpPr>
        <xdr:cNvPr id="264" name="テキスト ボックス 263"/>
        <xdr:cNvSpPr txBox="1"/>
      </xdr:nvSpPr>
      <xdr:spPr>
        <a:xfrm>
          <a:off x="1719794" y="1602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35547</xdr:rowOff>
    </xdr:from>
    <xdr:to>
      <xdr:col>1</xdr:col>
      <xdr:colOff>485775</xdr:colOff>
      <xdr:row>95</xdr:row>
      <xdr:rowOff>137147</xdr:rowOff>
    </xdr:to>
    <xdr:sp macro="" textlink="">
      <xdr:nvSpPr>
        <xdr:cNvPr id="265" name="円/楕円 264"/>
        <xdr:cNvSpPr/>
      </xdr:nvSpPr>
      <xdr:spPr>
        <a:xfrm>
          <a:off x="1079500" y="163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153674</xdr:rowOff>
    </xdr:from>
    <xdr:ext cx="599010" cy="259045"/>
    <xdr:sp macro="" textlink="">
      <xdr:nvSpPr>
        <xdr:cNvPr id="266" name="テキスト ボックス 265"/>
        <xdr:cNvSpPr txBox="1"/>
      </xdr:nvSpPr>
      <xdr:spPr>
        <a:xfrm>
          <a:off x="830794" y="1609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120564</xdr:rowOff>
    </xdr:from>
    <xdr:to>
      <xdr:col>15</xdr:col>
      <xdr:colOff>180975</xdr:colOff>
      <xdr:row>35</xdr:row>
      <xdr:rowOff>155997</xdr:rowOff>
    </xdr:to>
    <xdr:cxnSp macro="">
      <xdr:nvCxnSpPr>
        <xdr:cNvPr id="299" name="直線コネクタ 298"/>
        <xdr:cNvCxnSpPr/>
      </xdr:nvCxnSpPr>
      <xdr:spPr>
        <a:xfrm flipV="1">
          <a:off x="9639300" y="6121314"/>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155997</xdr:rowOff>
    </xdr:from>
    <xdr:to>
      <xdr:col>14</xdr:col>
      <xdr:colOff>28575</xdr:colOff>
      <xdr:row>36</xdr:row>
      <xdr:rowOff>67834</xdr:rowOff>
    </xdr:to>
    <xdr:cxnSp macro="">
      <xdr:nvCxnSpPr>
        <xdr:cNvPr id="302" name="直線コネクタ 301"/>
        <xdr:cNvCxnSpPr/>
      </xdr:nvCxnSpPr>
      <xdr:spPr>
        <a:xfrm flipV="1">
          <a:off x="8750300" y="6156747"/>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67834</xdr:rowOff>
    </xdr:from>
    <xdr:to>
      <xdr:col>12</xdr:col>
      <xdr:colOff>511175</xdr:colOff>
      <xdr:row>36</xdr:row>
      <xdr:rowOff>106048</xdr:rowOff>
    </xdr:to>
    <xdr:cxnSp macro="">
      <xdr:nvCxnSpPr>
        <xdr:cNvPr id="305" name="直線コネクタ 304"/>
        <xdr:cNvCxnSpPr/>
      </xdr:nvCxnSpPr>
      <xdr:spPr>
        <a:xfrm flipV="1">
          <a:off x="7861300" y="6240034"/>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106048</xdr:rowOff>
    </xdr:from>
    <xdr:to>
      <xdr:col>11</xdr:col>
      <xdr:colOff>307975</xdr:colOff>
      <xdr:row>36</xdr:row>
      <xdr:rowOff>137376</xdr:rowOff>
    </xdr:to>
    <xdr:cxnSp macro="">
      <xdr:nvCxnSpPr>
        <xdr:cNvPr id="308" name="直線コネクタ 307"/>
        <xdr:cNvCxnSpPr/>
      </xdr:nvCxnSpPr>
      <xdr:spPr>
        <a:xfrm flipV="1">
          <a:off x="6972300" y="6278248"/>
          <a:ext cx="889000" cy="3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69764</xdr:rowOff>
    </xdr:from>
    <xdr:to>
      <xdr:col>15</xdr:col>
      <xdr:colOff>231775</xdr:colOff>
      <xdr:row>35</xdr:row>
      <xdr:rowOff>171364</xdr:rowOff>
    </xdr:to>
    <xdr:sp macro="" textlink="">
      <xdr:nvSpPr>
        <xdr:cNvPr id="318" name="円/楕円 317"/>
        <xdr:cNvSpPr/>
      </xdr:nvSpPr>
      <xdr:spPr>
        <a:xfrm>
          <a:off x="10426700" y="60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92641</xdr:rowOff>
    </xdr:from>
    <xdr:ext cx="534377" cy="259045"/>
    <xdr:sp macro="" textlink="">
      <xdr:nvSpPr>
        <xdr:cNvPr id="319" name="補助費等該当値テキスト"/>
        <xdr:cNvSpPr txBox="1"/>
      </xdr:nvSpPr>
      <xdr:spPr>
        <a:xfrm>
          <a:off x="10528300" y="592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74,009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105197</xdr:rowOff>
    </xdr:from>
    <xdr:to>
      <xdr:col>14</xdr:col>
      <xdr:colOff>79375</xdr:colOff>
      <xdr:row>36</xdr:row>
      <xdr:rowOff>35347</xdr:rowOff>
    </xdr:to>
    <xdr:sp macro="" textlink="">
      <xdr:nvSpPr>
        <xdr:cNvPr id="320" name="円/楕円 319"/>
        <xdr:cNvSpPr/>
      </xdr:nvSpPr>
      <xdr:spPr>
        <a:xfrm>
          <a:off x="9588500" y="61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51874</xdr:rowOff>
    </xdr:from>
    <xdr:ext cx="534377" cy="259045"/>
    <xdr:sp macro="" textlink="">
      <xdr:nvSpPr>
        <xdr:cNvPr id="321" name="テキスト ボックス 320"/>
        <xdr:cNvSpPr txBox="1"/>
      </xdr:nvSpPr>
      <xdr:spPr>
        <a:xfrm>
          <a:off x="9372111" y="588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17034</xdr:rowOff>
    </xdr:from>
    <xdr:to>
      <xdr:col>12</xdr:col>
      <xdr:colOff>561975</xdr:colOff>
      <xdr:row>36</xdr:row>
      <xdr:rowOff>118634</xdr:rowOff>
    </xdr:to>
    <xdr:sp macro="" textlink="">
      <xdr:nvSpPr>
        <xdr:cNvPr id="322" name="円/楕円 321"/>
        <xdr:cNvSpPr/>
      </xdr:nvSpPr>
      <xdr:spPr>
        <a:xfrm>
          <a:off x="8699500" y="61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135161</xdr:rowOff>
    </xdr:from>
    <xdr:ext cx="534377" cy="259045"/>
    <xdr:sp macro="" textlink="">
      <xdr:nvSpPr>
        <xdr:cNvPr id="323" name="テキスト ボックス 322"/>
        <xdr:cNvSpPr txBox="1"/>
      </xdr:nvSpPr>
      <xdr:spPr>
        <a:xfrm>
          <a:off x="8483111" y="59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55248</xdr:rowOff>
    </xdr:from>
    <xdr:to>
      <xdr:col>11</xdr:col>
      <xdr:colOff>358775</xdr:colOff>
      <xdr:row>36</xdr:row>
      <xdr:rowOff>156848</xdr:rowOff>
    </xdr:to>
    <xdr:sp macro="" textlink="">
      <xdr:nvSpPr>
        <xdr:cNvPr id="324" name="円/楕円 323"/>
        <xdr:cNvSpPr/>
      </xdr:nvSpPr>
      <xdr:spPr>
        <a:xfrm>
          <a:off x="7810500" y="6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1925</xdr:rowOff>
    </xdr:from>
    <xdr:ext cx="534377" cy="259045"/>
    <xdr:sp macro="" textlink="">
      <xdr:nvSpPr>
        <xdr:cNvPr id="325" name="テキスト ボックス 324"/>
        <xdr:cNvSpPr txBox="1"/>
      </xdr:nvSpPr>
      <xdr:spPr>
        <a:xfrm>
          <a:off x="7594111" y="60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86576</xdr:rowOff>
    </xdr:from>
    <xdr:to>
      <xdr:col>10</xdr:col>
      <xdr:colOff>155575</xdr:colOff>
      <xdr:row>37</xdr:row>
      <xdr:rowOff>16726</xdr:rowOff>
    </xdr:to>
    <xdr:sp macro="" textlink="">
      <xdr:nvSpPr>
        <xdr:cNvPr id="326" name="円/楕円 325"/>
        <xdr:cNvSpPr/>
      </xdr:nvSpPr>
      <xdr:spPr>
        <a:xfrm>
          <a:off x="6921500" y="62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33253</xdr:rowOff>
    </xdr:from>
    <xdr:ext cx="534377" cy="259045"/>
    <xdr:sp macro="" textlink="">
      <xdr:nvSpPr>
        <xdr:cNvPr id="327" name="テキスト ボックス 326"/>
        <xdr:cNvSpPr txBox="1"/>
      </xdr:nvSpPr>
      <xdr:spPr>
        <a:xfrm>
          <a:off x="6705111" y="60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23248</xdr:rowOff>
    </xdr:from>
    <xdr:to>
      <xdr:col>15</xdr:col>
      <xdr:colOff>180975</xdr:colOff>
      <xdr:row>58</xdr:row>
      <xdr:rowOff>49638</xdr:rowOff>
    </xdr:to>
    <xdr:cxnSp macro="">
      <xdr:nvCxnSpPr>
        <xdr:cNvPr id="354" name="直線コネクタ 353"/>
        <xdr:cNvCxnSpPr/>
      </xdr:nvCxnSpPr>
      <xdr:spPr>
        <a:xfrm flipV="1">
          <a:off x="9639300" y="9967348"/>
          <a:ext cx="838200" cy="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49638</xdr:rowOff>
    </xdr:from>
    <xdr:to>
      <xdr:col>14</xdr:col>
      <xdr:colOff>28575</xdr:colOff>
      <xdr:row>58</xdr:row>
      <xdr:rowOff>70992</xdr:rowOff>
    </xdr:to>
    <xdr:cxnSp macro="">
      <xdr:nvCxnSpPr>
        <xdr:cNvPr id="357" name="直線コネクタ 356"/>
        <xdr:cNvCxnSpPr/>
      </xdr:nvCxnSpPr>
      <xdr:spPr>
        <a:xfrm flipV="1">
          <a:off x="8750300" y="9993738"/>
          <a:ext cx="889000" cy="2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70992</xdr:rowOff>
    </xdr:from>
    <xdr:to>
      <xdr:col>12</xdr:col>
      <xdr:colOff>511175</xdr:colOff>
      <xdr:row>58</xdr:row>
      <xdr:rowOff>77868</xdr:rowOff>
    </xdr:to>
    <xdr:cxnSp macro="">
      <xdr:nvCxnSpPr>
        <xdr:cNvPr id="360" name="直線コネクタ 359"/>
        <xdr:cNvCxnSpPr/>
      </xdr:nvCxnSpPr>
      <xdr:spPr>
        <a:xfrm flipV="1">
          <a:off x="7861300" y="10015092"/>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77868</xdr:rowOff>
    </xdr:from>
    <xdr:to>
      <xdr:col>11</xdr:col>
      <xdr:colOff>307975</xdr:colOff>
      <xdr:row>58</xdr:row>
      <xdr:rowOff>85610</xdr:rowOff>
    </xdr:to>
    <xdr:cxnSp macro="">
      <xdr:nvCxnSpPr>
        <xdr:cNvPr id="363" name="直線コネクタ 362"/>
        <xdr:cNvCxnSpPr/>
      </xdr:nvCxnSpPr>
      <xdr:spPr>
        <a:xfrm flipV="1">
          <a:off x="6972300" y="10021968"/>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143898</xdr:rowOff>
    </xdr:from>
    <xdr:to>
      <xdr:col>15</xdr:col>
      <xdr:colOff>231775</xdr:colOff>
      <xdr:row>58</xdr:row>
      <xdr:rowOff>74048</xdr:rowOff>
    </xdr:to>
    <xdr:sp macro="" textlink="">
      <xdr:nvSpPr>
        <xdr:cNvPr id="373" name="円/楕円 372"/>
        <xdr:cNvSpPr/>
      </xdr:nvSpPr>
      <xdr:spPr>
        <a:xfrm>
          <a:off x="10426700" y="99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103275</xdr:rowOff>
    </xdr:from>
    <xdr:ext cx="599010" cy="259045"/>
    <xdr:sp macro="" textlink="">
      <xdr:nvSpPr>
        <xdr:cNvPr id="374" name="普通建設事業費該当値テキスト"/>
        <xdr:cNvSpPr txBox="1"/>
      </xdr:nvSpPr>
      <xdr:spPr>
        <a:xfrm>
          <a:off x="10528300" y="970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170288</xdr:rowOff>
    </xdr:from>
    <xdr:to>
      <xdr:col>14</xdr:col>
      <xdr:colOff>79375</xdr:colOff>
      <xdr:row>58</xdr:row>
      <xdr:rowOff>100438</xdr:rowOff>
    </xdr:to>
    <xdr:sp macro="" textlink="">
      <xdr:nvSpPr>
        <xdr:cNvPr id="375" name="円/楕円 374"/>
        <xdr:cNvSpPr/>
      </xdr:nvSpPr>
      <xdr:spPr>
        <a:xfrm>
          <a:off x="9588500" y="99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91565</xdr:rowOff>
    </xdr:from>
    <xdr:ext cx="534377" cy="259045"/>
    <xdr:sp macro="" textlink="">
      <xdr:nvSpPr>
        <xdr:cNvPr id="376" name="テキスト ボックス 375"/>
        <xdr:cNvSpPr txBox="1"/>
      </xdr:nvSpPr>
      <xdr:spPr>
        <a:xfrm>
          <a:off x="9372111" y="1003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20192</xdr:rowOff>
    </xdr:from>
    <xdr:to>
      <xdr:col>12</xdr:col>
      <xdr:colOff>561975</xdr:colOff>
      <xdr:row>58</xdr:row>
      <xdr:rowOff>121792</xdr:rowOff>
    </xdr:to>
    <xdr:sp macro="" textlink="">
      <xdr:nvSpPr>
        <xdr:cNvPr id="377" name="円/楕円 376"/>
        <xdr:cNvSpPr/>
      </xdr:nvSpPr>
      <xdr:spPr>
        <a:xfrm>
          <a:off x="8699500" y="99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112919</xdr:rowOff>
    </xdr:from>
    <xdr:ext cx="534377" cy="259045"/>
    <xdr:sp macro="" textlink="">
      <xdr:nvSpPr>
        <xdr:cNvPr id="378" name="テキスト ボックス 377"/>
        <xdr:cNvSpPr txBox="1"/>
      </xdr:nvSpPr>
      <xdr:spPr>
        <a:xfrm>
          <a:off x="8483111" y="100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27068</xdr:rowOff>
    </xdr:from>
    <xdr:to>
      <xdr:col>11</xdr:col>
      <xdr:colOff>358775</xdr:colOff>
      <xdr:row>58</xdr:row>
      <xdr:rowOff>128668</xdr:rowOff>
    </xdr:to>
    <xdr:sp macro="" textlink="">
      <xdr:nvSpPr>
        <xdr:cNvPr id="379" name="円/楕円 378"/>
        <xdr:cNvSpPr/>
      </xdr:nvSpPr>
      <xdr:spPr>
        <a:xfrm>
          <a:off x="7810500" y="99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119795</xdr:rowOff>
    </xdr:from>
    <xdr:ext cx="534377" cy="259045"/>
    <xdr:sp macro="" textlink="">
      <xdr:nvSpPr>
        <xdr:cNvPr id="380" name="テキスト ボックス 379"/>
        <xdr:cNvSpPr txBox="1"/>
      </xdr:nvSpPr>
      <xdr:spPr>
        <a:xfrm>
          <a:off x="7594111" y="100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34810</xdr:rowOff>
    </xdr:from>
    <xdr:to>
      <xdr:col>10</xdr:col>
      <xdr:colOff>155575</xdr:colOff>
      <xdr:row>58</xdr:row>
      <xdr:rowOff>136410</xdr:rowOff>
    </xdr:to>
    <xdr:sp macro="" textlink="">
      <xdr:nvSpPr>
        <xdr:cNvPr id="381" name="円/楕円 380"/>
        <xdr:cNvSpPr/>
      </xdr:nvSpPr>
      <xdr:spPr>
        <a:xfrm>
          <a:off x="6921500" y="99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127537</xdr:rowOff>
    </xdr:from>
    <xdr:ext cx="534377" cy="259045"/>
    <xdr:sp macro="" textlink="">
      <xdr:nvSpPr>
        <xdr:cNvPr id="382" name="テキスト ボックス 381"/>
        <xdr:cNvSpPr txBox="1"/>
      </xdr:nvSpPr>
      <xdr:spPr>
        <a:xfrm>
          <a:off x="6705111" y="100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143022</xdr:rowOff>
    </xdr:from>
    <xdr:to>
      <xdr:col>15</xdr:col>
      <xdr:colOff>180975</xdr:colOff>
      <xdr:row>78</xdr:row>
      <xdr:rowOff>152312</xdr:rowOff>
    </xdr:to>
    <xdr:cxnSp macro="">
      <xdr:nvCxnSpPr>
        <xdr:cNvPr id="411" name="直線コネクタ 410"/>
        <xdr:cNvCxnSpPr/>
      </xdr:nvCxnSpPr>
      <xdr:spPr>
        <a:xfrm>
          <a:off x="9639300" y="13516122"/>
          <a:ext cx="8382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101512</xdr:rowOff>
    </xdr:from>
    <xdr:to>
      <xdr:col>15</xdr:col>
      <xdr:colOff>231775</xdr:colOff>
      <xdr:row>79</xdr:row>
      <xdr:rowOff>31662</xdr:rowOff>
    </xdr:to>
    <xdr:sp macro="" textlink="">
      <xdr:nvSpPr>
        <xdr:cNvPr id="421" name="円/楕円 420"/>
        <xdr:cNvSpPr/>
      </xdr:nvSpPr>
      <xdr:spPr>
        <a:xfrm>
          <a:off x="10426700" y="134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60889</xdr:rowOff>
    </xdr:from>
    <xdr:ext cx="534377" cy="259045"/>
    <xdr:sp macro="" textlink="">
      <xdr:nvSpPr>
        <xdr:cNvPr id="422" name="普通建設事業費 （ うち新規整備　）該当値テキスト"/>
        <xdr:cNvSpPr txBox="1"/>
      </xdr:nvSpPr>
      <xdr:spPr>
        <a:xfrm>
          <a:off x="10528300" y="132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92222</xdr:rowOff>
    </xdr:from>
    <xdr:to>
      <xdr:col>14</xdr:col>
      <xdr:colOff>79375</xdr:colOff>
      <xdr:row>79</xdr:row>
      <xdr:rowOff>22372</xdr:rowOff>
    </xdr:to>
    <xdr:sp macro="" textlink="">
      <xdr:nvSpPr>
        <xdr:cNvPr id="423" name="円/楕円 422"/>
        <xdr:cNvSpPr/>
      </xdr:nvSpPr>
      <xdr:spPr>
        <a:xfrm>
          <a:off x="9588500" y="134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38899</xdr:rowOff>
    </xdr:from>
    <xdr:ext cx="534377" cy="259045"/>
    <xdr:sp macro="" textlink="">
      <xdr:nvSpPr>
        <xdr:cNvPr id="424" name="テキスト ボックス 423"/>
        <xdr:cNvSpPr txBox="1"/>
      </xdr:nvSpPr>
      <xdr:spPr>
        <a:xfrm>
          <a:off x="9372111" y="1324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127310</xdr:rowOff>
    </xdr:from>
    <xdr:to>
      <xdr:col>15</xdr:col>
      <xdr:colOff>180975</xdr:colOff>
      <xdr:row>98</xdr:row>
      <xdr:rowOff>29949</xdr:rowOff>
    </xdr:to>
    <xdr:cxnSp macro="">
      <xdr:nvCxnSpPr>
        <xdr:cNvPr id="453" name="直線コネクタ 452"/>
        <xdr:cNvCxnSpPr/>
      </xdr:nvCxnSpPr>
      <xdr:spPr>
        <a:xfrm flipV="1">
          <a:off x="9639300" y="16586510"/>
          <a:ext cx="838200" cy="24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76510</xdr:rowOff>
    </xdr:from>
    <xdr:to>
      <xdr:col>15</xdr:col>
      <xdr:colOff>231775</xdr:colOff>
      <xdr:row>97</xdr:row>
      <xdr:rowOff>6660</xdr:rowOff>
    </xdr:to>
    <xdr:sp macro="" textlink="">
      <xdr:nvSpPr>
        <xdr:cNvPr id="463" name="円/楕円 462"/>
        <xdr:cNvSpPr/>
      </xdr:nvSpPr>
      <xdr:spPr>
        <a:xfrm>
          <a:off x="10426700" y="16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99387</xdr:rowOff>
    </xdr:from>
    <xdr:ext cx="534377" cy="259045"/>
    <xdr:sp macro="" textlink="">
      <xdr:nvSpPr>
        <xdr:cNvPr id="464" name="普通建設事業費 （ うち更新整備　）該当値テキスト"/>
        <xdr:cNvSpPr txBox="1"/>
      </xdr:nvSpPr>
      <xdr:spPr>
        <a:xfrm>
          <a:off x="10528300" y="1638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150599</xdr:rowOff>
    </xdr:from>
    <xdr:to>
      <xdr:col>14</xdr:col>
      <xdr:colOff>79375</xdr:colOff>
      <xdr:row>98</xdr:row>
      <xdr:rowOff>80749</xdr:rowOff>
    </xdr:to>
    <xdr:sp macro="" textlink="">
      <xdr:nvSpPr>
        <xdr:cNvPr id="465" name="円/楕円 464"/>
        <xdr:cNvSpPr/>
      </xdr:nvSpPr>
      <xdr:spPr>
        <a:xfrm>
          <a:off x="9588500" y="167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71876</xdr:rowOff>
    </xdr:from>
    <xdr:ext cx="534377" cy="259045"/>
    <xdr:sp macro="" textlink="">
      <xdr:nvSpPr>
        <xdr:cNvPr id="466" name="テキスト ボックス 465"/>
        <xdr:cNvSpPr txBox="1"/>
      </xdr:nvSpPr>
      <xdr:spPr>
        <a:xfrm>
          <a:off x="9372111" y="168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109017</xdr:rowOff>
    </xdr:from>
    <xdr:to>
      <xdr:col>23</xdr:col>
      <xdr:colOff>517525</xdr:colOff>
      <xdr:row>38</xdr:row>
      <xdr:rowOff>125737</xdr:rowOff>
    </xdr:to>
    <xdr:cxnSp macro="">
      <xdr:nvCxnSpPr>
        <xdr:cNvPr id="493" name="直線コネクタ 492"/>
        <xdr:cNvCxnSpPr/>
      </xdr:nvCxnSpPr>
      <xdr:spPr>
        <a:xfrm flipV="1">
          <a:off x="15481300" y="6624117"/>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119469</xdr:rowOff>
    </xdr:from>
    <xdr:to>
      <xdr:col>22</xdr:col>
      <xdr:colOff>365125</xdr:colOff>
      <xdr:row>38</xdr:row>
      <xdr:rowOff>125737</xdr:rowOff>
    </xdr:to>
    <xdr:cxnSp macro="">
      <xdr:nvCxnSpPr>
        <xdr:cNvPr id="496" name="直線コネクタ 495"/>
        <xdr:cNvCxnSpPr/>
      </xdr:nvCxnSpPr>
      <xdr:spPr>
        <a:xfrm>
          <a:off x="14592300" y="6634569"/>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96655</xdr:rowOff>
    </xdr:from>
    <xdr:to>
      <xdr:col>21</xdr:col>
      <xdr:colOff>161925</xdr:colOff>
      <xdr:row>38</xdr:row>
      <xdr:rowOff>119469</xdr:rowOff>
    </xdr:to>
    <xdr:cxnSp macro="">
      <xdr:nvCxnSpPr>
        <xdr:cNvPr id="499" name="直線コネクタ 498"/>
        <xdr:cNvCxnSpPr/>
      </xdr:nvCxnSpPr>
      <xdr:spPr>
        <a:xfrm>
          <a:off x="13703300" y="6611755"/>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87054</xdr:rowOff>
    </xdr:from>
    <xdr:to>
      <xdr:col>19</xdr:col>
      <xdr:colOff>644525</xdr:colOff>
      <xdr:row>38</xdr:row>
      <xdr:rowOff>96655</xdr:rowOff>
    </xdr:to>
    <xdr:cxnSp macro="">
      <xdr:nvCxnSpPr>
        <xdr:cNvPr id="502" name="直線コネクタ 501"/>
        <xdr:cNvCxnSpPr/>
      </xdr:nvCxnSpPr>
      <xdr:spPr>
        <a:xfrm>
          <a:off x="12814300" y="660215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58217</xdr:rowOff>
    </xdr:from>
    <xdr:to>
      <xdr:col>23</xdr:col>
      <xdr:colOff>568325</xdr:colOff>
      <xdr:row>38</xdr:row>
      <xdr:rowOff>159817</xdr:rowOff>
    </xdr:to>
    <xdr:sp macro="" textlink="">
      <xdr:nvSpPr>
        <xdr:cNvPr id="512" name="円/楕円 511"/>
        <xdr:cNvSpPr/>
      </xdr:nvSpPr>
      <xdr:spPr>
        <a:xfrm>
          <a:off x="16268700" y="65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17594</xdr:rowOff>
    </xdr:from>
    <xdr:ext cx="469744" cy="259045"/>
    <xdr:sp macro="" textlink="">
      <xdr:nvSpPr>
        <xdr:cNvPr id="513" name="災害復旧事業費該当値テキスト"/>
        <xdr:cNvSpPr txBox="1"/>
      </xdr:nvSpPr>
      <xdr:spPr>
        <a:xfrm>
          <a:off x="16370300"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74937</xdr:rowOff>
    </xdr:from>
    <xdr:to>
      <xdr:col>22</xdr:col>
      <xdr:colOff>415925</xdr:colOff>
      <xdr:row>39</xdr:row>
      <xdr:rowOff>5087</xdr:rowOff>
    </xdr:to>
    <xdr:sp macro="" textlink="">
      <xdr:nvSpPr>
        <xdr:cNvPr id="514" name="円/楕円 513"/>
        <xdr:cNvSpPr/>
      </xdr:nvSpPr>
      <xdr:spPr>
        <a:xfrm>
          <a:off x="15430500" y="65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167664</xdr:rowOff>
    </xdr:from>
    <xdr:ext cx="469744" cy="259045"/>
    <xdr:sp macro="" textlink="">
      <xdr:nvSpPr>
        <xdr:cNvPr id="515" name="テキスト ボックス 514"/>
        <xdr:cNvSpPr txBox="1"/>
      </xdr:nvSpPr>
      <xdr:spPr>
        <a:xfrm>
          <a:off x="15246427" y="668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68669</xdr:rowOff>
    </xdr:from>
    <xdr:to>
      <xdr:col>21</xdr:col>
      <xdr:colOff>212725</xdr:colOff>
      <xdr:row>38</xdr:row>
      <xdr:rowOff>170269</xdr:rowOff>
    </xdr:to>
    <xdr:sp macro="" textlink="">
      <xdr:nvSpPr>
        <xdr:cNvPr id="516" name="円/楕円 515"/>
        <xdr:cNvSpPr/>
      </xdr:nvSpPr>
      <xdr:spPr>
        <a:xfrm>
          <a:off x="14541500" y="6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161396</xdr:rowOff>
    </xdr:from>
    <xdr:ext cx="469744" cy="259045"/>
    <xdr:sp macro="" textlink="">
      <xdr:nvSpPr>
        <xdr:cNvPr id="517" name="テキスト ボックス 516"/>
        <xdr:cNvSpPr txBox="1"/>
      </xdr:nvSpPr>
      <xdr:spPr>
        <a:xfrm>
          <a:off x="14357427" y="66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45855</xdr:rowOff>
    </xdr:from>
    <xdr:to>
      <xdr:col>20</xdr:col>
      <xdr:colOff>9525</xdr:colOff>
      <xdr:row>38</xdr:row>
      <xdr:rowOff>147455</xdr:rowOff>
    </xdr:to>
    <xdr:sp macro="" textlink="">
      <xdr:nvSpPr>
        <xdr:cNvPr id="518" name="円/楕円 517"/>
        <xdr:cNvSpPr/>
      </xdr:nvSpPr>
      <xdr:spPr>
        <a:xfrm>
          <a:off x="13652500" y="65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138582</xdr:rowOff>
    </xdr:from>
    <xdr:ext cx="469744" cy="259045"/>
    <xdr:sp macro="" textlink="">
      <xdr:nvSpPr>
        <xdr:cNvPr id="519" name="テキスト ボックス 518"/>
        <xdr:cNvSpPr txBox="1"/>
      </xdr:nvSpPr>
      <xdr:spPr>
        <a:xfrm>
          <a:off x="13468427" y="665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36254</xdr:rowOff>
    </xdr:from>
    <xdr:to>
      <xdr:col>18</xdr:col>
      <xdr:colOff>492125</xdr:colOff>
      <xdr:row>38</xdr:row>
      <xdr:rowOff>137854</xdr:rowOff>
    </xdr:to>
    <xdr:sp macro="" textlink="">
      <xdr:nvSpPr>
        <xdr:cNvPr id="520" name="円/楕円 519"/>
        <xdr:cNvSpPr/>
      </xdr:nvSpPr>
      <xdr:spPr>
        <a:xfrm>
          <a:off x="12763500" y="6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154381</xdr:rowOff>
    </xdr:from>
    <xdr:ext cx="534377" cy="259045"/>
    <xdr:sp macro="" textlink="">
      <xdr:nvSpPr>
        <xdr:cNvPr id="521" name="テキスト ボックス 520"/>
        <xdr:cNvSpPr txBox="1"/>
      </xdr:nvSpPr>
      <xdr:spPr>
        <a:xfrm>
          <a:off x="12547111" y="63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169197</xdr:rowOff>
    </xdr:from>
    <xdr:to>
      <xdr:col>23</xdr:col>
      <xdr:colOff>517525</xdr:colOff>
      <xdr:row>78</xdr:row>
      <xdr:rowOff>6164</xdr:rowOff>
    </xdr:to>
    <xdr:cxnSp macro="">
      <xdr:nvCxnSpPr>
        <xdr:cNvPr id="605" name="直線コネクタ 604"/>
        <xdr:cNvCxnSpPr/>
      </xdr:nvCxnSpPr>
      <xdr:spPr>
        <a:xfrm>
          <a:off x="15481300" y="13370847"/>
          <a:ext cx="8382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166103</xdr:rowOff>
    </xdr:from>
    <xdr:to>
      <xdr:col>22</xdr:col>
      <xdr:colOff>365125</xdr:colOff>
      <xdr:row>77</xdr:row>
      <xdr:rowOff>169197</xdr:rowOff>
    </xdr:to>
    <xdr:cxnSp macro="">
      <xdr:nvCxnSpPr>
        <xdr:cNvPr id="608" name="直線コネクタ 607"/>
        <xdr:cNvCxnSpPr/>
      </xdr:nvCxnSpPr>
      <xdr:spPr>
        <a:xfrm>
          <a:off x="14592300" y="13367753"/>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160781</xdr:rowOff>
    </xdr:from>
    <xdr:to>
      <xdr:col>21</xdr:col>
      <xdr:colOff>161925</xdr:colOff>
      <xdr:row>77</xdr:row>
      <xdr:rowOff>166103</xdr:rowOff>
    </xdr:to>
    <xdr:cxnSp macro="">
      <xdr:nvCxnSpPr>
        <xdr:cNvPr id="611" name="直線コネクタ 610"/>
        <xdr:cNvCxnSpPr/>
      </xdr:nvCxnSpPr>
      <xdr:spPr>
        <a:xfrm>
          <a:off x="13703300" y="13362431"/>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134979</xdr:rowOff>
    </xdr:from>
    <xdr:to>
      <xdr:col>19</xdr:col>
      <xdr:colOff>644525</xdr:colOff>
      <xdr:row>77</xdr:row>
      <xdr:rowOff>160781</xdr:rowOff>
    </xdr:to>
    <xdr:cxnSp macro="">
      <xdr:nvCxnSpPr>
        <xdr:cNvPr id="614" name="直線コネクタ 613"/>
        <xdr:cNvCxnSpPr/>
      </xdr:nvCxnSpPr>
      <xdr:spPr>
        <a:xfrm>
          <a:off x="12814300" y="13336629"/>
          <a:ext cx="889000" cy="2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126814</xdr:rowOff>
    </xdr:from>
    <xdr:to>
      <xdr:col>23</xdr:col>
      <xdr:colOff>568325</xdr:colOff>
      <xdr:row>78</xdr:row>
      <xdr:rowOff>56964</xdr:rowOff>
    </xdr:to>
    <xdr:sp macro="" textlink="">
      <xdr:nvSpPr>
        <xdr:cNvPr id="624" name="円/楕円 623"/>
        <xdr:cNvSpPr/>
      </xdr:nvSpPr>
      <xdr:spPr>
        <a:xfrm>
          <a:off x="16268700" y="133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105241</xdr:rowOff>
    </xdr:from>
    <xdr:ext cx="534377" cy="259045"/>
    <xdr:sp macro="" textlink="">
      <xdr:nvSpPr>
        <xdr:cNvPr id="625" name="公債費該当値テキスト"/>
        <xdr:cNvSpPr txBox="1"/>
      </xdr:nvSpPr>
      <xdr:spPr>
        <a:xfrm>
          <a:off x="16370300" y="133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118397</xdr:rowOff>
    </xdr:from>
    <xdr:to>
      <xdr:col>22</xdr:col>
      <xdr:colOff>415925</xdr:colOff>
      <xdr:row>78</xdr:row>
      <xdr:rowOff>48547</xdr:rowOff>
    </xdr:to>
    <xdr:sp macro="" textlink="">
      <xdr:nvSpPr>
        <xdr:cNvPr id="626" name="円/楕円 625"/>
        <xdr:cNvSpPr/>
      </xdr:nvSpPr>
      <xdr:spPr>
        <a:xfrm>
          <a:off x="15430500" y="133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39674</xdr:rowOff>
    </xdr:from>
    <xdr:ext cx="534377" cy="259045"/>
    <xdr:sp macro="" textlink="">
      <xdr:nvSpPr>
        <xdr:cNvPr id="627" name="テキスト ボックス 626"/>
        <xdr:cNvSpPr txBox="1"/>
      </xdr:nvSpPr>
      <xdr:spPr>
        <a:xfrm>
          <a:off x="15214111" y="134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115303</xdr:rowOff>
    </xdr:from>
    <xdr:to>
      <xdr:col>21</xdr:col>
      <xdr:colOff>212725</xdr:colOff>
      <xdr:row>78</xdr:row>
      <xdr:rowOff>45453</xdr:rowOff>
    </xdr:to>
    <xdr:sp macro="" textlink="">
      <xdr:nvSpPr>
        <xdr:cNvPr id="628" name="円/楕円 627"/>
        <xdr:cNvSpPr/>
      </xdr:nvSpPr>
      <xdr:spPr>
        <a:xfrm>
          <a:off x="14541500" y="13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36580</xdr:rowOff>
    </xdr:from>
    <xdr:ext cx="534377" cy="259045"/>
    <xdr:sp macro="" textlink="">
      <xdr:nvSpPr>
        <xdr:cNvPr id="629" name="テキスト ボックス 628"/>
        <xdr:cNvSpPr txBox="1"/>
      </xdr:nvSpPr>
      <xdr:spPr>
        <a:xfrm>
          <a:off x="14325111" y="134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109981</xdr:rowOff>
    </xdr:from>
    <xdr:to>
      <xdr:col>20</xdr:col>
      <xdr:colOff>9525</xdr:colOff>
      <xdr:row>78</xdr:row>
      <xdr:rowOff>40131</xdr:rowOff>
    </xdr:to>
    <xdr:sp macro="" textlink="">
      <xdr:nvSpPr>
        <xdr:cNvPr id="630" name="円/楕円 629"/>
        <xdr:cNvSpPr/>
      </xdr:nvSpPr>
      <xdr:spPr>
        <a:xfrm>
          <a:off x="13652500" y="133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31258</xdr:rowOff>
    </xdr:from>
    <xdr:ext cx="534377" cy="259045"/>
    <xdr:sp macro="" textlink="">
      <xdr:nvSpPr>
        <xdr:cNvPr id="631" name="テキスト ボックス 630"/>
        <xdr:cNvSpPr txBox="1"/>
      </xdr:nvSpPr>
      <xdr:spPr>
        <a:xfrm>
          <a:off x="13436111" y="1340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84179</xdr:rowOff>
    </xdr:from>
    <xdr:to>
      <xdr:col>18</xdr:col>
      <xdr:colOff>492125</xdr:colOff>
      <xdr:row>78</xdr:row>
      <xdr:rowOff>14329</xdr:rowOff>
    </xdr:to>
    <xdr:sp macro="" textlink="">
      <xdr:nvSpPr>
        <xdr:cNvPr id="632" name="円/楕円 631"/>
        <xdr:cNvSpPr/>
      </xdr:nvSpPr>
      <xdr:spPr>
        <a:xfrm>
          <a:off x="12763500" y="1328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5456</xdr:rowOff>
    </xdr:from>
    <xdr:ext cx="534377" cy="259045"/>
    <xdr:sp macro="" textlink="">
      <xdr:nvSpPr>
        <xdr:cNvPr id="633" name="テキスト ボックス 632"/>
        <xdr:cNvSpPr txBox="1"/>
      </xdr:nvSpPr>
      <xdr:spPr>
        <a:xfrm>
          <a:off x="12547111" y="1337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107049</xdr:rowOff>
    </xdr:from>
    <xdr:to>
      <xdr:col>23</xdr:col>
      <xdr:colOff>517525</xdr:colOff>
      <xdr:row>98</xdr:row>
      <xdr:rowOff>107136</xdr:rowOff>
    </xdr:to>
    <xdr:cxnSp macro="">
      <xdr:nvCxnSpPr>
        <xdr:cNvPr id="660" name="直線コネクタ 659"/>
        <xdr:cNvCxnSpPr/>
      </xdr:nvCxnSpPr>
      <xdr:spPr>
        <a:xfrm flipV="1">
          <a:off x="15481300" y="16909149"/>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67357</xdr:rowOff>
    </xdr:from>
    <xdr:to>
      <xdr:col>22</xdr:col>
      <xdr:colOff>365125</xdr:colOff>
      <xdr:row>98</xdr:row>
      <xdr:rowOff>107136</xdr:rowOff>
    </xdr:to>
    <xdr:cxnSp macro="">
      <xdr:nvCxnSpPr>
        <xdr:cNvPr id="663" name="直線コネクタ 662"/>
        <xdr:cNvCxnSpPr/>
      </xdr:nvCxnSpPr>
      <xdr:spPr>
        <a:xfrm>
          <a:off x="14592300" y="16869457"/>
          <a:ext cx="889000" cy="3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67357</xdr:rowOff>
    </xdr:from>
    <xdr:to>
      <xdr:col>21</xdr:col>
      <xdr:colOff>161925</xdr:colOff>
      <xdr:row>98</xdr:row>
      <xdr:rowOff>80908</xdr:rowOff>
    </xdr:to>
    <xdr:cxnSp macro="">
      <xdr:nvCxnSpPr>
        <xdr:cNvPr id="666" name="直線コネクタ 665"/>
        <xdr:cNvCxnSpPr/>
      </xdr:nvCxnSpPr>
      <xdr:spPr>
        <a:xfrm flipV="1">
          <a:off x="13703300" y="16869457"/>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66249</xdr:rowOff>
    </xdr:from>
    <xdr:to>
      <xdr:col>19</xdr:col>
      <xdr:colOff>644525</xdr:colOff>
      <xdr:row>98</xdr:row>
      <xdr:rowOff>80908</xdr:rowOff>
    </xdr:to>
    <xdr:cxnSp macro="">
      <xdr:nvCxnSpPr>
        <xdr:cNvPr id="669" name="直線コネクタ 668"/>
        <xdr:cNvCxnSpPr/>
      </xdr:nvCxnSpPr>
      <xdr:spPr>
        <a:xfrm>
          <a:off x="12814300" y="16868349"/>
          <a:ext cx="889000" cy="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56249</xdr:rowOff>
    </xdr:from>
    <xdr:to>
      <xdr:col>23</xdr:col>
      <xdr:colOff>568325</xdr:colOff>
      <xdr:row>98</xdr:row>
      <xdr:rowOff>157849</xdr:rowOff>
    </xdr:to>
    <xdr:sp macro="" textlink="">
      <xdr:nvSpPr>
        <xdr:cNvPr id="679" name="円/楕円 678"/>
        <xdr:cNvSpPr/>
      </xdr:nvSpPr>
      <xdr:spPr>
        <a:xfrm>
          <a:off x="16268700" y="168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56336</xdr:rowOff>
    </xdr:from>
    <xdr:to>
      <xdr:col>22</xdr:col>
      <xdr:colOff>415925</xdr:colOff>
      <xdr:row>98</xdr:row>
      <xdr:rowOff>157936</xdr:rowOff>
    </xdr:to>
    <xdr:sp macro="" textlink="">
      <xdr:nvSpPr>
        <xdr:cNvPr id="681" name="円/楕円 680"/>
        <xdr:cNvSpPr/>
      </xdr:nvSpPr>
      <xdr:spPr>
        <a:xfrm>
          <a:off x="15430500" y="168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149063</xdr:rowOff>
    </xdr:from>
    <xdr:ext cx="534377" cy="259045"/>
    <xdr:sp macro="" textlink="">
      <xdr:nvSpPr>
        <xdr:cNvPr id="682" name="テキスト ボックス 681"/>
        <xdr:cNvSpPr txBox="1"/>
      </xdr:nvSpPr>
      <xdr:spPr>
        <a:xfrm>
          <a:off x="15214111" y="169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16557</xdr:rowOff>
    </xdr:from>
    <xdr:to>
      <xdr:col>21</xdr:col>
      <xdr:colOff>212725</xdr:colOff>
      <xdr:row>98</xdr:row>
      <xdr:rowOff>118157</xdr:rowOff>
    </xdr:to>
    <xdr:sp macro="" textlink="">
      <xdr:nvSpPr>
        <xdr:cNvPr id="683" name="円/楕円 682"/>
        <xdr:cNvSpPr/>
      </xdr:nvSpPr>
      <xdr:spPr>
        <a:xfrm>
          <a:off x="14541500" y="168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134684</xdr:rowOff>
    </xdr:from>
    <xdr:ext cx="534377" cy="259045"/>
    <xdr:sp macro="" textlink="">
      <xdr:nvSpPr>
        <xdr:cNvPr id="684" name="テキスト ボックス 683"/>
        <xdr:cNvSpPr txBox="1"/>
      </xdr:nvSpPr>
      <xdr:spPr>
        <a:xfrm>
          <a:off x="14325111" y="165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30108</xdr:rowOff>
    </xdr:from>
    <xdr:to>
      <xdr:col>20</xdr:col>
      <xdr:colOff>9525</xdr:colOff>
      <xdr:row>98</xdr:row>
      <xdr:rowOff>131708</xdr:rowOff>
    </xdr:to>
    <xdr:sp macro="" textlink="">
      <xdr:nvSpPr>
        <xdr:cNvPr id="685" name="円/楕円 684"/>
        <xdr:cNvSpPr/>
      </xdr:nvSpPr>
      <xdr:spPr>
        <a:xfrm>
          <a:off x="13652500" y="168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122835</xdr:rowOff>
    </xdr:from>
    <xdr:ext cx="534377" cy="259045"/>
    <xdr:sp macro="" textlink="">
      <xdr:nvSpPr>
        <xdr:cNvPr id="686" name="テキスト ボックス 685"/>
        <xdr:cNvSpPr txBox="1"/>
      </xdr:nvSpPr>
      <xdr:spPr>
        <a:xfrm>
          <a:off x="13436111" y="1692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15449</xdr:rowOff>
    </xdr:from>
    <xdr:to>
      <xdr:col>18</xdr:col>
      <xdr:colOff>492125</xdr:colOff>
      <xdr:row>98</xdr:row>
      <xdr:rowOff>117049</xdr:rowOff>
    </xdr:to>
    <xdr:sp macro="" textlink="">
      <xdr:nvSpPr>
        <xdr:cNvPr id="687" name="円/楕円 686"/>
        <xdr:cNvSpPr/>
      </xdr:nvSpPr>
      <xdr:spPr>
        <a:xfrm>
          <a:off x="12763500" y="1681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133576</xdr:rowOff>
    </xdr:from>
    <xdr:ext cx="534377" cy="259045"/>
    <xdr:sp macro="" textlink="">
      <xdr:nvSpPr>
        <xdr:cNvPr id="688" name="テキスト ボックス 687"/>
        <xdr:cNvSpPr txBox="1"/>
      </xdr:nvSpPr>
      <xdr:spPr>
        <a:xfrm>
          <a:off x="12547111" y="1659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90414</xdr:rowOff>
    </xdr:from>
    <xdr:to>
      <xdr:col>32</xdr:col>
      <xdr:colOff>187325</xdr:colOff>
      <xdr:row>38</xdr:row>
      <xdr:rowOff>94666</xdr:rowOff>
    </xdr:to>
    <xdr:cxnSp macro="">
      <xdr:nvCxnSpPr>
        <xdr:cNvPr id="715" name="直線コネクタ 714"/>
        <xdr:cNvCxnSpPr/>
      </xdr:nvCxnSpPr>
      <xdr:spPr>
        <a:xfrm flipV="1">
          <a:off x="21323300" y="6605514"/>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94666</xdr:rowOff>
    </xdr:from>
    <xdr:to>
      <xdr:col>31</xdr:col>
      <xdr:colOff>34925</xdr:colOff>
      <xdr:row>38</xdr:row>
      <xdr:rowOff>96769</xdr:rowOff>
    </xdr:to>
    <xdr:cxnSp macro="">
      <xdr:nvCxnSpPr>
        <xdr:cNvPr id="718" name="直線コネクタ 717"/>
        <xdr:cNvCxnSpPr/>
      </xdr:nvCxnSpPr>
      <xdr:spPr>
        <a:xfrm flipV="1">
          <a:off x="20434300" y="660976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96769</xdr:rowOff>
    </xdr:from>
    <xdr:to>
      <xdr:col>29</xdr:col>
      <xdr:colOff>517525</xdr:colOff>
      <xdr:row>38</xdr:row>
      <xdr:rowOff>120589</xdr:rowOff>
    </xdr:to>
    <xdr:cxnSp macro="">
      <xdr:nvCxnSpPr>
        <xdr:cNvPr id="721" name="直線コネクタ 720"/>
        <xdr:cNvCxnSpPr/>
      </xdr:nvCxnSpPr>
      <xdr:spPr>
        <a:xfrm flipV="1">
          <a:off x="19545300" y="6611869"/>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120589</xdr:rowOff>
    </xdr:from>
    <xdr:to>
      <xdr:col>28</xdr:col>
      <xdr:colOff>314325</xdr:colOff>
      <xdr:row>38</xdr:row>
      <xdr:rowOff>121595</xdr:rowOff>
    </xdr:to>
    <xdr:cxnSp macro="">
      <xdr:nvCxnSpPr>
        <xdr:cNvPr id="724" name="直線コネクタ 723"/>
        <xdr:cNvCxnSpPr/>
      </xdr:nvCxnSpPr>
      <xdr:spPr>
        <a:xfrm flipV="1">
          <a:off x="18656300" y="663568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39614</xdr:rowOff>
    </xdr:from>
    <xdr:to>
      <xdr:col>32</xdr:col>
      <xdr:colOff>238125</xdr:colOff>
      <xdr:row>38</xdr:row>
      <xdr:rowOff>141214</xdr:rowOff>
    </xdr:to>
    <xdr:sp macro="" textlink="">
      <xdr:nvSpPr>
        <xdr:cNvPr id="734" name="円/楕円 733"/>
        <xdr:cNvSpPr/>
      </xdr:nvSpPr>
      <xdr:spPr>
        <a:xfrm>
          <a:off x="22110700" y="65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5"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43866</xdr:rowOff>
    </xdr:from>
    <xdr:to>
      <xdr:col>31</xdr:col>
      <xdr:colOff>85725</xdr:colOff>
      <xdr:row>38</xdr:row>
      <xdr:rowOff>145466</xdr:rowOff>
    </xdr:to>
    <xdr:sp macro="" textlink="">
      <xdr:nvSpPr>
        <xdr:cNvPr id="736" name="円/楕円 735"/>
        <xdr:cNvSpPr/>
      </xdr:nvSpPr>
      <xdr:spPr>
        <a:xfrm>
          <a:off x="21272500" y="65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136593</xdr:rowOff>
    </xdr:from>
    <xdr:ext cx="378565" cy="259045"/>
    <xdr:sp macro="" textlink="">
      <xdr:nvSpPr>
        <xdr:cNvPr id="737" name="テキスト ボックス 736"/>
        <xdr:cNvSpPr txBox="1"/>
      </xdr:nvSpPr>
      <xdr:spPr>
        <a:xfrm>
          <a:off x="21134017" y="66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45969</xdr:rowOff>
    </xdr:from>
    <xdr:to>
      <xdr:col>29</xdr:col>
      <xdr:colOff>568325</xdr:colOff>
      <xdr:row>38</xdr:row>
      <xdr:rowOff>147569</xdr:rowOff>
    </xdr:to>
    <xdr:sp macro="" textlink="">
      <xdr:nvSpPr>
        <xdr:cNvPr id="738" name="円/楕円 737"/>
        <xdr:cNvSpPr/>
      </xdr:nvSpPr>
      <xdr:spPr>
        <a:xfrm>
          <a:off x="20383500" y="65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138696</xdr:rowOff>
    </xdr:from>
    <xdr:ext cx="378565" cy="259045"/>
    <xdr:sp macro="" textlink="">
      <xdr:nvSpPr>
        <xdr:cNvPr id="739" name="テキスト ボックス 738"/>
        <xdr:cNvSpPr txBox="1"/>
      </xdr:nvSpPr>
      <xdr:spPr>
        <a:xfrm>
          <a:off x="20245017" y="665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69789</xdr:rowOff>
    </xdr:from>
    <xdr:to>
      <xdr:col>28</xdr:col>
      <xdr:colOff>365125</xdr:colOff>
      <xdr:row>38</xdr:row>
      <xdr:rowOff>171389</xdr:rowOff>
    </xdr:to>
    <xdr:sp macro="" textlink="">
      <xdr:nvSpPr>
        <xdr:cNvPr id="740" name="円/楕円 739"/>
        <xdr:cNvSpPr/>
      </xdr:nvSpPr>
      <xdr:spPr>
        <a:xfrm>
          <a:off x="19494500" y="6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162516</xdr:rowOff>
    </xdr:from>
    <xdr:ext cx="378565" cy="259045"/>
    <xdr:sp macro="" textlink="">
      <xdr:nvSpPr>
        <xdr:cNvPr id="741" name="テキスト ボックス 740"/>
        <xdr:cNvSpPr txBox="1"/>
      </xdr:nvSpPr>
      <xdr:spPr>
        <a:xfrm>
          <a:off x="19356017" y="667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70795</xdr:rowOff>
    </xdr:from>
    <xdr:to>
      <xdr:col>27</xdr:col>
      <xdr:colOff>161925</xdr:colOff>
      <xdr:row>39</xdr:row>
      <xdr:rowOff>945</xdr:rowOff>
    </xdr:to>
    <xdr:sp macro="" textlink="">
      <xdr:nvSpPr>
        <xdr:cNvPr id="742" name="円/楕円 741"/>
        <xdr:cNvSpPr/>
      </xdr:nvSpPr>
      <xdr:spPr>
        <a:xfrm>
          <a:off x="18605500" y="65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163522</xdr:rowOff>
    </xdr:from>
    <xdr:ext cx="378565" cy="259045"/>
    <xdr:sp macro="" textlink="">
      <xdr:nvSpPr>
        <xdr:cNvPr id="743" name="テキスト ボックス 742"/>
        <xdr:cNvSpPr txBox="1"/>
      </xdr:nvSpPr>
      <xdr:spPr>
        <a:xfrm>
          <a:off x="18467017" y="667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30772</xdr:rowOff>
    </xdr:from>
    <xdr:to>
      <xdr:col>32</xdr:col>
      <xdr:colOff>187325</xdr:colOff>
      <xdr:row>59</xdr:row>
      <xdr:rowOff>34201</xdr:rowOff>
    </xdr:to>
    <xdr:cxnSp macro="">
      <xdr:nvCxnSpPr>
        <xdr:cNvPr id="772" name="直線コネクタ 771"/>
        <xdr:cNvCxnSpPr/>
      </xdr:nvCxnSpPr>
      <xdr:spPr>
        <a:xfrm flipV="1">
          <a:off x="21323300" y="1014632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34201</xdr:rowOff>
    </xdr:from>
    <xdr:to>
      <xdr:col>31</xdr:col>
      <xdr:colOff>34925</xdr:colOff>
      <xdr:row>59</xdr:row>
      <xdr:rowOff>38240</xdr:rowOff>
    </xdr:to>
    <xdr:cxnSp macro="">
      <xdr:nvCxnSpPr>
        <xdr:cNvPr id="775" name="直線コネクタ 774"/>
        <xdr:cNvCxnSpPr/>
      </xdr:nvCxnSpPr>
      <xdr:spPr>
        <a:xfrm flipV="1">
          <a:off x="20434300" y="1014975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38240</xdr:rowOff>
    </xdr:from>
    <xdr:to>
      <xdr:col>29</xdr:col>
      <xdr:colOff>517525</xdr:colOff>
      <xdr:row>59</xdr:row>
      <xdr:rowOff>39668</xdr:rowOff>
    </xdr:to>
    <xdr:cxnSp macro="">
      <xdr:nvCxnSpPr>
        <xdr:cNvPr id="778" name="直線コネクタ 777"/>
        <xdr:cNvCxnSpPr/>
      </xdr:nvCxnSpPr>
      <xdr:spPr>
        <a:xfrm flipV="1">
          <a:off x="19545300" y="10153790"/>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39668</xdr:rowOff>
    </xdr:from>
    <xdr:to>
      <xdr:col>28</xdr:col>
      <xdr:colOff>314325</xdr:colOff>
      <xdr:row>59</xdr:row>
      <xdr:rowOff>41421</xdr:rowOff>
    </xdr:to>
    <xdr:cxnSp macro="">
      <xdr:nvCxnSpPr>
        <xdr:cNvPr id="781" name="直線コネクタ 780"/>
        <xdr:cNvCxnSpPr/>
      </xdr:nvCxnSpPr>
      <xdr:spPr>
        <a:xfrm flipV="1">
          <a:off x="18656300" y="10155218"/>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151422</xdr:rowOff>
    </xdr:from>
    <xdr:to>
      <xdr:col>32</xdr:col>
      <xdr:colOff>238125</xdr:colOff>
      <xdr:row>59</xdr:row>
      <xdr:rowOff>81572</xdr:rowOff>
    </xdr:to>
    <xdr:sp macro="" textlink="">
      <xdr:nvSpPr>
        <xdr:cNvPr id="791" name="円/楕円 790"/>
        <xdr:cNvSpPr/>
      </xdr:nvSpPr>
      <xdr:spPr>
        <a:xfrm>
          <a:off x="22110700" y="100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66349</xdr:rowOff>
    </xdr:from>
    <xdr:ext cx="378565" cy="259045"/>
    <xdr:sp macro="" textlink="">
      <xdr:nvSpPr>
        <xdr:cNvPr id="792" name="貸付金該当値テキスト"/>
        <xdr:cNvSpPr txBox="1"/>
      </xdr:nvSpPr>
      <xdr:spPr>
        <a:xfrm>
          <a:off x="22212300" y="10010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154851</xdr:rowOff>
    </xdr:from>
    <xdr:to>
      <xdr:col>31</xdr:col>
      <xdr:colOff>85725</xdr:colOff>
      <xdr:row>59</xdr:row>
      <xdr:rowOff>85001</xdr:rowOff>
    </xdr:to>
    <xdr:sp macro="" textlink="">
      <xdr:nvSpPr>
        <xdr:cNvPr id="793" name="円/楕円 792"/>
        <xdr:cNvSpPr/>
      </xdr:nvSpPr>
      <xdr:spPr>
        <a:xfrm>
          <a:off x="21272500" y="10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76128</xdr:rowOff>
    </xdr:from>
    <xdr:ext cx="378565" cy="259045"/>
    <xdr:sp macro="" textlink="">
      <xdr:nvSpPr>
        <xdr:cNvPr id="794" name="テキスト ボックス 793"/>
        <xdr:cNvSpPr txBox="1"/>
      </xdr:nvSpPr>
      <xdr:spPr>
        <a:xfrm>
          <a:off x="21134017" y="1019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158890</xdr:rowOff>
    </xdr:from>
    <xdr:to>
      <xdr:col>29</xdr:col>
      <xdr:colOff>568325</xdr:colOff>
      <xdr:row>59</xdr:row>
      <xdr:rowOff>89040</xdr:rowOff>
    </xdr:to>
    <xdr:sp macro="" textlink="">
      <xdr:nvSpPr>
        <xdr:cNvPr id="795" name="円/楕円 794"/>
        <xdr:cNvSpPr/>
      </xdr:nvSpPr>
      <xdr:spPr>
        <a:xfrm>
          <a:off x="20383500" y="101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80167</xdr:rowOff>
    </xdr:from>
    <xdr:ext cx="378565" cy="259045"/>
    <xdr:sp macro="" textlink="">
      <xdr:nvSpPr>
        <xdr:cNvPr id="796" name="テキスト ボックス 795"/>
        <xdr:cNvSpPr txBox="1"/>
      </xdr:nvSpPr>
      <xdr:spPr>
        <a:xfrm>
          <a:off x="20245017" y="1019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160318</xdr:rowOff>
    </xdr:from>
    <xdr:to>
      <xdr:col>28</xdr:col>
      <xdr:colOff>365125</xdr:colOff>
      <xdr:row>59</xdr:row>
      <xdr:rowOff>90468</xdr:rowOff>
    </xdr:to>
    <xdr:sp macro="" textlink="">
      <xdr:nvSpPr>
        <xdr:cNvPr id="797" name="円/楕円 796"/>
        <xdr:cNvSpPr/>
      </xdr:nvSpPr>
      <xdr:spPr>
        <a:xfrm>
          <a:off x="19494500" y="101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81595</xdr:rowOff>
    </xdr:from>
    <xdr:ext cx="378565" cy="259045"/>
    <xdr:sp macro="" textlink="">
      <xdr:nvSpPr>
        <xdr:cNvPr id="798" name="テキスト ボックス 797"/>
        <xdr:cNvSpPr txBox="1"/>
      </xdr:nvSpPr>
      <xdr:spPr>
        <a:xfrm>
          <a:off x="19356017" y="10197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162071</xdr:rowOff>
    </xdr:from>
    <xdr:to>
      <xdr:col>27</xdr:col>
      <xdr:colOff>161925</xdr:colOff>
      <xdr:row>59</xdr:row>
      <xdr:rowOff>92221</xdr:rowOff>
    </xdr:to>
    <xdr:sp macro="" textlink="">
      <xdr:nvSpPr>
        <xdr:cNvPr id="799" name="円/楕円 798"/>
        <xdr:cNvSpPr/>
      </xdr:nvSpPr>
      <xdr:spPr>
        <a:xfrm>
          <a:off x="18605500" y="101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83348</xdr:rowOff>
    </xdr:from>
    <xdr:ext cx="378565" cy="259045"/>
    <xdr:sp macro="" textlink="">
      <xdr:nvSpPr>
        <xdr:cNvPr id="800" name="テキスト ボックス 799"/>
        <xdr:cNvSpPr txBox="1"/>
      </xdr:nvSpPr>
      <xdr:spPr>
        <a:xfrm>
          <a:off x="18467017" y="10198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15722</xdr:rowOff>
    </xdr:from>
    <xdr:to>
      <xdr:col>32</xdr:col>
      <xdr:colOff>187325</xdr:colOff>
      <xdr:row>74</xdr:row>
      <xdr:rowOff>59557</xdr:rowOff>
    </xdr:to>
    <xdr:cxnSp macro="">
      <xdr:nvCxnSpPr>
        <xdr:cNvPr id="830" name="直線コネクタ 829"/>
        <xdr:cNvCxnSpPr/>
      </xdr:nvCxnSpPr>
      <xdr:spPr>
        <a:xfrm flipV="1">
          <a:off x="21323300" y="12531572"/>
          <a:ext cx="838200" cy="2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59557</xdr:rowOff>
    </xdr:from>
    <xdr:to>
      <xdr:col>31</xdr:col>
      <xdr:colOff>34925</xdr:colOff>
      <xdr:row>74</xdr:row>
      <xdr:rowOff>93390</xdr:rowOff>
    </xdr:to>
    <xdr:cxnSp macro="">
      <xdr:nvCxnSpPr>
        <xdr:cNvPr id="833" name="直線コネクタ 832"/>
        <xdr:cNvCxnSpPr/>
      </xdr:nvCxnSpPr>
      <xdr:spPr>
        <a:xfrm flipV="1">
          <a:off x="20434300" y="12746857"/>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93390</xdr:rowOff>
    </xdr:from>
    <xdr:to>
      <xdr:col>29</xdr:col>
      <xdr:colOff>517525</xdr:colOff>
      <xdr:row>74</xdr:row>
      <xdr:rowOff>154825</xdr:rowOff>
    </xdr:to>
    <xdr:cxnSp macro="">
      <xdr:nvCxnSpPr>
        <xdr:cNvPr id="836" name="直線コネクタ 835"/>
        <xdr:cNvCxnSpPr/>
      </xdr:nvCxnSpPr>
      <xdr:spPr>
        <a:xfrm flipV="1">
          <a:off x="19545300" y="12780690"/>
          <a:ext cx="889000" cy="6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154825</xdr:rowOff>
    </xdr:from>
    <xdr:to>
      <xdr:col>28</xdr:col>
      <xdr:colOff>314325</xdr:colOff>
      <xdr:row>75</xdr:row>
      <xdr:rowOff>58642</xdr:rowOff>
    </xdr:to>
    <xdr:cxnSp macro="">
      <xdr:nvCxnSpPr>
        <xdr:cNvPr id="839" name="直線コネクタ 838"/>
        <xdr:cNvCxnSpPr/>
      </xdr:nvCxnSpPr>
      <xdr:spPr>
        <a:xfrm flipV="1">
          <a:off x="18656300" y="12842125"/>
          <a:ext cx="8890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136372</xdr:rowOff>
    </xdr:from>
    <xdr:to>
      <xdr:col>32</xdr:col>
      <xdr:colOff>238125</xdr:colOff>
      <xdr:row>73</xdr:row>
      <xdr:rowOff>66522</xdr:rowOff>
    </xdr:to>
    <xdr:sp macro="" textlink="">
      <xdr:nvSpPr>
        <xdr:cNvPr id="849" name="円/楕円 848"/>
        <xdr:cNvSpPr/>
      </xdr:nvSpPr>
      <xdr:spPr>
        <a:xfrm>
          <a:off x="22110700" y="124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159249</xdr:rowOff>
    </xdr:from>
    <xdr:ext cx="534377" cy="259045"/>
    <xdr:sp macro="" textlink="">
      <xdr:nvSpPr>
        <xdr:cNvPr id="850" name="繰出金該当値テキスト"/>
        <xdr:cNvSpPr txBox="1"/>
      </xdr:nvSpPr>
      <xdr:spPr>
        <a:xfrm>
          <a:off x="22212300" y="123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75,508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8757</xdr:rowOff>
    </xdr:from>
    <xdr:to>
      <xdr:col>31</xdr:col>
      <xdr:colOff>85725</xdr:colOff>
      <xdr:row>74</xdr:row>
      <xdr:rowOff>110357</xdr:rowOff>
    </xdr:to>
    <xdr:sp macro="" textlink="">
      <xdr:nvSpPr>
        <xdr:cNvPr id="851" name="円/楕円 850"/>
        <xdr:cNvSpPr/>
      </xdr:nvSpPr>
      <xdr:spPr>
        <a:xfrm>
          <a:off x="21272500" y="1269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126884</xdr:rowOff>
    </xdr:from>
    <xdr:ext cx="534377" cy="259045"/>
    <xdr:sp macro="" textlink="">
      <xdr:nvSpPr>
        <xdr:cNvPr id="852" name="テキスト ボックス 851"/>
        <xdr:cNvSpPr txBox="1"/>
      </xdr:nvSpPr>
      <xdr:spPr>
        <a:xfrm>
          <a:off x="21056111" y="1247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42590</xdr:rowOff>
    </xdr:from>
    <xdr:to>
      <xdr:col>29</xdr:col>
      <xdr:colOff>568325</xdr:colOff>
      <xdr:row>74</xdr:row>
      <xdr:rowOff>144190</xdr:rowOff>
    </xdr:to>
    <xdr:sp macro="" textlink="">
      <xdr:nvSpPr>
        <xdr:cNvPr id="853" name="円/楕円 852"/>
        <xdr:cNvSpPr/>
      </xdr:nvSpPr>
      <xdr:spPr>
        <a:xfrm>
          <a:off x="20383500" y="127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160717</xdr:rowOff>
    </xdr:from>
    <xdr:ext cx="534377" cy="259045"/>
    <xdr:sp macro="" textlink="">
      <xdr:nvSpPr>
        <xdr:cNvPr id="854" name="テキスト ボックス 853"/>
        <xdr:cNvSpPr txBox="1"/>
      </xdr:nvSpPr>
      <xdr:spPr>
        <a:xfrm>
          <a:off x="20167111" y="1250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104025</xdr:rowOff>
    </xdr:from>
    <xdr:to>
      <xdr:col>28</xdr:col>
      <xdr:colOff>365125</xdr:colOff>
      <xdr:row>75</xdr:row>
      <xdr:rowOff>34175</xdr:rowOff>
    </xdr:to>
    <xdr:sp macro="" textlink="">
      <xdr:nvSpPr>
        <xdr:cNvPr id="855" name="円/楕円 854"/>
        <xdr:cNvSpPr/>
      </xdr:nvSpPr>
      <xdr:spPr>
        <a:xfrm>
          <a:off x="19494500" y="12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50702</xdr:rowOff>
    </xdr:from>
    <xdr:ext cx="534377" cy="259045"/>
    <xdr:sp macro="" textlink="">
      <xdr:nvSpPr>
        <xdr:cNvPr id="856" name="テキスト ボックス 855"/>
        <xdr:cNvSpPr txBox="1"/>
      </xdr:nvSpPr>
      <xdr:spPr>
        <a:xfrm>
          <a:off x="19278111" y="125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7842</xdr:rowOff>
    </xdr:from>
    <xdr:to>
      <xdr:col>27</xdr:col>
      <xdr:colOff>161925</xdr:colOff>
      <xdr:row>75</xdr:row>
      <xdr:rowOff>109442</xdr:rowOff>
    </xdr:to>
    <xdr:sp macro="" textlink="">
      <xdr:nvSpPr>
        <xdr:cNvPr id="857" name="円/楕円 856"/>
        <xdr:cNvSpPr/>
      </xdr:nvSpPr>
      <xdr:spPr>
        <a:xfrm>
          <a:off x="18605500" y="128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125969</xdr:rowOff>
    </xdr:from>
    <xdr:ext cx="534377" cy="259045"/>
    <xdr:sp macro="" textlink="">
      <xdr:nvSpPr>
        <xdr:cNvPr id="858" name="テキスト ボックス 857"/>
        <xdr:cNvSpPr txBox="1"/>
      </xdr:nvSpPr>
      <xdr:spPr>
        <a:xfrm>
          <a:off x="18389111" y="126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本年度類似団体の平均値を超えたものは、補助費等・普通建設事業・災害復旧事業・繰出金・扶助費である。特に扶助費については、一人当たりの額が恒常的に</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万円を超えて上回っている。これは、市内</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歳～５歳までの就学前児童のうち</a:t>
          </a:r>
          <a:r>
            <a:rPr kumimoji="1" lang="en-US" altLang="ja-JP" sz="1100">
              <a:solidFill>
                <a:schemeClr val="dk1"/>
              </a:solidFill>
              <a:latin typeface="+mn-lt"/>
              <a:ea typeface="+mn-ea"/>
              <a:cs typeface="+mn-cs"/>
            </a:rPr>
            <a:t>78</a:t>
          </a:r>
          <a:r>
            <a:rPr kumimoji="1" lang="ja-JP" altLang="ja-JP" sz="1100">
              <a:solidFill>
                <a:schemeClr val="dk1"/>
              </a:solidFill>
              <a:latin typeface="+mn-lt"/>
              <a:ea typeface="+mn-ea"/>
              <a:cs typeface="+mn-cs"/>
            </a:rPr>
            <a:t>％が保育所等を利用しており待機児童は</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人であること、国基準以上に保育料を軽減していること、保育園数が多いことなどが主な要因と想定しているが、これは女性の社会進出を支援するものであり、市内企業の労働力の確保に直結している</a:t>
          </a:r>
          <a:r>
            <a:rPr kumimoji="1" lang="ja-JP" altLang="en-US" sz="1100">
              <a:solidFill>
                <a:schemeClr val="dk1"/>
              </a:solidFill>
              <a:latin typeface="+mn-lt"/>
              <a:ea typeface="+mn-ea"/>
              <a:cs typeface="+mn-cs"/>
            </a:rPr>
            <a:t>と分析して</a:t>
          </a:r>
          <a:r>
            <a:rPr kumimoji="1" lang="ja-JP" altLang="ja-JP" sz="1100">
              <a:solidFill>
                <a:schemeClr val="dk1"/>
              </a:solidFill>
              <a:latin typeface="+mn-lt"/>
              <a:ea typeface="+mn-ea"/>
              <a:cs typeface="+mn-cs"/>
            </a:rPr>
            <a:t>いる。東洋経済新報社の都市データパック</a:t>
          </a:r>
          <a:r>
            <a:rPr kumimoji="1" lang="en-US" altLang="ja-JP" sz="1100">
              <a:solidFill>
                <a:schemeClr val="dk1"/>
              </a:solidFill>
              <a:latin typeface="+mn-lt"/>
              <a:ea typeface="+mn-ea"/>
              <a:cs typeface="+mn-cs"/>
            </a:rPr>
            <a:t>2016</a:t>
          </a:r>
          <a:r>
            <a:rPr kumimoji="1" lang="ja-JP" altLang="ja-JP" sz="1100">
              <a:solidFill>
                <a:schemeClr val="dk1"/>
              </a:solidFill>
              <a:latin typeface="+mn-lt"/>
              <a:ea typeface="+mn-ea"/>
              <a:cs typeface="+mn-cs"/>
            </a:rPr>
            <a:t>版によると、納税者</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当たりの所得は低いが、鹿児島県統計協会の市町村民所得推計結果の概要によると、人口一人当たり所得は上位であることからも、保育の充実が伊佐市の経済活動を支えていることが推察できる。しかしながら、</a:t>
          </a:r>
          <a:r>
            <a:rPr kumimoji="1" lang="ja-JP" altLang="en-US" sz="1100">
              <a:solidFill>
                <a:schemeClr val="dk1"/>
              </a:solidFill>
              <a:latin typeface="+mn-lt"/>
              <a:ea typeface="+mn-ea"/>
              <a:cs typeface="+mn-cs"/>
            </a:rPr>
            <a:t>女性の労働力が</a:t>
          </a:r>
          <a:r>
            <a:rPr kumimoji="1" lang="ja-JP" altLang="ja-JP" sz="1100">
              <a:solidFill>
                <a:schemeClr val="dk1"/>
              </a:solidFill>
              <a:latin typeface="+mn-lt"/>
              <a:ea typeface="+mn-ea"/>
              <a:cs typeface="+mn-cs"/>
            </a:rPr>
            <a:t>市税に結びついていない現状をどのように解決していくか、歳入が減少する中どのように扶助費を</a:t>
          </a:r>
          <a:r>
            <a:rPr kumimoji="1" lang="ja-JP" altLang="en-US" sz="1100">
              <a:solidFill>
                <a:schemeClr val="dk1"/>
              </a:solidFill>
              <a:latin typeface="+mn-lt"/>
              <a:ea typeface="+mn-ea"/>
              <a:cs typeface="+mn-cs"/>
            </a:rPr>
            <a:t>抑制し</a:t>
          </a:r>
          <a:r>
            <a:rPr kumimoji="1" lang="ja-JP" altLang="ja-JP" sz="1100">
              <a:solidFill>
                <a:schemeClr val="dk1"/>
              </a:solidFill>
              <a:latin typeface="+mn-lt"/>
              <a:ea typeface="+mn-ea"/>
              <a:cs typeface="+mn-cs"/>
            </a:rPr>
            <a:t>ていくのかが喫緊の課題である。補助費等については、一部事務組合等に対する負担金が</a:t>
          </a:r>
          <a:r>
            <a:rPr kumimoji="1" lang="en-US" altLang="ja-JP" sz="1100">
              <a:solidFill>
                <a:schemeClr val="dk1"/>
              </a:solidFill>
              <a:latin typeface="+mn-lt"/>
              <a:ea typeface="+mn-ea"/>
              <a:cs typeface="+mn-cs"/>
            </a:rPr>
            <a:t>52</a:t>
          </a:r>
          <a:r>
            <a:rPr kumimoji="1" lang="ja-JP" altLang="ja-JP" sz="1100">
              <a:solidFill>
                <a:schemeClr val="dk1"/>
              </a:solidFill>
              <a:latin typeface="+mn-lt"/>
              <a:ea typeface="+mn-ea"/>
              <a:cs typeface="+mn-cs"/>
            </a:rPr>
            <a:t>％を占めており、人口減少の中、一部事務組合の歳出抑制についても課題となっている。繰出金については、国民健康保険事業特別会計への法定外繰出が３億</a:t>
          </a:r>
          <a:r>
            <a:rPr kumimoji="1" lang="en-US" altLang="ja-JP" sz="1100">
              <a:solidFill>
                <a:schemeClr val="dk1"/>
              </a:solidFill>
              <a:latin typeface="+mn-lt"/>
              <a:ea typeface="+mn-ea"/>
              <a:cs typeface="+mn-cs"/>
            </a:rPr>
            <a:t>5,200</a:t>
          </a:r>
          <a:r>
            <a:rPr kumimoji="1" lang="ja-JP" altLang="ja-JP" sz="1100">
              <a:solidFill>
                <a:schemeClr val="dk1"/>
              </a:solidFill>
              <a:latin typeface="+mn-lt"/>
              <a:ea typeface="+mn-ea"/>
              <a:cs typeface="+mn-cs"/>
            </a:rPr>
            <a:t>万円となったことが要因である。普通建設事業費は、平成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年度から平成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年度にかけて行う汚泥再生処理センター</a:t>
          </a:r>
          <a:r>
            <a:rPr kumimoji="1" lang="ja-JP" altLang="en-US" sz="1100">
              <a:solidFill>
                <a:schemeClr val="dk1"/>
              </a:solidFill>
              <a:latin typeface="+mn-lt"/>
              <a:ea typeface="+mn-ea"/>
              <a:cs typeface="+mn-cs"/>
            </a:rPr>
            <a:t>の建設</a:t>
          </a:r>
          <a:r>
            <a:rPr kumimoji="1" lang="ja-JP" altLang="ja-JP" sz="1100">
              <a:solidFill>
                <a:schemeClr val="dk1"/>
              </a:solidFill>
              <a:latin typeface="+mn-lt"/>
              <a:ea typeface="+mn-ea"/>
              <a:cs typeface="+mn-cs"/>
            </a:rPr>
            <a:t>が主な要因である。</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か年にかけて普通建設事業費が一次的に膨らむが、これまでどおり財政計画に基づいた適切な投資を行う。また、平均値より低いものは、人件費・物件費・公債費である。特に人件費については、合併したため市の面積が広く支所を置かなければならないが、定員適正化計画に基づき削減努力をし、ぎりぎりの職員数で公務に努めている。今後、公共施設等総合管理計画に基づき、施設の統廃合が行われると、更なる削減が可能と見込んでいる。</a:t>
          </a:r>
          <a:endParaRPr lang="ja-JP"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27,577
27,507
392.56
18,209,099
17,680,335
412,473
9,696,521
14,785,589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14732</xdr:rowOff>
    </xdr:from>
    <xdr:to>
      <xdr:col>6</xdr:col>
      <xdr:colOff>511175</xdr:colOff>
      <xdr:row>35</xdr:row>
      <xdr:rowOff>96076</xdr:rowOff>
    </xdr:to>
    <xdr:cxnSp macro="">
      <xdr:nvCxnSpPr>
        <xdr:cNvPr id="61" name="直線コネクタ 60"/>
        <xdr:cNvCxnSpPr/>
      </xdr:nvCxnSpPr>
      <xdr:spPr>
        <a:xfrm flipV="1">
          <a:off x="3797300" y="6015482"/>
          <a:ext cx="8382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96076</xdr:rowOff>
    </xdr:from>
    <xdr:to>
      <xdr:col>5</xdr:col>
      <xdr:colOff>358775</xdr:colOff>
      <xdr:row>35</xdr:row>
      <xdr:rowOff>127127</xdr:rowOff>
    </xdr:to>
    <xdr:cxnSp macro="">
      <xdr:nvCxnSpPr>
        <xdr:cNvPr id="64" name="直線コネクタ 63"/>
        <xdr:cNvCxnSpPr/>
      </xdr:nvCxnSpPr>
      <xdr:spPr>
        <a:xfrm flipV="1">
          <a:off x="2908300" y="6096826"/>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159322</xdr:rowOff>
    </xdr:from>
    <xdr:to>
      <xdr:col>4</xdr:col>
      <xdr:colOff>155575</xdr:colOff>
      <xdr:row>35</xdr:row>
      <xdr:rowOff>127127</xdr:rowOff>
    </xdr:to>
    <xdr:cxnSp macro="">
      <xdr:nvCxnSpPr>
        <xdr:cNvPr id="67" name="直線コネクタ 66"/>
        <xdr:cNvCxnSpPr/>
      </xdr:nvCxnSpPr>
      <xdr:spPr>
        <a:xfrm>
          <a:off x="2019300" y="5988622"/>
          <a:ext cx="889000" cy="1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117411</xdr:rowOff>
    </xdr:from>
    <xdr:to>
      <xdr:col>2</xdr:col>
      <xdr:colOff>638175</xdr:colOff>
      <xdr:row>34</xdr:row>
      <xdr:rowOff>159322</xdr:rowOff>
    </xdr:to>
    <xdr:cxnSp macro="">
      <xdr:nvCxnSpPr>
        <xdr:cNvPr id="70" name="直線コネクタ 69"/>
        <xdr:cNvCxnSpPr/>
      </xdr:nvCxnSpPr>
      <xdr:spPr>
        <a:xfrm>
          <a:off x="1130300" y="5775261"/>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135382</xdr:rowOff>
    </xdr:from>
    <xdr:to>
      <xdr:col>6</xdr:col>
      <xdr:colOff>561975</xdr:colOff>
      <xdr:row>35</xdr:row>
      <xdr:rowOff>65532</xdr:rowOff>
    </xdr:to>
    <xdr:sp macro="" textlink="">
      <xdr:nvSpPr>
        <xdr:cNvPr id="80" name="円/楕円 79"/>
        <xdr:cNvSpPr/>
      </xdr:nvSpPr>
      <xdr:spPr>
        <a:xfrm>
          <a:off x="45847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158259</xdr:rowOff>
    </xdr:from>
    <xdr:ext cx="469744" cy="259045"/>
    <xdr:sp macro="" textlink="">
      <xdr:nvSpPr>
        <xdr:cNvPr id="81" name="議会費該当値テキスト"/>
        <xdr:cNvSpPr txBox="1"/>
      </xdr:nvSpPr>
      <xdr:spPr>
        <a:xfrm>
          <a:off x="4686300" y="58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45276</xdr:rowOff>
    </xdr:from>
    <xdr:to>
      <xdr:col>5</xdr:col>
      <xdr:colOff>409575</xdr:colOff>
      <xdr:row>35</xdr:row>
      <xdr:rowOff>146876</xdr:rowOff>
    </xdr:to>
    <xdr:sp macro="" textlink="">
      <xdr:nvSpPr>
        <xdr:cNvPr id="82" name="円/楕円 81"/>
        <xdr:cNvSpPr/>
      </xdr:nvSpPr>
      <xdr:spPr>
        <a:xfrm>
          <a:off x="3746500" y="60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163403</xdr:rowOff>
    </xdr:from>
    <xdr:ext cx="469744" cy="259045"/>
    <xdr:sp macro="" textlink="">
      <xdr:nvSpPr>
        <xdr:cNvPr id="83" name="テキスト ボックス 82"/>
        <xdr:cNvSpPr txBox="1"/>
      </xdr:nvSpPr>
      <xdr:spPr>
        <a:xfrm>
          <a:off x="3562427" y="58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76327</xdr:rowOff>
    </xdr:from>
    <xdr:to>
      <xdr:col>4</xdr:col>
      <xdr:colOff>206375</xdr:colOff>
      <xdr:row>36</xdr:row>
      <xdr:rowOff>6477</xdr:rowOff>
    </xdr:to>
    <xdr:sp macro="" textlink="">
      <xdr:nvSpPr>
        <xdr:cNvPr id="84" name="円/楕円 83"/>
        <xdr:cNvSpPr/>
      </xdr:nvSpPr>
      <xdr:spPr>
        <a:xfrm>
          <a:off x="28575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169054</xdr:rowOff>
    </xdr:from>
    <xdr:ext cx="469744" cy="259045"/>
    <xdr:sp macro="" textlink="">
      <xdr:nvSpPr>
        <xdr:cNvPr id="85" name="テキスト ボックス 84"/>
        <xdr:cNvSpPr txBox="1"/>
      </xdr:nvSpPr>
      <xdr:spPr>
        <a:xfrm>
          <a:off x="2673427"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108522</xdr:rowOff>
    </xdr:from>
    <xdr:to>
      <xdr:col>3</xdr:col>
      <xdr:colOff>3175</xdr:colOff>
      <xdr:row>35</xdr:row>
      <xdr:rowOff>38672</xdr:rowOff>
    </xdr:to>
    <xdr:sp macro="" textlink="">
      <xdr:nvSpPr>
        <xdr:cNvPr id="86" name="円/楕円 85"/>
        <xdr:cNvSpPr/>
      </xdr:nvSpPr>
      <xdr:spPr>
        <a:xfrm>
          <a:off x="1968500" y="59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55199</xdr:rowOff>
    </xdr:from>
    <xdr:ext cx="469744" cy="259045"/>
    <xdr:sp macro="" textlink="">
      <xdr:nvSpPr>
        <xdr:cNvPr id="87" name="テキスト ボックス 86"/>
        <xdr:cNvSpPr txBox="1"/>
      </xdr:nvSpPr>
      <xdr:spPr>
        <a:xfrm>
          <a:off x="1784427" y="57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66611</xdr:rowOff>
    </xdr:from>
    <xdr:to>
      <xdr:col>1</xdr:col>
      <xdr:colOff>485775</xdr:colOff>
      <xdr:row>33</xdr:row>
      <xdr:rowOff>168211</xdr:rowOff>
    </xdr:to>
    <xdr:sp macro="" textlink="">
      <xdr:nvSpPr>
        <xdr:cNvPr id="88" name="円/楕円 87"/>
        <xdr:cNvSpPr/>
      </xdr:nvSpPr>
      <xdr:spPr>
        <a:xfrm>
          <a:off x="1079500" y="57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13288</xdr:rowOff>
    </xdr:from>
    <xdr:ext cx="469744" cy="259045"/>
    <xdr:sp macro="" textlink="">
      <xdr:nvSpPr>
        <xdr:cNvPr id="89" name="テキスト ボックス 88"/>
        <xdr:cNvSpPr txBox="1"/>
      </xdr:nvSpPr>
      <xdr:spPr>
        <a:xfrm>
          <a:off x="895427" y="549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80310</xdr:rowOff>
    </xdr:from>
    <xdr:to>
      <xdr:col>6</xdr:col>
      <xdr:colOff>511175</xdr:colOff>
      <xdr:row>58</xdr:row>
      <xdr:rowOff>90722</xdr:rowOff>
    </xdr:to>
    <xdr:cxnSp macro="">
      <xdr:nvCxnSpPr>
        <xdr:cNvPr id="118" name="直線コネクタ 117"/>
        <xdr:cNvCxnSpPr/>
      </xdr:nvCxnSpPr>
      <xdr:spPr>
        <a:xfrm flipV="1">
          <a:off x="3797300" y="10024410"/>
          <a:ext cx="838200" cy="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67243</xdr:rowOff>
    </xdr:from>
    <xdr:to>
      <xdr:col>5</xdr:col>
      <xdr:colOff>358775</xdr:colOff>
      <xdr:row>58</xdr:row>
      <xdr:rowOff>90722</xdr:rowOff>
    </xdr:to>
    <xdr:cxnSp macro="">
      <xdr:nvCxnSpPr>
        <xdr:cNvPr id="121" name="直線コネクタ 120"/>
        <xdr:cNvCxnSpPr/>
      </xdr:nvCxnSpPr>
      <xdr:spPr>
        <a:xfrm>
          <a:off x="2908300" y="10011343"/>
          <a:ext cx="889000" cy="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63607</xdr:rowOff>
    </xdr:from>
    <xdr:to>
      <xdr:col>4</xdr:col>
      <xdr:colOff>155575</xdr:colOff>
      <xdr:row>58</xdr:row>
      <xdr:rowOff>67243</xdr:rowOff>
    </xdr:to>
    <xdr:cxnSp macro="">
      <xdr:nvCxnSpPr>
        <xdr:cNvPr id="124" name="直線コネクタ 123"/>
        <xdr:cNvCxnSpPr/>
      </xdr:nvCxnSpPr>
      <xdr:spPr>
        <a:xfrm>
          <a:off x="2019300" y="10007707"/>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41410</xdr:rowOff>
    </xdr:from>
    <xdr:to>
      <xdr:col>2</xdr:col>
      <xdr:colOff>638175</xdr:colOff>
      <xdr:row>58</xdr:row>
      <xdr:rowOff>63607</xdr:rowOff>
    </xdr:to>
    <xdr:cxnSp macro="">
      <xdr:nvCxnSpPr>
        <xdr:cNvPr id="127" name="直線コネクタ 126"/>
        <xdr:cNvCxnSpPr/>
      </xdr:nvCxnSpPr>
      <xdr:spPr>
        <a:xfrm>
          <a:off x="1130300" y="9985510"/>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29510</xdr:rowOff>
    </xdr:from>
    <xdr:to>
      <xdr:col>6</xdr:col>
      <xdr:colOff>561975</xdr:colOff>
      <xdr:row>58</xdr:row>
      <xdr:rowOff>131110</xdr:rowOff>
    </xdr:to>
    <xdr:sp macro="" textlink="">
      <xdr:nvSpPr>
        <xdr:cNvPr id="137" name="円/楕円 136"/>
        <xdr:cNvSpPr/>
      </xdr:nvSpPr>
      <xdr:spPr>
        <a:xfrm>
          <a:off x="4584700" y="99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39922</xdr:rowOff>
    </xdr:from>
    <xdr:to>
      <xdr:col>5</xdr:col>
      <xdr:colOff>409575</xdr:colOff>
      <xdr:row>58</xdr:row>
      <xdr:rowOff>141522</xdr:rowOff>
    </xdr:to>
    <xdr:sp macro="" textlink="">
      <xdr:nvSpPr>
        <xdr:cNvPr id="139" name="円/楕円 138"/>
        <xdr:cNvSpPr/>
      </xdr:nvSpPr>
      <xdr:spPr>
        <a:xfrm>
          <a:off x="3746500" y="99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132649</xdr:rowOff>
    </xdr:from>
    <xdr:ext cx="534377" cy="259045"/>
    <xdr:sp macro="" textlink="">
      <xdr:nvSpPr>
        <xdr:cNvPr id="140" name="テキスト ボックス 139"/>
        <xdr:cNvSpPr txBox="1"/>
      </xdr:nvSpPr>
      <xdr:spPr>
        <a:xfrm>
          <a:off x="3530111" y="1007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16443</xdr:rowOff>
    </xdr:from>
    <xdr:to>
      <xdr:col>4</xdr:col>
      <xdr:colOff>206375</xdr:colOff>
      <xdr:row>58</xdr:row>
      <xdr:rowOff>118043</xdr:rowOff>
    </xdr:to>
    <xdr:sp macro="" textlink="">
      <xdr:nvSpPr>
        <xdr:cNvPr id="141" name="円/楕円 140"/>
        <xdr:cNvSpPr/>
      </xdr:nvSpPr>
      <xdr:spPr>
        <a:xfrm>
          <a:off x="2857500" y="99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109170</xdr:rowOff>
    </xdr:from>
    <xdr:ext cx="534377" cy="259045"/>
    <xdr:sp macro="" textlink="">
      <xdr:nvSpPr>
        <xdr:cNvPr id="142" name="テキスト ボックス 141"/>
        <xdr:cNvSpPr txBox="1"/>
      </xdr:nvSpPr>
      <xdr:spPr>
        <a:xfrm>
          <a:off x="2641111" y="100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12807</xdr:rowOff>
    </xdr:from>
    <xdr:to>
      <xdr:col>3</xdr:col>
      <xdr:colOff>3175</xdr:colOff>
      <xdr:row>58</xdr:row>
      <xdr:rowOff>114407</xdr:rowOff>
    </xdr:to>
    <xdr:sp macro="" textlink="">
      <xdr:nvSpPr>
        <xdr:cNvPr id="143" name="円/楕円 142"/>
        <xdr:cNvSpPr/>
      </xdr:nvSpPr>
      <xdr:spPr>
        <a:xfrm>
          <a:off x="1968500" y="99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105534</xdr:rowOff>
    </xdr:from>
    <xdr:ext cx="534377" cy="259045"/>
    <xdr:sp macro="" textlink="">
      <xdr:nvSpPr>
        <xdr:cNvPr id="144" name="テキスト ボックス 143"/>
        <xdr:cNvSpPr txBox="1"/>
      </xdr:nvSpPr>
      <xdr:spPr>
        <a:xfrm>
          <a:off x="1752111" y="100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162060</xdr:rowOff>
    </xdr:from>
    <xdr:to>
      <xdr:col>1</xdr:col>
      <xdr:colOff>485775</xdr:colOff>
      <xdr:row>58</xdr:row>
      <xdr:rowOff>92210</xdr:rowOff>
    </xdr:to>
    <xdr:sp macro="" textlink="">
      <xdr:nvSpPr>
        <xdr:cNvPr id="145" name="円/楕円 144"/>
        <xdr:cNvSpPr/>
      </xdr:nvSpPr>
      <xdr:spPr>
        <a:xfrm>
          <a:off x="1079500" y="9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108737</xdr:rowOff>
    </xdr:from>
    <xdr:ext cx="534377" cy="259045"/>
    <xdr:sp macro="" textlink="">
      <xdr:nvSpPr>
        <xdr:cNvPr id="146" name="テキスト ボックス 145"/>
        <xdr:cNvSpPr txBox="1"/>
      </xdr:nvSpPr>
      <xdr:spPr>
        <a:xfrm>
          <a:off x="863111" y="97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83624</xdr:rowOff>
    </xdr:from>
    <xdr:to>
      <xdr:col>6</xdr:col>
      <xdr:colOff>511175</xdr:colOff>
      <xdr:row>74</xdr:row>
      <xdr:rowOff>41516</xdr:rowOff>
    </xdr:to>
    <xdr:cxnSp macro="">
      <xdr:nvCxnSpPr>
        <xdr:cNvPr id="176" name="直線コネクタ 175"/>
        <xdr:cNvCxnSpPr/>
      </xdr:nvCxnSpPr>
      <xdr:spPr>
        <a:xfrm flipV="1">
          <a:off x="3797300" y="12599474"/>
          <a:ext cx="838200" cy="1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41516</xdr:rowOff>
    </xdr:from>
    <xdr:to>
      <xdr:col>5</xdr:col>
      <xdr:colOff>358775</xdr:colOff>
      <xdr:row>74</xdr:row>
      <xdr:rowOff>142192</xdr:rowOff>
    </xdr:to>
    <xdr:cxnSp macro="">
      <xdr:nvCxnSpPr>
        <xdr:cNvPr id="179" name="直線コネクタ 178"/>
        <xdr:cNvCxnSpPr/>
      </xdr:nvCxnSpPr>
      <xdr:spPr>
        <a:xfrm flipV="1">
          <a:off x="2908300" y="12728816"/>
          <a:ext cx="889000" cy="10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142192</xdr:rowOff>
    </xdr:from>
    <xdr:to>
      <xdr:col>4</xdr:col>
      <xdr:colOff>155575</xdr:colOff>
      <xdr:row>75</xdr:row>
      <xdr:rowOff>62098</xdr:rowOff>
    </xdr:to>
    <xdr:cxnSp macro="">
      <xdr:nvCxnSpPr>
        <xdr:cNvPr id="182" name="直線コネクタ 181"/>
        <xdr:cNvCxnSpPr/>
      </xdr:nvCxnSpPr>
      <xdr:spPr>
        <a:xfrm flipV="1">
          <a:off x="2019300" y="12829492"/>
          <a:ext cx="889000" cy="9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62098</xdr:rowOff>
    </xdr:from>
    <xdr:to>
      <xdr:col>2</xdr:col>
      <xdr:colOff>638175</xdr:colOff>
      <xdr:row>75</xdr:row>
      <xdr:rowOff>101836</xdr:rowOff>
    </xdr:to>
    <xdr:cxnSp macro="">
      <xdr:nvCxnSpPr>
        <xdr:cNvPr id="185" name="直線コネクタ 184"/>
        <xdr:cNvCxnSpPr/>
      </xdr:nvCxnSpPr>
      <xdr:spPr>
        <a:xfrm flipV="1">
          <a:off x="1130300" y="12920848"/>
          <a:ext cx="8890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32824</xdr:rowOff>
    </xdr:from>
    <xdr:to>
      <xdr:col>6</xdr:col>
      <xdr:colOff>561975</xdr:colOff>
      <xdr:row>73</xdr:row>
      <xdr:rowOff>134424</xdr:rowOff>
    </xdr:to>
    <xdr:sp macro="" textlink="">
      <xdr:nvSpPr>
        <xdr:cNvPr id="195" name="円/楕円 194"/>
        <xdr:cNvSpPr/>
      </xdr:nvSpPr>
      <xdr:spPr>
        <a:xfrm>
          <a:off x="4584700" y="125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55701</xdr:rowOff>
    </xdr:from>
    <xdr:ext cx="599010" cy="259045"/>
    <xdr:sp macro="" textlink="">
      <xdr:nvSpPr>
        <xdr:cNvPr id="196" name="民生費該当値テキスト"/>
        <xdr:cNvSpPr txBox="1"/>
      </xdr:nvSpPr>
      <xdr:spPr>
        <a:xfrm>
          <a:off x="4686300" y="124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229,859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162166</xdr:rowOff>
    </xdr:from>
    <xdr:to>
      <xdr:col>5</xdr:col>
      <xdr:colOff>409575</xdr:colOff>
      <xdr:row>74</xdr:row>
      <xdr:rowOff>92316</xdr:rowOff>
    </xdr:to>
    <xdr:sp macro="" textlink="">
      <xdr:nvSpPr>
        <xdr:cNvPr id="197" name="円/楕円 196"/>
        <xdr:cNvSpPr/>
      </xdr:nvSpPr>
      <xdr:spPr>
        <a:xfrm>
          <a:off x="3746500" y="126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108843</xdr:rowOff>
    </xdr:from>
    <xdr:ext cx="599010" cy="259045"/>
    <xdr:sp macro="" textlink="">
      <xdr:nvSpPr>
        <xdr:cNvPr id="198" name="テキスト ボックス 197"/>
        <xdr:cNvSpPr txBox="1"/>
      </xdr:nvSpPr>
      <xdr:spPr>
        <a:xfrm>
          <a:off x="3497794" y="1245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212,885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91392</xdr:rowOff>
    </xdr:from>
    <xdr:to>
      <xdr:col>4</xdr:col>
      <xdr:colOff>206375</xdr:colOff>
      <xdr:row>75</xdr:row>
      <xdr:rowOff>21542</xdr:rowOff>
    </xdr:to>
    <xdr:sp macro="" textlink="">
      <xdr:nvSpPr>
        <xdr:cNvPr id="199" name="円/楕円 198"/>
        <xdr:cNvSpPr/>
      </xdr:nvSpPr>
      <xdr:spPr>
        <a:xfrm>
          <a:off x="2857500" y="127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38069</xdr:rowOff>
    </xdr:from>
    <xdr:ext cx="599010" cy="259045"/>
    <xdr:sp macro="" textlink="">
      <xdr:nvSpPr>
        <xdr:cNvPr id="200" name="テキスト ボックス 199"/>
        <xdr:cNvSpPr txBox="1"/>
      </xdr:nvSpPr>
      <xdr:spPr>
        <a:xfrm>
          <a:off x="2608794" y="1255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199,673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11298</xdr:rowOff>
    </xdr:from>
    <xdr:to>
      <xdr:col>3</xdr:col>
      <xdr:colOff>3175</xdr:colOff>
      <xdr:row>75</xdr:row>
      <xdr:rowOff>112898</xdr:rowOff>
    </xdr:to>
    <xdr:sp macro="" textlink="">
      <xdr:nvSpPr>
        <xdr:cNvPr id="201" name="円/楕円 200"/>
        <xdr:cNvSpPr/>
      </xdr:nvSpPr>
      <xdr:spPr>
        <a:xfrm>
          <a:off x="1968500" y="128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129425</xdr:rowOff>
    </xdr:from>
    <xdr:ext cx="599010" cy="259045"/>
    <xdr:sp macro="" textlink="">
      <xdr:nvSpPr>
        <xdr:cNvPr id="202" name="テキスト ボックス 201"/>
        <xdr:cNvSpPr txBox="1"/>
      </xdr:nvSpPr>
      <xdr:spPr>
        <a:xfrm>
          <a:off x="1719794" y="126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51036</xdr:rowOff>
    </xdr:from>
    <xdr:to>
      <xdr:col>1</xdr:col>
      <xdr:colOff>485775</xdr:colOff>
      <xdr:row>75</xdr:row>
      <xdr:rowOff>152636</xdr:rowOff>
    </xdr:to>
    <xdr:sp macro="" textlink="">
      <xdr:nvSpPr>
        <xdr:cNvPr id="203" name="円/楕円 202"/>
        <xdr:cNvSpPr/>
      </xdr:nvSpPr>
      <xdr:spPr>
        <a:xfrm>
          <a:off x="1079500" y="129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169163</xdr:rowOff>
    </xdr:from>
    <xdr:ext cx="599010" cy="259045"/>
    <xdr:sp macro="" textlink="">
      <xdr:nvSpPr>
        <xdr:cNvPr id="204" name="テキスト ボックス 203"/>
        <xdr:cNvSpPr txBox="1"/>
      </xdr:nvSpPr>
      <xdr:spPr>
        <a:xfrm>
          <a:off x="830794" y="1268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105584</xdr:rowOff>
    </xdr:from>
    <xdr:to>
      <xdr:col>6</xdr:col>
      <xdr:colOff>511175</xdr:colOff>
      <xdr:row>96</xdr:row>
      <xdr:rowOff>78260</xdr:rowOff>
    </xdr:to>
    <xdr:cxnSp macro="">
      <xdr:nvCxnSpPr>
        <xdr:cNvPr id="235" name="直線コネクタ 234"/>
        <xdr:cNvCxnSpPr/>
      </xdr:nvCxnSpPr>
      <xdr:spPr>
        <a:xfrm flipV="1">
          <a:off x="3797300" y="16393334"/>
          <a:ext cx="838200" cy="1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78260</xdr:rowOff>
    </xdr:from>
    <xdr:to>
      <xdr:col>5</xdr:col>
      <xdr:colOff>358775</xdr:colOff>
      <xdr:row>96</xdr:row>
      <xdr:rowOff>130567</xdr:rowOff>
    </xdr:to>
    <xdr:cxnSp macro="">
      <xdr:nvCxnSpPr>
        <xdr:cNvPr id="238" name="直線コネクタ 237"/>
        <xdr:cNvCxnSpPr/>
      </xdr:nvCxnSpPr>
      <xdr:spPr>
        <a:xfrm flipV="1">
          <a:off x="2908300" y="16537460"/>
          <a:ext cx="889000" cy="5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105660</xdr:rowOff>
    </xdr:from>
    <xdr:to>
      <xdr:col>4</xdr:col>
      <xdr:colOff>155575</xdr:colOff>
      <xdr:row>96</xdr:row>
      <xdr:rowOff>130567</xdr:rowOff>
    </xdr:to>
    <xdr:cxnSp macro="">
      <xdr:nvCxnSpPr>
        <xdr:cNvPr id="241" name="直線コネクタ 240"/>
        <xdr:cNvCxnSpPr/>
      </xdr:nvCxnSpPr>
      <xdr:spPr>
        <a:xfrm>
          <a:off x="2019300" y="16564860"/>
          <a:ext cx="8890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105660</xdr:rowOff>
    </xdr:from>
    <xdr:to>
      <xdr:col>2</xdr:col>
      <xdr:colOff>638175</xdr:colOff>
      <xdr:row>96</xdr:row>
      <xdr:rowOff>115033</xdr:rowOff>
    </xdr:to>
    <xdr:cxnSp macro="">
      <xdr:nvCxnSpPr>
        <xdr:cNvPr id="244" name="直線コネクタ 243"/>
        <xdr:cNvCxnSpPr/>
      </xdr:nvCxnSpPr>
      <xdr:spPr>
        <a:xfrm flipV="1">
          <a:off x="1130300" y="1656486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54784</xdr:rowOff>
    </xdr:from>
    <xdr:to>
      <xdr:col>6</xdr:col>
      <xdr:colOff>561975</xdr:colOff>
      <xdr:row>95</xdr:row>
      <xdr:rowOff>156384</xdr:rowOff>
    </xdr:to>
    <xdr:sp macro="" textlink="">
      <xdr:nvSpPr>
        <xdr:cNvPr id="254" name="円/楕円 253"/>
        <xdr:cNvSpPr/>
      </xdr:nvSpPr>
      <xdr:spPr>
        <a:xfrm>
          <a:off x="4584700" y="163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77661</xdr:rowOff>
    </xdr:from>
    <xdr:ext cx="534377" cy="259045"/>
    <xdr:sp macro="" textlink="">
      <xdr:nvSpPr>
        <xdr:cNvPr id="255" name="衛生費該当値テキスト"/>
        <xdr:cNvSpPr txBox="1"/>
      </xdr:nvSpPr>
      <xdr:spPr>
        <a:xfrm>
          <a:off x="4686300" y="1619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27460</xdr:rowOff>
    </xdr:from>
    <xdr:to>
      <xdr:col>5</xdr:col>
      <xdr:colOff>409575</xdr:colOff>
      <xdr:row>96</xdr:row>
      <xdr:rowOff>129060</xdr:rowOff>
    </xdr:to>
    <xdr:sp macro="" textlink="">
      <xdr:nvSpPr>
        <xdr:cNvPr id="256" name="円/楕円 255"/>
        <xdr:cNvSpPr/>
      </xdr:nvSpPr>
      <xdr:spPr>
        <a:xfrm>
          <a:off x="3746500" y="164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120187</xdr:rowOff>
    </xdr:from>
    <xdr:ext cx="534377" cy="259045"/>
    <xdr:sp macro="" textlink="">
      <xdr:nvSpPr>
        <xdr:cNvPr id="257" name="テキスト ボックス 256"/>
        <xdr:cNvSpPr txBox="1"/>
      </xdr:nvSpPr>
      <xdr:spPr>
        <a:xfrm>
          <a:off x="3530111" y="1657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79767</xdr:rowOff>
    </xdr:from>
    <xdr:to>
      <xdr:col>4</xdr:col>
      <xdr:colOff>206375</xdr:colOff>
      <xdr:row>97</xdr:row>
      <xdr:rowOff>9917</xdr:rowOff>
    </xdr:to>
    <xdr:sp macro="" textlink="">
      <xdr:nvSpPr>
        <xdr:cNvPr id="258" name="円/楕円 257"/>
        <xdr:cNvSpPr/>
      </xdr:nvSpPr>
      <xdr:spPr>
        <a:xfrm>
          <a:off x="2857500" y="165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1044</xdr:rowOff>
    </xdr:from>
    <xdr:ext cx="534377" cy="259045"/>
    <xdr:sp macro="" textlink="">
      <xdr:nvSpPr>
        <xdr:cNvPr id="259" name="テキスト ボックス 258"/>
        <xdr:cNvSpPr txBox="1"/>
      </xdr:nvSpPr>
      <xdr:spPr>
        <a:xfrm>
          <a:off x="2641111" y="166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54860</xdr:rowOff>
    </xdr:from>
    <xdr:to>
      <xdr:col>3</xdr:col>
      <xdr:colOff>3175</xdr:colOff>
      <xdr:row>96</xdr:row>
      <xdr:rowOff>156460</xdr:rowOff>
    </xdr:to>
    <xdr:sp macro="" textlink="">
      <xdr:nvSpPr>
        <xdr:cNvPr id="260" name="円/楕円 259"/>
        <xdr:cNvSpPr/>
      </xdr:nvSpPr>
      <xdr:spPr>
        <a:xfrm>
          <a:off x="1968500" y="165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1537</xdr:rowOff>
    </xdr:from>
    <xdr:ext cx="534377" cy="259045"/>
    <xdr:sp macro="" textlink="">
      <xdr:nvSpPr>
        <xdr:cNvPr id="261" name="テキスト ボックス 260"/>
        <xdr:cNvSpPr txBox="1"/>
      </xdr:nvSpPr>
      <xdr:spPr>
        <a:xfrm>
          <a:off x="1752111" y="1628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64233</xdr:rowOff>
    </xdr:from>
    <xdr:to>
      <xdr:col>1</xdr:col>
      <xdr:colOff>485775</xdr:colOff>
      <xdr:row>96</xdr:row>
      <xdr:rowOff>165833</xdr:rowOff>
    </xdr:to>
    <xdr:sp macro="" textlink="">
      <xdr:nvSpPr>
        <xdr:cNvPr id="262" name="円/楕円 261"/>
        <xdr:cNvSpPr/>
      </xdr:nvSpPr>
      <xdr:spPr>
        <a:xfrm>
          <a:off x="1079500" y="165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156960</xdr:rowOff>
    </xdr:from>
    <xdr:ext cx="534377" cy="259045"/>
    <xdr:sp macro="" textlink="">
      <xdr:nvSpPr>
        <xdr:cNvPr id="263" name="テキスト ボックス 262"/>
        <xdr:cNvSpPr txBox="1"/>
      </xdr:nvSpPr>
      <xdr:spPr>
        <a:xfrm>
          <a:off x="863111" y="166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40513</xdr:rowOff>
    </xdr:from>
    <xdr:to>
      <xdr:col>15</xdr:col>
      <xdr:colOff>180975</xdr:colOff>
      <xdr:row>37</xdr:row>
      <xdr:rowOff>165862</xdr:rowOff>
    </xdr:to>
    <xdr:cxnSp macro="">
      <xdr:nvCxnSpPr>
        <xdr:cNvPr id="292" name="直線コネクタ 291"/>
        <xdr:cNvCxnSpPr/>
      </xdr:nvCxnSpPr>
      <xdr:spPr>
        <a:xfrm>
          <a:off x="9639300" y="6384163"/>
          <a:ext cx="8382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40513</xdr:rowOff>
    </xdr:from>
    <xdr:to>
      <xdr:col>14</xdr:col>
      <xdr:colOff>28575</xdr:colOff>
      <xdr:row>37</xdr:row>
      <xdr:rowOff>153035</xdr:rowOff>
    </xdr:to>
    <xdr:cxnSp macro="">
      <xdr:nvCxnSpPr>
        <xdr:cNvPr id="295" name="直線コネクタ 294"/>
        <xdr:cNvCxnSpPr/>
      </xdr:nvCxnSpPr>
      <xdr:spPr>
        <a:xfrm flipV="1">
          <a:off x="8750300" y="6384163"/>
          <a:ext cx="8890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104902</xdr:rowOff>
    </xdr:from>
    <xdr:to>
      <xdr:col>12</xdr:col>
      <xdr:colOff>511175</xdr:colOff>
      <xdr:row>37</xdr:row>
      <xdr:rowOff>153035</xdr:rowOff>
    </xdr:to>
    <xdr:cxnSp macro="">
      <xdr:nvCxnSpPr>
        <xdr:cNvPr id="298" name="直線コネクタ 297"/>
        <xdr:cNvCxnSpPr/>
      </xdr:nvCxnSpPr>
      <xdr:spPr>
        <a:xfrm>
          <a:off x="7861300" y="6448552"/>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6985</xdr:rowOff>
    </xdr:from>
    <xdr:to>
      <xdr:col>11</xdr:col>
      <xdr:colOff>307975</xdr:colOff>
      <xdr:row>37</xdr:row>
      <xdr:rowOff>104902</xdr:rowOff>
    </xdr:to>
    <xdr:cxnSp macro="">
      <xdr:nvCxnSpPr>
        <xdr:cNvPr id="301" name="直線コネクタ 300"/>
        <xdr:cNvCxnSpPr/>
      </xdr:nvCxnSpPr>
      <xdr:spPr>
        <a:xfrm>
          <a:off x="6972300" y="6350635"/>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115062</xdr:rowOff>
    </xdr:from>
    <xdr:to>
      <xdr:col>15</xdr:col>
      <xdr:colOff>231775</xdr:colOff>
      <xdr:row>38</xdr:row>
      <xdr:rowOff>45212</xdr:rowOff>
    </xdr:to>
    <xdr:sp macro="" textlink="">
      <xdr:nvSpPr>
        <xdr:cNvPr id="311" name="円/楕円 310"/>
        <xdr:cNvSpPr/>
      </xdr:nvSpPr>
      <xdr:spPr>
        <a:xfrm>
          <a:off x="104267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137939</xdr:rowOff>
    </xdr:from>
    <xdr:ext cx="469744" cy="259045"/>
    <xdr:sp macro="" textlink="">
      <xdr:nvSpPr>
        <xdr:cNvPr id="312" name="労働費該当値テキスト"/>
        <xdr:cNvSpPr txBox="1"/>
      </xdr:nvSpPr>
      <xdr:spPr>
        <a:xfrm>
          <a:off x="10528300" y="631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161163</xdr:rowOff>
    </xdr:from>
    <xdr:to>
      <xdr:col>14</xdr:col>
      <xdr:colOff>79375</xdr:colOff>
      <xdr:row>37</xdr:row>
      <xdr:rowOff>91313</xdr:rowOff>
    </xdr:to>
    <xdr:sp macro="" textlink="">
      <xdr:nvSpPr>
        <xdr:cNvPr id="313" name="円/楕円 312"/>
        <xdr:cNvSpPr/>
      </xdr:nvSpPr>
      <xdr:spPr>
        <a:xfrm>
          <a:off x="9588500" y="63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107840</xdr:rowOff>
    </xdr:from>
    <xdr:ext cx="469744" cy="259045"/>
    <xdr:sp macro="" textlink="">
      <xdr:nvSpPr>
        <xdr:cNvPr id="314" name="テキスト ボックス 313"/>
        <xdr:cNvSpPr txBox="1"/>
      </xdr:nvSpPr>
      <xdr:spPr>
        <a:xfrm>
          <a:off x="9404427" y="610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102235</xdr:rowOff>
    </xdr:from>
    <xdr:to>
      <xdr:col>12</xdr:col>
      <xdr:colOff>561975</xdr:colOff>
      <xdr:row>38</xdr:row>
      <xdr:rowOff>32385</xdr:rowOff>
    </xdr:to>
    <xdr:sp macro="" textlink="">
      <xdr:nvSpPr>
        <xdr:cNvPr id="315" name="円/楕円 314"/>
        <xdr:cNvSpPr/>
      </xdr:nvSpPr>
      <xdr:spPr>
        <a:xfrm>
          <a:off x="8699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23512</xdr:rowOff>
    </xdr:from>
    <xdr:ext cx="469744" cy="259045"/>
    <xdr:sp macro="" textlink="">
      <xdr:nvSpPr>
        <xdr:cNvPr id="316" name="テキスト ボックス 315"/>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54102</xdr:rowOff>
    </xdr:from>
    <xdr:to>
      <xdr:col>11</xdr:col>
      <xdr:colOff>358775</xdr:colOff>
      <xdr:row>37</xdr:row>
      <xdr:rowOff>155702</xdr:rowOff>
    </xdr:to>
    <xdr:sp macro="" textlink="">
      <xdr:nvSpPr>
        <xdr:cNvPr id="317" name="円/楕円 316"/>
        <xdr:cNvSpPr/>
      </xdr:nvSpPr>
      <xdr:spPr>
        <a:xfrm>
          <a:off x="7810500" y="63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146829</xdr:rowOff>
    </xdr:from>
    <xdr:ext cx="469744" cy="259045"/>
    <xdr:sp macro="" textlink="">
      <xdr:nvSpPr>
        <xdr:cNvPr id="318" name="テキスト ボックス 317"/>
        <xdr:cNvSpPr txBox="1"/>
      </xdr:nvSpPr>
      <xdr:spPr>
        <a:xfrm>
          <a:off x="7626427" y="64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127635</xdr:rowOff>
    </xdr:from>
    <xdr:to>
      <xdr:col>10</xdr:col>
      <xdr:colOff>155575</xdr:colOff>
      <xdr:row>37</xdr:row>
      <xdr:rowOff>57785</xdr:rowOff>
    </xdr:to>
    <xdr:sp macro="" textlink="">
      <xdr:nvSpPr>
        <xdr:cNvPr id="319" name="円/楕円 318"/>
        <xdr:cNvSpPr/>
      </xdr:nvSpPr>
      <xdr:spPr>
        <a:xfrm>
          <a:off x="69215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48912</xdr:rowOff>
    </xdr:from>
    <xdr:ext cx="469744" cy="259045"/>
    <xdr:sp macro="" textlink="">
      <xdr:nvSpPr>
        <xdr:cNvPr id="320" name="テキスト ボックス 319"/>
        <xdr:cNvSpPr txBox="1"/>
      </xdr:nvSpPr>
      <xdr:spPr>
        <a:xfrm>
          <a:off x="6737427" y="639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162990</xdr:rowOff>
    </xdr:from>
    <xdr:to>
      <xdr:col>15</xdr:col>
      <xdr:colOff>180975</xdr:colOff>
      <xdr:row>56</xdr:row>
      <xdr:rowOff>109388</xdr:rowOff>
    </xdr:to>
    <xdr:cxnSp macro="">
      <xdr:nvCxnSpPr>
        <xdr:cNvPr id="347" name="直線コネクタ 346"/>
        <xdr:cNvCxnSpPr/>
      </xdr:nvCxnSpPr>
      <xdr:spPr>
        <a:xfrm flipV="1">
          <a:off x="9639300" y="9592740"/>
          <a:ext cx="838200" cy="1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88146</xdr:rowOff>
    </xdr:from>
    <xdr:to>
      <xdr:col>14</xdr:col>
      <xdr:colOff>28575</xdr:colOff>
      <xdr:row>56</xdr:row>
      <xdr:rowOff>109388</xdr:rowOff>
    </xdr:to>
    <xdr:cxnSp macro="">
      <xdr:nvCxnSpPr>
        <xdr:cNvPr id="350" name="直線コネクタ 349"/>
        <xdr:cNvCxnSpPr/>
      </xdr:nvCxnSpPr>
      <xdr:spPr>
        <a:xfrm>
          <a:off x="8750300" y="9689346"/>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88146</xdr:rowOff>
    </xdr:from>
    <xdr:to>
      <xdr:col>12</xdr:col>
      <xdr:colOff>511175</xdr:colOff>
      <xdr:row>56</xdr:row>
      <xdr:rowOff>130300</xdr:rowOff>
    </xdr:to>
    <xdr:cxnSp macro="">
      <xdr:nvCxnSpPr>
        <xdr:cNvPr id="353" name="直線コネクタ 352"/>
        <xdr:cNvCxnSpPr/>
      </xdr:nvCxnSpPr>
      <xdr:spPr>
        <a:xfrm flipV="1">
          <a:off x="7861300" y="9689346"/>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130300</xdr:rowOff>
    </xdr:from>
    <xdr:to>
      <xdr:col>11</xdr:col>
      <xdr:colOff>307975</xdr:colOff>
      <xdr:row>56</xdr:row>
      <xdr:rowOff>148588</xdr:rowOff>
    </xdr:to>
    <xdr:cxnSp macro="">
      <xdr:nvCxnSpPr>
        <xdr:cNvPr id="356" name="直線コネクタ 355"/>
        <xdr:cNvCxnSpPr/>
      </xdr:nvCxnSpPr>
      <xdr:spPr>
        <a:xfrm flipV="1">
          <a:off x="6972300" y="9731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112190</xdr:rowOff>
    </xdr:from>
    <xdr:to>
      <xdr:col>15</xdr:col>
      <xdr:colOff>231775</xdr:colOff>
      <xdr:row>56</xdr:row>
      <xdr:rowOff>42340</xdr:rowOff>
    </xdr:to>
    <xdr:sp macro="" textlink="">
      <xdr:nvSpPr>
        <xdr:cNvPr id="366" name="円/楕円 365"/>
        <xdr:cNvSpPr/>
      </xdr:nvSpPr>
      <xdr:spPr>
        <a:xfrm>
          <a:off x="10426700" y="95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135067</xdr:rowOff>
    </xdr:from>
    <xdr:ext cx="534377" cy="259045"/>
    <xdr:sp macro="" textlink="">
      <xdr:nvSpPr>
        <xdr:cNvPr id="367" name="農林水産業費該当値テキスト"/>
        <xdr:cNvSpPr txBox="1"/>
      </xdr:nvSpPr>
      <xdr:spPr>
        <a:xfrm>
          <a:off x="10528300" y="93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58588</xdr:rowOff>
    </xdr:from>
    <xdr:to>
      <xdr:col>14</xdr:col>
      <xdr:colOff>79375</xdr:colOff>
      <xdr:row>56</xdr:row>
      <xdr:rowOff>160188</xdr:rowOff>
    </xdr:to>
    <xdr:sp macro="" textlink="">
      <xdr:nvSpPr>
        <xdr:cNvPr id="368" name="円/楕円 367"/>
        <xdr:cNvSpPr/>
      </xdr:nvSpPr>
      <xdr:spPr>
        <a:xfrm>
          <a:off x="9588500" y="96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5265</xdr:rowOff>
    </xdr:from>
    <xdr:ext cx="534377" cy="259045"/>
    <xdr:sp macro="" textlink="">
      <xdr:nvSpPr>
        <xdr:cNvPr id="369" name="テキスト ボックス 368"/>
        <xdr:cNvSpPr txBox="1"/>
      </xdr:nvSpPr>
      <xdr:spPr>
        <a:xfrm>
          <a:off x="9372111" y="94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37346</xdr:rowOff>
    </xdr:from>
    <xdr:to>
      <xdr:col>12</xdr:col>
      <xdr:colOff>561975</xdr:colOff>
      <xdr:row>56</xdr:row>
      <xdr:rowOff>138946</xdr:rowOff>
    </xdr:to>
    <xdr:sp macro="" textlink="">
      <xdr:nvSpPr>
        <xdr:cNvPr id="370" name="円/楕円 369"/>
        <xdr:cNvSpPr/>
      </xdr:nvSpPr>
      <xdr:spPr>
        <a:xfrm>
          <a:off x="8699500" y="96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155473</xdr:rowOff>
    </xdr:from>
    <xdr:ext cx="534377" cy="259045"/>
    <xdr:sp macro="" textlink="">
      <xdr:nvSpPr>
        <xdr:cNvPr id="371" name="テキスト ボックス 370"/>
        <xdr:cNvSpPr txBox="1"/>
      </xdr:nvSpPr>
      <xdr:spPr>
        <a:xfrm>
          <a:off x="8483111" y="941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79500</xdr:rowOff>
    </xdr:from>
    <xdr:to>
      <xdr:col>11</xdr:col>
      <xdr:colOff>358775</xdr:colOff>
      <xdr:row>57</xdr:row>
      <xdr:rowOff>9650</xdr:rowOff>
    </xdr:to>
    <xdr:sp macro="" textlink="">
      <xdr:nvSpPr>
        <xdr:cNvPr id="372" name="円/楕円 371"/>
        <xdr:cNvSpPr/>
      </xdr:nvSpPr>
      <xdr:spPr>
        <a:xfrm>
          <a:off x="7810500" y="9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26177</xdr:rowOff>
    </xdr:from>
    <xdr:ext cx="534377" cy="259045"/>
    <xdr:sp macro="" textlink="">
      <xdr:nvSpPr>
        <xdr:cNvPr id="373" name="テキスト ボックス 372"/>
        <xdr:cNvSpPr txBox="1"/>
      </xdr:nvSpPr>
      <xdr:spPr>
        <a:xfrm>
          <a:off x="7594111" y="945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97788</xdr:rowOff>
    </xdr:from>
    <xdr:to>
      <xdr:col>10</xdr:col>
      <xdr:colOff>155575</xdr:colOff>
      <xdr:row>57</xdr:row>
      <xdr:rowOff>27938</xdr:rowOff>
    </xdr:to>
    <xdr:sp macro="" textlink="">
      <xdr:nvSpPr>
        <xdr:cNvPr id="374" name="円/楕円 373"/>
        <xdr:cNvSpPr/>
      </xdr:nvSpPr>
      <xdr:spPr>
        <a:xfrm>
          <a:off x="6921500" y="96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44465</xdr:rowOff>
    </xdr:from>
    <xdr:ext cx="534377" cy="259045"/>
    <xdr:sp macro="" textlink="">
      <xdr:nvSpPr>
        <xdr:cNvPr id="375" name="テキスト ボックス 374"/>
        <xdr:cNvSpPr txBox="1"/>
      </xdr:nvSpPr>
      <xdr:spPr>
        <a:xfrm>
          <a:off x="6705111" y="94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123045</xdr:rowOff>
    </xdr:from>
    <xdr:to>
      <xdr:col>15</xdr:col>
      <xdr:colOff>180975</xdr:colOff>
      <xdr:row>78</xdr:row>
      <xdr:rowOff>133806</xdr:rowOff>
    </xdr:to>
    <xdr:cxnSp macro="">
      <xdr:nvCxnSpPr>
        <xdr:cNvPr id="406" name="直線コネクタ 405"/>
        <xdr:cNvCxnSpPr/>
      </xdr:nvCxnSpPr>
      <xdr:spPr>
        <a:xfrm>
          <a:off x="9639300" y="13496145"/>
          <a:ext cx="8382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123045</xdr:rowOff>
    </xdr:from>
    <xdr:to>
      <xdr:col>14</xdr:col>
      <xdr:colOff>28575</xdr:colOff>
      <xdr:row>78</xdr:row>
      <xdr:rowOff>170480</xdr:rowOff>
    </xdr:to>
    <xdr:cxnSp macro="">
      <xdr:nvCxnSpPr>
        <xdr:cNvPr id="409" name="直線コネクタ 408"/>
        <xdr:cNvCxnSpPr/>
      </xdr:nvCxnSpPr>
      <xdr:spPr>
        <a:xfrm flipV="1">
          <a:off x="8750300" y="13496145"/>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139717</xdr:rowOff>
    </xdr:from>
    <xdr:to>
      <xdr:col>12</xdr:col>
      <xdr:colOff>511175</xdr:colOff>
      <xdr:row>78</xdr:row>
      <xdr:rowOff>170480</xdr:rowOff>
    </xdr:to>
    <xdr:cxnSp macro="">
      <xdr:nvCxnSpPr>
        <xdr:cNvPr id="412" name="直線コネクタ 411"/>
        <xdr:cNvCxnSpPr/>
      </xdr:nvCxnSpPr>
      <xdr:spPr>
        <a:xfrm>
          <a:off x="7861300" y="13512817"/>
          <a:ext cx="8890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139717</xdr:rowOff>
    </xdr:from>
    <xdr:to>
      <xdr:col>11</xdr:col>
      <xdr:colOff>307975</xdr:colOff>
      <xdr:row>78</xdr:row>
      <xdr:rowOff>167948</xdr:rowOff>
    </xdr:to>
    <xdr:cxnSp macro="">
      <xdr:nvCxnSpPr>
        <xdr:cNvPr id="415" name="直線コネクタ 414"/>
        <xdr:cNvCxnSpPr/>
      </xdr:nvCxnSpPr>
      <xdr:spPr>
        <a:xfrm flipV="1">
          <a:off x="6972300" y="13512817"/>
          <a:ext cx="8890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83006</xdr:rowOff>
    </xdr:from>
    <xdr:to>
      <xdr:col>15</xdr:col>
      <xdr:colOff>231775</xdr:colOff>
      <xdr:row>79</xdr:row>
      <xdr:rowOff>13156</xdr:rowOff>
    </xdr:to>
    <xdr:sp macro="" textlink="">
      <xdr:nvSpPr>
        <xdr:cNvPr id="425" name="円/楕円 424"/>
        <xdr:cNvSpPr/>
      </xdr:nvSpPr>
      <xdr:spPr>
        <a:xfrm>
          <a:off x="10426700" y="134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169383</xdr:rowOff>
    </xdr:from>
    <xdr:ext cx="469744" cy="259045"/>
    <xdr:sp macro="" textlink="">
      <xdr:nvSpPr>
        <xdr:cNvPr id="426" name="商工費該当値テキスト"/>
        <xdr:cNvSpPr txBox="1"/>
      </xdr:nvSpPr>
      <xdr:spPr>
        <a:xfrm>
          <a:off x="10528300" y="1337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72245</xdr:rowOff>
    </xdr:from>
    <xdr:to>
      <xdr:col>14</xdr:col>
      <xdr:colOff>79375</xdr:colOff>
      <xdr:row>79</xdr:row>
      <xdr:rowOff>2395</xdr:rowOff>
    </xdr:to>
    <xdr:sp macro="" textlink="">
      <xdr:nvSpPr>
        <xdr:cNvPr id="427" name="円/楕円 426"/>
        <xdr:cNvSpPr/>
      </xdr:nvSpPr>
      <xdr:spPr>
        <a:xfrm>
          <a:off x="9588500" y="134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164972</xdr:rowOff>
    </xdr:from>
    <xdr:ext cx="469744" cy="259045"/>
    <xdr:sp macro="" textlink="">
      <xdr:nvSpPr>
        <xdr:cNvPr id="428" name="テキスト ボックス 427"/>
        <xdr:cNvSpPr txBox="1"/>
      </xdr:nvSpPr>
      <xdr:spPr>
        <a:xfrm>
          <a:off x="9404427" y="1353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119680</xdr:rowOff>
    </xdr:from>
    <xdr:to>
      <xdr:col>12</xdr:col>
      <xdr:colOff>561975</xdr:colOff>
      <xdr:row>79</xdr:row>
      <xdr:rowOff>49830</xdr:rowOff>
    </xdr:to>
    <xdr:sp macro="" textlink="">
      <xdr:nvSpPr>
        <xdr:cNvPr id="429" name="円/楕円 428"/>
        <xdr:cNvSpPr/>
      </xdr:nvSpPr>
      <xdr:spPr>
        <a:xfrm>
          <a:off x="8699500" y="134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40957</xdr:rowOff>
    </xdr:from>
    <xdr:ext cx="469744" cy="259045"/>
    <xdr:sp macro="" textlink="">
      <xdr:nvSpPr>
        <xdr:cNvPr id="430" name="テキスト ボックス 429"/>
        <xdr:cNvSpPr txBox="1"/>
      </xdr:nvSpPr>
      <xdr:spPr>
        <a:xfrm>
          <a:off x="8515427" y="1358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88917</xdr:rowOff>
    </xdr:from>
    <xdr:to>
      <xdr:col>11</xdr:col>
      <xdr:colOff>358775</xdr:colOff>
      <xdr:row>79</xdr:row>
      <xdr:rowOff>19067</xdr:rowOff>
    </xdr:to>
    <xdr:sp macro="" textlink="">
      <xdr:nvSpPr>
        <xdr:cNvPr id="431" name="円/楕円 430"/>
        <xdr:cNvSpPr/>
      </xdr:nvSpPr>
      <xdr:spPr>
        <a:xfrm>
          <a:off x="7810500" y="1346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10194</xdr:rowOff>
    </xdr:from>
    <xdr:ext cx="469744" cy="259045"/>
    <xdr:sp macro="" textlink="">
      <xdr:nvSpPr>
        <xdr:cNvPr id="432" name="テキスト ボックス 431"/>
        <xdr:cNvSpPr txBox="1"/>
      </xdr:nvSpPr>
      <xdr:spPr>
        <a:xfrm>
          <a:off x="7626427" y="1355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117148</xdr:rowOff>
    </xdr:from>
    <xdr:to>
      <xdr:col>10</xdr:col>
      <xdr:colOff>155575</xdr:colOff>
      <xdr:row>79</xdr:row>
      <xdr:rowOff>47298</xdr:rowOff>
    </xdr:to>
    <xdr:sp macro="" textlink="">
      <xdr:nvSpPr>
        <xdr:cNvPr id="433" name="円/楕円 432"/>
        <xdr:cNvSpPr/>
      </xdr:nvSpPr>
      <xdr:spPr>
        <a:xfrm>
          <a:off x="6921500" y="134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38425</xdr:rowOff>
    </xdr:from>
    <xdr:ext cx="469744" cy="259045"/>
    <xdr:sp macro="" textlink="">
      <xdr:nvSpPr>
        <xdr:cNvPr id="434" name="テキスト ボックス 433"/>
        <xdr:cNvSpPr txBox="1"/>
      </xdr:nvSpPr>
      <xdr:spPr>
        <a:xfrm>
          <a:off x="6737427" y="1358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96448</xdr:rowOff>
    </xdr:from>
    <xdr:to>
      <xdr:col>15</xdr:col>
      <xdr:colOff>180975</xdr:colOff>
      <xdr:row>98</xdr:row>
      <xdr:rowOff>99888</xdr:rowOff>
    </xdr:to>
    <xdr:cxnSp macro="">
      <xdr:nvCxnSpPr>
        <xdr:cNvPr id="461" name="直線コネクタ 460"/>
        <xdr:cNvCxnSpPr/>
      </xdr:nvCxnSpPr>
      <xdr:spPr>
        <a:xfrm flipV="1">
          <a:off x="9639300" y="16898548"/>
          <a:ext cx="8382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99888</xdr:rowOff>
    </xdr:from>
    <xdr:to>
      <xdr:col>14</xdr:col>
      <xdr:colOff>28575</xdr:colOff>
      <xdr:row>98</xdr:row>
      <xdr:rowOff>102747</xdr:rowOff>
    </xdr:to>
    <xdr:cxnSp macro="">
      <xdr:nvCxnSpPr>
        <xdr:cNvPr id="464" name="直線コネクタ 463"/>
        <xdr:cNvCxnSpPr/>
      </xdr:nvCxnSpPr>
      <xdr:spPr>
        <a:xfrm flipV="1">
          <a:off x="8750300" y="16901988"/>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102747</xdr:rowOff>
    </xdr:from>
    <xdr:to>
      <xdr:col>12</xdr:col>
      <xdr:colOff>511175</xdr:colOff>
      <xdr:row>98</xdr:row>
      <xdr:rowOff>110765</xdr:rowOff>
    </xdr:to>
    <xdr:cxnSp macro="">
      <xdr:nvCxnSpPr>
        <xdr:cNvPr id="467" name="直線コネクタ 466"/>
        <xdr:cNvCxnSpPr/>
      </xdr:nvCxnSpPr>
      <xdr:spPr>
        <a:xfrm flipV="1">
          <a:off x="7861300" y="16904847"/>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110765</xdr:rowOff>
    </xdr:from>
    <xdr:to>
      <xdr:col>11</xdr:col>
      <xdr:colOff>307975</xdr:colOff>
      <xdr:row>98</xdr:row>
      <xdr:rowOff>116776</xdr:rowOff>
    </xdr:to>
    <xdr:cxnSp macro="">
      <xdr:nvCxnSpPr>
        <xdr:cNvPr id="470" name="直線コネクタ 469"/>
        <xdr:cNvCxnSpPr/>
      </xdr:nvCxnSpPr>
      <xdr:spPr>
        <a:xfrm flipV="1">
          <a:off x="6972300" y="16912865"/>
          <a:ext cx="889000" cy="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45648</xdr:rowOff>
    </xdr:from>
    <xdr:to>
      <xdr:col>15</xdr:col>
      <xdr:colOff>231775</xdr:colOff>
      <xdr:row>98</xdr:row>
      <xdr:rowOff>147248</xdr:rowOff>
    </xdr:to>
    <xdr:sp macro="" textlink="">
      <xdr:nvSpPr>
        <xdr:cNvPr id="480" name="円/楕円 479"/>
        <xdr:cNvSpPr/>
      </xdr:nvSpPr>
      <xdr:spPr>
        <a:xfrm>
          <a:off x="10426700" y="168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49088</xdr:rowOff>
    </xdr:from>
    <xdr:to>
      <xdr:col>14</xdr:col>
      <xdr:colOff>79375</xdr:colOff>
      <xdr:row>98</xdr:row>
      <xdr:rowOff>150688</xdr:rowOff>
    </xdr:to>
    <xdr:sp macro="" textlink="">
      <xdr:nvSpPr>
        <xdr:cNvPr id="482" name="円/楕円 481"/>
        <xdr:cNvSpPr/>
      </xdr:nvSpPr>
      <xdr:spPr>
        <a:xfrm>
          <a:off x="9588500" y="168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141815</xdr:rowOff>
    </xdr:from>
    <xdr:ext cx="534377" cy="259045"/>
    <xdr:sp macro="" textlink="">
      <xdr:nvSpPr>
        <xdr:cNvPr id="483" name="テキスト ボックス 482"/>
        <xdr:cNvSpPr txBox="1"/>
      </xdr:nvSpPr>
      <xdr:spPr>
        <a:xfrm>
          <a:off x="9372111" y="169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51947</xdr:rowOff>
    </xdr:from>
    <xdr:to>
      <xdr:col>12</xdr:col>
      <xdr:colOff>561975</xdr:colOff>
      <xdr:row>98</xdr:row>
      <xdr:rowOff>153547</xdr:rowOff>
    </xdr:to>
    <xdr:sp macro="" textlink="">
      <xdr:nvSpPr>
        <xdr:cNvPr id="484" name="円/楕円 483"/>
        <xdr:cNvSpPr/>
      </xdr:nvSpPr>
      <xdr:spPr>
        <a:xfrm>
          <a:off x="8699500" y="168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144674</xdr:rowOff>
    </xdr:from>
    <xdr:ext cx="534377" cy="259045"/>
    <xdr:sp macro="" textlink="">
      <xdr:nvSpPr>
        <xdr:cNvPr id="485" name="テキスト ボックス 484"/>
        <xdr:cNvSpPr txBox="1"/>
      </xdr:nvSpPr>
      <xdr:spPr>
        <a:xfrm>
          <a:off x="8483111" y="1694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59965</xdr:rowOff>
    </xdr:from>
    <xdr:to>
      <xdr:col>11</xdr:col>
      <xdr:colOff>358775</xdr:colOff>
      <xdr:row>98</xdr:row>
      <xdr:rowOff>161565</xdr:rowOff>
    </xdr:to>
    <xdr:sp macro="" textlink="">
      <xdr:nvSpPr>
        <xdr:cNvPr id="486" name="円/楕円 485"/>
        <xdr:cNvSpPr/>
      </xdr:nvSpPr>
      <xdr:spPr>
        <a:xfrm>
          <a:off x="7810500" y="168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152692</xdr:rowOff>
    </xdr:from>
    <xdr:ext cx="534377" cy="259045"/>
    <xdr:sp macro="" textlink="">
      <xdr:nvSpPr>
        <xdr:cNvPr id="487" name="テキスト ボックス 486"/>
        <xdr:cNvSpPr txBox="1"/>
      </xdr:nvSpPr>
      <xdr:spPr>
        <a:xfrm>
          <a:off x="7594111" y="169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65976</xdr:rowOff>
    </xdr:from>
    <xdr:to>
      <xdr:col>10</xdr:col>
      <xdr:colOff>155575</xdr:colOff>
      <xdr:row>98</xdr:row>
      <xdr:rowOff>167576</xdr:rowOff>
    </xdr:to>
    <xdr:sp macro="" textlink="">
      <xdr:nvSpPr>
        <xdr:cNvPr id="488" name="円/楕円 487"/>
        <xdr:cNvSpPr/>
      </xdr:nvSpPr>
      <xdr:spPr>
        <a:xfrm>
          <a:off x="6921500" y="168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158703</xdr:rowOff>
    </xdr:from>
    <xdr:ext cx="534377" cy="259045"/>
    <xdr:sp macro="" textlink="">
      <xdr:nvSpPr>
        <xdr:cNvPr id="489" name="テキスト ボックス 488"/>
        <xdr:cNvSpPr txBox="1"/>
      </xdr:nvSpPr>
      <xdr:spPr>
        <a:xfrm>
          <a:off x="6705111" y="169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148387</xdr:rowOff>
    </xdr:from>
    <xdr:to>
      <xdr:col>23</xdr:col>
      <xdr:colOff>517525</xdr:colOff>
      <xdr:row>36</xdr:row>
      <xdr:rowOff>151375</xdr:rowOff>
    </xdr:to>
    <xdr:cxnSp macro="">
      <xdr:nvCxnSpPr>
        <xdr:cNvPr id="520" name="直線コネクタ 519"/>
        <xdr:cNvCxnSpPr/>
      </xdr:nvCxnSpPr>
      <xdr:spPr>
        <a:xfrm>
          <a:off x="15481300" y="6320587"/>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148387</xdr:rowOff>
    </xdr:from>
    <xdr:to>
      <xdr:col>22</xdr:col>
      <xdr:colOff>365125</xdr:colOff>
      <xdr:row>37</xdr:row>
      <xdr:rowOff>42626</xdr:rowOff>
    </xdr:to>
    <xdr:cxnSp macro="">
      <xdr:nvCxnSpPr>
        <xdr:cNvPr id="523" name="直線コネクタ 522"/>
        <xdr:cNvCxnSpPr/>
      </xdr:nvCxnSpPr>
      <xdr:spPr>
        <a:xfrm flipV="1">
          <a:off x="14592300" y="6320587"/>
          <a:ext cx="889000" cy="6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42626</xdr:rowOff>
    </xdr:from>
    <xdr:to>
      <xdr:col>21</xdr:col>
      <xdr:colOff>161925</xdr:colOff>
      <xdr:row>37</xdr:row>
      <xdr:rowOff>81913</xdr:rowOff>
    </xdr:to>
    <xdr:cxnSp macro="">
      <xdr:nvCxnSpPr>
        <xdr:cNvPr id="526" name="直線コネクタ 525"/>
        <xdr:cNvCxnSpPr/>
      </xdr:nvCxnSpPr>
      <xdr:spPr>
        <a:xfrm flipV="1">
          <a:off x="13703300" y="6386276"/>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81913</xdr:rowOff>
    </xdr:from>
    <xdr:to>
      <xdr:col>19</xdr:col>
      <xdr:colOff>644525</xdr:colOff>
      <xdr:row>37</xdr:row>
      <xdr:rowOff>136532</xdr:rowOff>
    </xdr:to>
    <xdr:cxnSp macro="">
      <xdr:nvCxnSpPr>
        <xdr:cNvPr id="529" name="直線コネクタ 528"/>
        <xdr:cNvCxnSpPr/>
      </xdr:nvCxnSpPr>
      <xdr:spPr>
        <a:xfrm flipV="1">
          <a:off x="12814300" y="6425563"/>
          <a:ext cx="889000" cy="5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100575</xdr:rowOff>
    </xdr:from>
    <xdr:to>
      <xdr:col>23</xdr:col>
      <xdr:colOff>568325</xdr:colOff>
      <xdr:row>37</xdr:row>
      <xdr:rowOff>30725</xdr:rowOff>
    </xdr:to>
    <xdr:sp macro="" textlink="">
      <xdr:nvSpPr>
        <xdr:cNvPr id="539" name="円/楕円 538"/>
        <xdr:cNvSpPr/>
      </xdr:nvSpPr>
      <xdr:spPr>
        <a:xfrm>
          <a:off x="16268700" y="62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123452</xdr:rowOff>
    </xdr:from>
    <xdr:ext cx="534377" cy="259045"/>
    <xdr:sp macro="" textlink="">
      <xdr:nvSpPr>
        <xdr:cNvPr id="540" name="消防費該当値テキスト"/>
        <xdr:cNvSpPr txBox="1"/>
      </xdr:nvSpPr>
      <xdr:spPr>
        <a:xfrm>
          <a:off x="16370300" y="612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97587</xdr:rowOff>
    </xdr:from>
    <xdr:to>
      <xdr:col>22</xdr:col>
      <xdr:colOff>415925</xdr:colOff>
      <xdr:row>37</xdr:row>
      <xdr:rowOff>27737</xdr:rowOff>
    </xdr:to>
    <xdr:sp macro="" textlink="">
      <xdr:nvSpPr>
        <xdr:cNvPr id="541" name="円/楕円 540"/>
        <xdr:cNvSpPr/>
      </xdr:nvSpPr>
      <xdr:spPr>
        <a:xfrm>
          <a:off x="15430500" y="62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44264</xdr:rowOff>
    </xdr:from>
    <xdr:ext cx="534377" cy="259045"/>
    <xdr:sp macro="" textlink="">
      <xdr:nvSpPr>
        <xdr:cNvPr id="542" name="テキスト ボックス 541"/>
        <xdr:cNvSpPr txBox="1"/>
      </xdr:nvSpPr>
      <xdr:spPr>
        <a:xfrm>
          <a:off x="15214111" y="60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163276</xdr:rowOff>
    </xdr:from>
    <xdr:to>
      <xdr:col>21</xdr:col>
      <xdr:colOff>212725</xdr:colOff>
      <xdr:row>37</xdr:row>
      <xdr:rowOff>93426</xdr:rowOff>
    </xdr:to>
    <xdr:sp macro="" textlink="">
      <xdr:nvSpPr>
        <xdr:cNvPr id="543" name="円/楕円 542"/>
        <xdr:cNvSpPr/>
      </xdr:nvSpPr>
      <xdr:spPr>
        <a:xfrm>
          <a:off x="14541500" y="63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109953</xdr:rowOff>
    </xdr:from>
    <xdr:ext cx="534377" cy="259045"/>
    <xdr:sp macro="" textlink="">
      <xdr:nvSpPr>
        <xdr:cNvPr id="544" name="テキスト ボックス 543"/>
        <xdr:cNvSpPr txBox="1"/>
      </xdr:nvSpPr>
      <xdr:spPr>
        <a:xfrm>
          <a:off x="14325111" y="61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31113</xdr:rowOff>
    </xdr:from>
    <xdr:to>
      <xdr:col>20</xdr:col>
      <xdr:colOff>9525</xdr:colOff>
      <xdr:row>37</xdr:row>
      <xdr:rowOff>132713</xdr:rowOff>
    </xdr:to>
    <xdr:sp macro="" textlink="">
      <xdr:nvSpPr>
        <xdr:cNvPr id="545" name="円/楕円 544"/>
        <xdr:cNvSpPr/>
      </xdr:nvSpPr>
      <xdr:spPr>
        <a:xfrm>
          <a:off x="13652500" y="63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149240</xdr:rowOff>
    </xdr:from>
    <xdr:ext cx="534377" cy="259045"/>
    <xdr:sp macro="" textlink="">
      <xdr:nvSpPr>
        <xdr:cNvPr id="546" name="テキスト ボックス 545"/>
        <xdr:cNvSpPr txBox="1"/>
      </xdr:nvSpPr>
      <xdr:spPr>
        <a:xfrm>
          <a:off x="13436111" y="61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85732</xdr:rowOff>
    </xdr:from>
    <xdr:to>
      <xdr:col>18</xdr:col>
      <xdr:colOff>492125</xdr:colOff>
      <xdr:row>38</xdr:row>
      <xdr:rowOff>15883</xdr:rowOff>
    </xdr:to>
    <xdr:sp macro="" textlink="">
      <xdr:nvSpPr>
        <xdr:cNvPr id="547" name="円/楕円 546"/>
        <xdr:cNvSpPr/>
      </xdr:nvSpPr>
      <xdr:spPr>
        <a:xfrm>
          <a:off x="12763500" y="6429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7009</xdr:rowOff>
    </xdr:from>
    <xdr:ext cx="534377" cy="259045"/>
    <xdr:sp macro="" textlink="">
      <xdr:nvSpPr>
        <xdr:cNvPr id="548" name="テキスト ボックス 547"/>
        <xdr:cNvSpPr txBox="1"/>
      </xdr:nvSpPr>
      <xdr:spPr>
        <a:xfrm>
          <a:off x="12547111" y="65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150836</xdr:rowOff>
    </xdr:from>
    <xdr:to>
      <xdr:col>23</xdr:col>
      <xdr:colOff>517525</xdr:colOff>
      <xdr:row>57</xdr:row>
      <xdr:rowOff>20534</xdr:rowOff>
    </xdr:to>
    <xdr:cxnSp macro="">
      <xdr:nvCxnSpPr>
        <xdr:cNvPr id="579" name="直線コネクタ 578"/>
        <xdr:cNvCxnSpPr/>
      </xdr:nvCxnSpPr>
      <xdr:spPr>
        <a:xfrm flipV="1">
          <a:off x="15481300" y="97520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20534</xdr:rowOff>
    </xdr:from>
    <xdr:to>
      <xdr:col>22</xdr:col>
      <xdr:colOff>365125</xdr:colOff>
      <xdr:row>58</xdr:row>
      <xdr:rowOff>9280</xdr:rowOff>
    </xdr:to>
    <xdr:cxnSp macro="">
      <xdr:nvCxnSpPr>
        <xdr:cNvPr id="582" name="直線コネクタ 581"/>
        <xdr:cNvCxnSpPr/>
      </xdr:nvCxnSpPr>
      <xdr:spPr>
        <a:xfrm flipV="1">
          <a:off x="14592300" y="9793184"/>
          <a:ext cx="889000" cy="16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3030</xdr:rowOff>
    </xdr:from>
    <xdr:to>
      <xdr:col>21</xdr:col>
      <xdr:colOff>161925</xdr:colOff>
      <xdr:row>58</xdr:row>
      <xdr:rowOff>9280</xdr:rowOff>
    </xdr:to>
    <xdr:cxnSp macro="">
      <xdr:nvCxnSpPr>
        <xdr:cNvPr id="585" name="直線コネクタ 584"/>
        <xdr:cNvCxnSpPr/>
      </xdr:nvCxnSpPr>
      <xdr:spPr>
        <a:xfrm>
          <a:off x="13703300" y="9947130"/>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3030</xdr:rowOff>
    </xdr:from>
    <xdr:to>
      <xdr:col>19</xdr:col>
      <xdr:colOff>644525</xdr:colOff>
      <xdr:row>58</xdr:row>
      <xdr:rowOff>46732</xdr:rowOff>
    </xdr:to>
    <xdr:cxnSp macro="">
      <xdr:nvCxnSpPr>
        <xdr:cNvPr id="588" name="直線コネクタ 587"/>
        <xdr:cNvCxnSpPr/>
      </xdr:nvCxnSpPr>
      <xdr:spPr>
        <a:xfrm flipV="1">
          <a:off x="12814300" y="9947130"/>
          <a:ext cx="889000" cy="4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100036</xdr:rowOff>
    </xdr:from>
    <xdr:to>
      <xdr:col>23</xdr:col>
      <xdr:colOff>568325</xdr:colOff>
      <xdr:row>57</xdr:row>
      <xdr:rowOff>30186</xdr:rowOff>
    </xdr:to>
    <xdr:sp macro="" textlink="">
      <xdr:nvSpPr>
        <xdr:cNvPr id="598" name="円/楕円 597"/>
        <xdr:cNvSpPr/>
      </xdr:nvSpPr>
      <xdr:spPr>
        <a:xfrm>
          <a:off x="16268700" y="970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122913</xdr:rowOff>
    </xdr:from>
    <xdr:ext cx="534377" cy="259045"/>
    <xdr:sp macro="" textlink="">
      <xdr:nvSpPr>
        <xdr:cNvPr id="599" name="教育費該当値テキスト"/>
        <xdr:cNvSpPr txBox="1"/>
      </xdr:nvSpPr>
      <xdr:spPr>
        <a:xfrm>
          <a:off x="16370300" y="95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70,795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141184</xdr:rowOff>
    </xdr:from>
    <xdr:to>
      <xdr:col>22</xdr:col>
      <xdr:colOff>415925</xdr:colOff>
      <xdr:row>57</xdr:row>
      <xdr:rowOff>71334</xdr:rowOff>
    </xdr:to>
    <xdr:sp macro="" textlink="">
      <xdr:nvSpPr>
        <xdr:cNvPr id="600" name="円/楕円 599"/>
        <xdr:cNvSpPr/>
      </xdr:nvSpPr>
      <xdr:spPr>
        <a:xfrm>
          <a:off x="15430500" y="97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87861</xdr:rowOff>
    </xdr:from>
    <xdr:ext cx="534377" cy="259045"/>
    <xdr:sp macro="" textlink="">
      <xdr:nvSpPr>
        <xdr:cNvPr id="601" name="テキスト ボックス 600"/>
        <xdr:cNvSpPr txBox="1"/>
      </xdr:nvSpPr>
      <xdr:spPr>
        <a:xfrm>
          <a:off x="15214111" y="95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129930</xdr:rowOff>
    </xdr:from>
    <xdr:to>
      <xdr:col>21</xdr:col>
      <xdr:colOff>212725</xdr:colOff>
      <xdr:row>58</xdr:row>
      <xdr:rowOff>60080</xdr:rowOff>
    </xdr:to>
    <xdr:sp macro="" textlink="">
      <xdr:nvSpPr>
        <xdr:cNvPr id="602" name="円/楕円 601"/>
        <xdr:cNvSpPr/>
      </xdr:nvSpPr>
      <xdr:spPr>
        <a:xfrm>
          <a:off x="14541500" y="99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51207</xdr:rowOff>
    </xdr:from>
    <xdr:ext cx="534377" cy="259045"/>
    <xdr:sp macro="" textlink="">
      <xdr:nvSpPr>
        <xdr:cNvPr id="603" name="テキスト ボックス 602"/>
        <xdr:cNvSpPr txBox="1"/>
      </xdr:nvSpPr>
      <xdr:spPr>
        <a:xfrm>
          <a:off x="14325111" y="99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123680</xdr:rowOff>
    </xdr:from>
    <xdr:to>
      <xdr:col>20</xdr:col>
      <xdr:colOff>9525</xdr:colOff>
      <xdr:row>58</xdr:row>
      <xdr:rowOff>53830</xdr:rowOff>
    </xdr:to>
    <xdr:sp macro="" textlink="">
      <xdr:nvSpPr>
        <xdr:cNvPr id="604" name="円/楕円 603"/>
        <xdr:cNvSpPr/>
      </xdr:nvSpPr>
      <xdr:spPr>
        <a:xfrm>
          <a:off x="13652500" y="98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44957</xdr:rowOff>
    </xdr:from>
    <xdr:ext cx="534377" cy="259045"/>
    <xdr:sp macro="" textlink="">
      <xdr:nvSpPr>
        <xdr:cNvPr id="605" name="テキスト ボックス 604"/>
        <xdr:cNvSpPr txBox="1"/>
      </xdr:nvSpPr>
      <xdr:spPr>
        <a:xfrm>
          <a:off x="13436111" y="998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167382</xdr:rowOff>
    </xdr:from>
    <xdr:to>
      <xdr:col>18</xdr:col>
      <xdr:colOff>492125</xdr:colOff>
      <xdr:row>58</xdr:row>
      <xdr:rowOff>97532</xdr:rowOff>
    </xdr:to>
    <xdr:sp macro="" textlink="">
      <xdr:nvSpPr>
        <xdr:cNvPr id="606" name="円/楕円 605"/>
        <xdr:cNvSpPr/>
      </xdr:nvSpPr>
      <xdr:spPr>
        <a:xfrm>
          <a:off x="12763500" y="99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88659</xdr:rowOff>
    </xdr:from>
    <xdr:ext cx="534377" cy="259045"/>
    <xdr:sp macro="" textlink="">
      <xdr:nvSpPr>
        <xdr:cNvPr id="607" name="テキスト ボックス 606"/>
        <xdr:cNvSpPr txBox="1"/>
      </xdr:nvSpPr>
      <xdr:spPr>
        <a:xfrm>
          <a:off x="12547111" y="1003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109017</xdr:rowOff>
    </xdr:from>
    <xdr:to>
      <xdr:col>23</xdr:col>
      <xdr:colOff>517525</xdr:colOff>
      <xdr:row>78</xdr:row>
      <xdr:rowOff>125737</xdr:rowOff>
    </xdr:to>
    <xdr:cxnSp macro="">
      <xdr:nvCxnSpPr>
        <xdr:cNvPr id="634" name="直線コネクタ 633"/>
        <xdr:cNvCxnSpPr/>
      </xdr:nvCxnSpPr>
      <xdr:spPr>
        <a:xfrm flipV="1">
          <a:off x="15481300" y="13482117"/>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119469</xdr:rowOff>
    </xdr:from>
    <xdr:to>
      <xdr:col>22</xdr:col>
      <xdr:colOff>365125</xdr:colOff>
      <xdr:row>78</xdr:row>
      <xdr:rowOff>125737</xdr:rowOff>
    </xdr:to>
    <xdr:cxnSp macro="">
      <xdr:nvCxnSpPr>
        <xdr:cNvPr id="637" name="直線コネクタ 636"/>
        <xdr:cNvCxnSpPr/>
      </xdr:nvCxnSpPr>
      <xdr:spPr>
        <a:xfrm>
          <a:off x="14592300" y="13492569"/>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96655</xdr:rowOff>
    </xdr:from>
    <xdr:to>
      <xdr:col>21</xdr:col>
      <xdr:colOff>161925</xdr:colOff>
      <xdr:row>78</xdr:row>
      <xdr:rowOff>119469</xdr:rowOff>
    </xdr:to>
    <xdr:cxnSp macro="">
      <xdr:nvCxnSpPr>
        <xdr:cNvPr id="640" name="直線コネクタ 639"/>
        <xdr:cNvCxnSpPr/>
      </xdr:nvCxnSpPr>
      <xdr:spPr>
        <a:xfrm>
          <a:off x="13703300" y="13469755"/>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87054</xdr:rowOff>
    </xdr:from>
    <xdr:to>
      <xdr:col>19</xdr:col>
      <xdr:colOff>644525</xdr:colOff>
      <xdr:row>78</xdr:row>
      <xdr:rowOff>96655</xdr:rowOff>
    </xdr:to>
    <xdr:cxnSp macro="">
      <xdr:nvCxnSpPr>
        <xdr:cNvPr id="643" name="直線コネクタ 642"/>
        <xdr:cNvCxnSpPr/>
      </xdr:nvCxnSpPr>
      <xdr:spPr>
        <a:xfrm>
          <a:off x="12814300" y="1346015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58217</xdr:rowOff>
    </xdr:from>
    <xdr:to>
      <xdr:col>23</xdr:col>
      <xdr:colOff>568325</xdr:colOff>
      <xdr:row>78</xdr:row>
      <xdr:rowOff>159817</xdr:rowOff>
    </xdr:to>
    <xdr:sp macro="" textlink="">
      <xdr:nvSpPr>
        <xdr:cNvPr id="653" name="円/楕円 652"/>
        <xdr:cNvSpPr/>
      </xdr:nvSpPr>
      <xdr:spPr>
        <a:xfrm>
          <a:off x="16268700" y="134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17594</xdr:rowOff>
    </xdr:from>
    <xdr:ext cx="469744" cy="259045"/>
    <xdr:sp macro="" textlink="">
      <xdr:nvSpPr>
        <xdr:cNvPr id="654" name="災害復旧費該当値テキスト"/>
        <xdr:cNvSpPr txBox="1"/>
      </xdr:nvSpPr>
      <xdr:spPr>
        <a:xfrm>
          <a:off x="16370300" y="132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74937</xdr:rowOff>
    </xdr:from>
    <xdr:to>
      <xdr:col>22</xdr:col>
      <xdr:colOff>415925</xdr:colOff>
      <xdr:row>79</xdr:row>
      <xdr:rowOff>5087</xdr:rowOff>
    </xdr:to>
    <xdr:sp macro="" textlink="">
      <xdr:nvSpPr>
        <xdr:cNvPr id="655" name="円/楕円 654"/>
        <xdr:cNvSpPr/>
      </xdr:nvSpPr>
      <xdr:spPr>
        <a:xfrm>
          <a:off x="15430500" y="134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167664</xdr:rowOff>
    </xdr:from>
    <xdr:ext cx="469744" cy="259045"/>
    <xdr:sp macro="" textlink="">
      <xdr:nvSpPr>
        <xdr:cNvPr id="656" name="テキスト ボックス 655"/>
        <xdr:cNvSpPr txBox="1"/>
      </xdr:nvSpPr>
      <xdr:spPr>
        <a:xfrm>
          <a:off x="15246427" y="135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68669</xdr:rowOff>
    </xdr:from>
    <xdr:to>
      <xdr:col>21</xdr:col>
      <xdr:colOff>212725</xdr:colOff>
      <xdr:row>78</xdr:row>
      <xdr:rowOff>170269</xdr:rowOff>
    </xdr:to>
    <xdr:sp macro="" textlink="">
      <xdr:nvSpPr>
        <xdr:cNvPr id="657" name="円/楕円 656"/>
        <xdr:cNvSpPr/>
      </xdr:nvSpPr>
      <xdr:spPr>
        <a:xfrm>
          <a:off x="14541500" y="134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161396</xdr:rowOff>
    </xdr:from>
    <xdr:ext cx="469744" cy="259045"/>
    <xdr:sp macro="" textlink="">
      <xdr:nvSpPr>
        <xdr:cNvPr id="658" name="テキスト ボックス 657"/>
        <xdr:cNvSpPr txBox="1"/>
      </xdr:nvSpPr>
      <xdr:spPr>
        <a:xfrm>
          <a:off x="14357427" y="1353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45855</xdr:rowOff>
    </xdr:from>
    <xdr:to>
      <xdr:col>20</xdr:col>
      <xdr:colOff>9525</xdr:colOff>
      <xdr:row>78</xdr:row>
      <xdr:rowOff>147455</xdr:rowOff>
    </xdr:to>
    <xdr:sp macro="" textlink="">
      <xdr:nvSpPr>
        <xdr:cNvPr id="659" name="円/楕円 658"/>
        <xdr:cNvSpPr/>
      </xdr:nvSpPr>
      <xdr:spPr>
        <a:xfrm>
          <a:off x="13652500" y="13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138582</xdr:rowOff>
    </xdr:from>
    <xdr:ext cx="469744" cy="259045"/>
    <xdr:sp macro="" textlink="">
      <xdr:nvSpPr>
        <xdr:cNvPr id="660" name="テキスト ボックス 659"/>
        <xdr:cNvSpPr txBox="1"/>
      </xdr:nvSpPr>
      <xdr:spPr>
        <a:xfrm>
          <a:off x="13468427" y="1351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36254</xdr:rowOff>
    </xdr:from>
    <xdr:to>
      <xdr:col>18</xdr:col>
      <xdr:colOff>492125</xdr:colOff>
      <xdr:row>78</xdr:row>
      <xdr:rowOff>137854</xdr:rowOff>
    </xdr:to>
    <xdr:sp macro="" textlink="">
      <xdr:nvSpPr>
        <xdr:cNvPr id="661" name="円/楕円 660"/>
        <xdr:cNvSpPr/>
      </xdr:nvSpPr>
      <xdr:spPr>
        <a:xfrm>
          <a:off x="12763500" y="134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154381</xdr:rowOff>
    </xdr:from>
    <xdr:ext cx="534377" cy="259045"/>
    <xdr:sp macro="" textlink="">
      <xdr:nvSpPr>
        <xdr:cNvPr id="662" name="テキスト ボックス 661"/>
        <xdr:cNvSpPr txBox="1"/>
      </xdr:nvSpPr>
      <xdr:spPr>
        <a:xfrm>
          <a:off x="12547111" y="131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169197</xdr:rowOff>
    </xdr:from>
    <xdr:to>
      <xdr:col>23</xdr:col>
      <xdr:colOff>517525</xdr:colOff>
      <xdr:row>98</xdr:row>
      <xdr:rowOff>6164</xdr:rowOff>
    </xdr:to>
    <xdr:cxnSp macro="">
      <xdr:nvCxnSpPr>
        <xdr:cNvPr id="691" name="直線コネクタ 690"/>
        <xdr:cNvCxnSpPr/>
      </xdr:nvCxnSpPr>
      <xdr:spPr>
        <a:xfrm>
          <a:off x="15481300" y="16799847"/>
          <a:ext cx="8382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166103</xdr:rowOff>
    </xdr:from>
    <xdr:to>
      <xdr:col>22</xdr:col>
      <xdr:colOff>365125</xdr:colOff>
      <xdr:row>97</xdr:row>
      <xdr:rowOff>169197</xdr:rowOff>
    </xdr:to>
    <xdr:cxnSp macro="">
      <xdr:nvCxnSpPr>
        <xdr:cNvPr id="694" name="直線コネクタ 693"/>
        <xdr:cNvCxnSpPr/>
      </xdr:nvCxnSpPr>
      <xdr:spPr>
        <a:xfrm>
          <a:off x="14592300" y="16796753"/>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160781</xdr:rowOff>
    </xdr:from>
    <xdr:to>
      <xdr:col>21</xdr:col>
      <xdr:colOff>161925</xdr:colOff>
      <xdr:row>97</xdr:row>
      <xdr:rowOff>166103</xdr:rowOff>
    </xdr:to>
    <xdr:cxnSp macro="">
      <xdr:nvCxnSpPr>
        <xdr:cNvPr id="697" name="直線コネクタ 696"/>
        <xdr:cNvCxnSpPr/>
      </xdr:nvCxnSpPr>
      <xdr:spPr>
        <a:xfrm>
          <a:off x="13703300" y="16791431"/>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134979</xdr:rowOff>
    </xdr:from>
    <xdr:to>
      <xdr:col>19</xdr:col>
      <xdr:colOff>644525</xdr:colOff>
      <xdr:row>97</xdr:row>
      <xdr:rowOff>160781</xdr:rowOff>
    </xdr:to>
    <xdr:cxnSp macro="">
      <xdr:nvCxnSpPr>
        <xdr:cNvPr id="700" name="直線コネクタ 699"/>
        <xdr:cNvCxnSpPr/>
      </xdr:nvCxnSpPr>
      <xdr:spPr>
        <a:xfrm>
          <a:off x="12814300" y="16765629"/>
          <a:ext cx="889000" cy="2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126814</xdr:rowOff>
    </xdr:from>
    <xdr:to>
      <xdr:col>23</xdr:col>
      <xdr:colOff>568325</xdr:colOff>
      <xdr:row>98</xdr:row>
      <xdr:rowOff>56964</xdr:rowOff>
    </xdr:to>
    <xdr:sp macro="" textlink="">
      <xdr:nvSpPr>
        <xdr:cNvPr id="710" name="円/楕円 709"/>
        <xdr:cNvSpPr/>
      </xdr:nvSpPr>
      <xdr:spPr>
        <a:xfrm>
          <a:off x="16268700" y="167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105241</xdr:rowOff>
    </xdr:from>
    <xdr:ext cx="534377" cy="259045"/>
    <xdr:sp macro="" textlink="">
      <xdr:nvSpPr>
        <xdr:cNvPr id="711" name="公債費該当値テキスト"/>
        <xdr:cNvSpPr txBox="1"/>
      </xdr:nvSpPr>
      <xdr:spPr>
        <a:xfrm>
          <a:off x="16370300" y="1673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118397</xdr:rowOff>
    </xdr:from>
    <xdr:to>
      <xdr:col>22</xdr:col>
      <xdr:colOff>415925</xdr:colOff>
      <xdr:row>98</xdr:row>
      <xdr:rowOff>48547</xdr:rowOff>
    </xdr:to>
    <xdr:sp macro="" textlink="">
      <xdr:nvSpPr>
        <xdr:cNvPr id="712" name="円/楕円 711"/>
        <xdr:cNvSpPr/>
      </xdr:nvSpPr>
      <xdr:spPr>
        <a:xfrm>
          <a:off x="15430500" y="167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39674</xdr:rowOff>
    </xdr:from>
    <xdr:ext cx="534377" cy="259045"/>
    <xdr:sp macro="" textlink="">
      <xdr:nvSpPr>
        <xdr:cNvPr id="713" name="テキスト ボックス 712"/>
        <xdr:cNvSpPr txBox="1"/>
      </xdr:nvSpPr>
      <xdr:spPr>
        <a:xfrm>
          <a:off x="15214111" y="168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115303</xdr:rowOff>
    </xdr:from>
    <xdr:to>
      <xdr:col>21</xdr:col>
      <xdr:colOff>212725</xdr:colOff>
      <xdr:row>98</xdr:row>
      <xdr:rowOff>45453</xdr:rowOff>
    </xdr:to>
    <xdr:sp macro="" textlink="">
      <xdr:nvSpPr>
        <xdr:cNvPr id="714" name="円/楕円 713"/>
        <xdr:cNvSpPr/>
      </xdr:nvSpPr>
      <xdr:spPr>
        <a:xfrm>
          <a:off x="14541500" y="167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36580</xdr:rowOff>
    </xdr:from>
    <xdr:ext cx="534377" cy="259045"/>
    <xdr:sp macro="" textlink="">
      <xdr:nvSpPr>
        <xdr:cNvPr id="715" name="テキスト ボックス 714"/>
        <xdr:cNvSpPr txBox="1"/>
      </xdr:nvSpPr>
      <xdr:spPr>
        <a:xfrm>
          <a:off x="14325111" y="168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109981</xdr:rowOff>
    </xdr:from>
    <xdr:to>
      <xdr:col>20</xdr:col>
      <xdr:colOff>9525</xdr:colOff>
      <xdr:row>98</xdr:row>
      <xdr:rowOff>40131</xdr:rowOff>
    </xdr:to>
    <xdr:sp macro="" textlink="">
      <xdr:nvSpPr>
        <xdr:cNvPr id="716" name="円/楕円 715"/>
        <xdr:cNvSpPr/>
      </xdr:nvSpPr>
      <xdr:spPr>
        <a:xfrm>
          <a:off x="13652500" y="167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31258</xdr:rowOff>
    </xdr:from>
    <xdr:ext cx="534377" cy="259045"/>
    <xdr:sp macro="" textlink="">
      <xdr:nvSpPr>
        <xdr:cNvPr id="717" name="テキスト ボックス 716"/>
        <xdr:cNvSpPr txBox="1"/>
      </xdr:nvSpPr>
      <xdr:spPr>
        <a:xfrm>
          <a:off x="13436111" y="1683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84179</xdr:rowOff>
    </xdr:from>
    <xdr:to>
      <xdr:col>18</xdr:col>
      <xdr:colOff>492125</xdr:colOff>
      <xdr:row>98</xdr:row>
      <xdr:rowOff>14329</xdr:rowOff>
    </xdr:to>
    <xdr:sp macro="" textlink="">
      <xdr:nvSpPr>
        <xdr:cNvPr id="718" name="円/楕円 717"/>
        <xdr:cNvSpPr/>
      </xdr:nvSpPr>
      <xdr:spPr>
        <a:xfrm>
          <a:off x="12763500" y="1671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5456</xdr:rowOff>
    </xdr:from>
    <xdr:ext cx="534377" cy="259045"/>
    <xdr:sp macro="" textlink="">
      <xdr:nvSpPr>
        <xdr:cNvPr id="719" name="テキスト ボックス 718"/>
        <xdr:cNvSpPr txBox="1"/>
      </xdr:nvSpPr>
      <xdr:spPr>
        <a:xfrm>
          <a:off x="12547111" y="16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latin typeface="+mn-lt"/>
              <a:ea typeface="+mn-ea"/>
              <a:cs typeface="+mn-cs"/>
            </a:rPr>
            <a:t>本年度類似団体の平均値を大きく超えたものは、民生費・衛生費・農林水産業費・教育費である。民生費の伸びの主な要因の一つは性質別歳出決算分析表に記載したとおり児童福祉費等の扶助費の伸びであるが、もうひとつは、国民健康保険特別会計への法定外繰出金である。療養給付費の増加に伴い、法定外繰</a:t>
          </a:r>
          <a:r>
            <a:rPr kumimoji="1" lang="ja-JP" altLang="en-US" sz="1300">
              <a:solidFill>
                <a:schemeClr val="dk1"/>
              </a:solidFill>
              <a:latin typeface="+mn-lt"/>
              <a:ea typeface="+mn-ea"/>
              <a:cs typeface="+mn-cs"/>
            </a:rPr>
            <a:t>出</a:t>
          </a:r>
          <a:r>
            <a:rPr kumimoji="1" lang="ja-JP" altLang="ja-JP" sz="1300">
              <a:solidFill>
                <a:schemeClr val="dk1"/>
              </a:solidFill>
              <a:latin typeface="+mn-lt"/>
              <a:ea typeface="+mn-ea"/>
              <a:cs typeface="+mn-cs"/>
            </a:rPr>
            <a:t>金が３億</a:t>
          </a:r>
          <a:r>
            <a:rPr kumimoji="1" lang="en-US" altLang="ja-JP" sz="1300">
              <a:solidFill>
                <a:schemeClr val="dk1"/>
              </a:solidFill>
              <a:latin typeface="+mn-lt"/>
              <a:ea typeface="+mn-ea"/>
              <a:cs typeface="+mn-cs"/>
            </a:rPr>
            <a:t>5,200</a:t>
          </a:r>
          <a:r>
            <a:rPr kumimoji="1" lang="ja-JP" altLang="ja-JP" sz="1300">
              <a:solidFill>
                <a:schemeClr val="dk1"/>
              </a:solidFill>
              <a:latin typeface="+mn-lt"/>
              <a:ea typeface="+mn-ea"/>
              <a:cs typeface="+mn-cs"/>
            </a:rPr>
            <a:t>万円と過去最高額になったことで、一人当たりの民生費額が大幅に増加した。今後どのように医療費を抑制できるか、できないとすれば国民健康保険税をどこまで増税するかが喫緊の課題である。衛生費については、し尿処理施設の老朽化に伴い、汚泥再生処理センターを（Ｈ</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～Ｈ</a:t>
          </a:r>
          <a:r>
            <a:rPr kumimoji="1" lang="en-US" altLang="ja-JP" sz="1300">
              <a:solidFill>
                <a:schemeClr val="dk1"/>
              </a:solidFill>
              <a:latin typeface="+mn-lt"/>
              <a:ea typeface="+mn-ea"/>
              <a:cs typeface="+mn-cs"/>
            </a:rPr>
            <a:t>29</a:t>
          </a:r>
          <a:r>
            <a:rPr kumimoji="1" lang="ja-JP" altLang="ja-JP" sz="1300">
              <a:solidFill>
                <a:schemeClr val="dk1"/>
              </a:solidFill>
              <a:latin typeface="+mn-lt"/>
              <a:ea typeface="+mn-ea"/>
              <a:cs typeface="+mn-cs"/>
            </a:rPr>
            <a:t>）建設していることから、Ｈ</a:t>
          </a:r>
          <a:r>
            <a:rPr kumimoji="1" lang="en-US" altLang="ja-JP" sz="1300">
              <a:solidFill>
                <a:schemeClr val="dk1"/>
              </a:solidFill>
              <a:latin typeface="+mn-lt"/>
              <a:ea typeface="+mn-ea"/>
              <a:cs typeface="+mn-cs"/>
            </a:rPr>
            <a:t>29</a:t>
          </a:r>
          <a:r>
            <a:rPr kumimoji="1" lang="ja-JP" altLang="ja-JP" sz="1300">
              <a:solidFill>
                <a:schemeClr val="dk1"/>
              </a:solidFill>
              <a:latin typeface="+mn-lt"/>
              <a:ea typeface="+mn-ea"/>
              <a:cs typeface="+mn-cs"/>
            </a:rPr>
            <a:t>までは今後も増加していく。農林水産業費については、高齢化が進み農家数が減少していくなか、耕作放棄地の管理、農道・用水路等の維持管理等に国・県と一体となって積極的に取組んでいることと、畜産振興に積極的に取り組んでいることから、人口一人当たりのコストが</a:t>
          </a:r>
          <a:r>
            <a:rPr kumimoji="1" lang="ja-JP" altLang="en-US" sz="1300">
              <a:solidFill>
                <a:schemeClr val="dk1"/>
              </a:solidFill>
              <a:latin typeface="+mn-lt"/>
              <a:ea typeface="+mn-ea"/>
              <a:cs typeface="+mn-cs"/>
            </a:rPr>
            <a:t>増加して</a:t>
          </a:r>
          <a:r>
            <a:rPr kumimoji="1" lang="ja-JP" altLang="ja-JP" sz="1300">
              <a:solidFill>
                <a:schemeClr val="dk1"/>
              </a:solidFill>
              <a:latin typeface="+mn-lt"/>
              <a:ea typeface="+mn-ea"/>
              <a:cs typeface="+mn-cs"/>
            </a:rPr>
            <a:t>いる。教育費について</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、小学校の建替・中学校の大規模改修が重なり７億</a:t>
          </a:r>
          <a:r>
            <a:rPr kumimoji="1" lang="en-US" altLang="ja-JP" sz="1300">
              <a:solidFill>
                <a:schemeClr val="dk1"/>
              </a:solidFill>
              <a:latin typeface="+mn-lt"/>
              <a:ea typeface="+mn-ea"/>
              <a:cs typeface="+mn-cs"/>
            </a:rPr>
            <a:t>6,000</a:t>
          </a:r>
          <a:r>
            <a:rPr kumimoji="1" lang="ja-JP" altLang="ja-JP" sz="1300">
              <a:solidFill>
                <a:schemeClr val="dk1"/>
              </a:solidFill>
              <a:latin typeface="+mn-lt"/>
              <a:ea typeface="+mn-ea"/>
              <a:cs typeface="+mn-cs"/>
            </a:rPr>
            <a:t>万円を要したことから、コストが増加している。平均値を大きく下回ったものは、総務費・公債費である。総務費については、定員適正化計画に基づき職員数を減らし、人件費削減に取り組んできたことから、一人当たりのコストが低くなっている。しかしながら、合併で市の面積が増え支所を配置しないといけないことからこれ以上の削減は見込めない。公債費については、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年度から平成</a:t>
          </a:r>
          <a:r>
            <a:rPr kumimoji="1" lang="en-US" altLang="ja-JP" sz="1300">
              <a:solidFill>
                <a:schemeClr val="dk1"/>
              </a:solidFill>
              <a:latin typeface="+mn-lt"/>
              <a:ea typeface="+mn-ea"/>
              <a:cs typeface="+mn-cs"/>
            </a:rPr>
            <a:t>29</a:t>
          </a:r>
          <a:r>
            <a:rPr kumimoji="1" lang="ja-JP" altLang="ja-JP" sz="1300">
              <a:solidFill>
                <a:schemeClr val="dk1"/>
              </a:solidFill>
              <a:latin typeface="+mn-lt"/>
              <a:ea typeface="+mn-ea"/>
              <a:cs typeface="+mn-cs"/>
            </a:rPr>
            <a:t>年度にかけて行う汚泥再生処理センター整備事業に伴い起債発行額が増加し、元利償還金についても</a:t>
          </a:r>
          <a:r>
            <a:rPr kumimoji="1" lang="ja-JP" altLang="en-US" sz="1300">
              <a:solidFill>
                <a:schemeClr val="dk1"/>
              </a:solidFill>
              <a:latin typeface="+mn-lt"/>
              <a:ea typeface="+mn-ea"/>
              <a:cs typeface="+mn-cs"/>
            </a:rPr>
            <a:t>上昇</a:t>
          </a:r>
          <a:r>
            <a:rPr kumimoji="1" lang="ja-JP" altLang="ja-JP" sz="1300">
              <a:solidFill>
                <a:schemeClr val="dk1"/>
              </a:solidFill>
              <a:latin typeface="+mn-lt"/>
              <a:ea typeface="+mn-ea"/>
              <a:cs typeface="+mn-cs"/>
            </a:rPr>
            <a:t>が見込まれることから、今後も交付税措置率の高い有利な地方債の活用を図り、また、普通建設費等の投資的経費についても財政計画に基づいた適切な投資を行い、公債費負担が過大にならないよう努める。</a:t>
          </a:r>
          <a:endParaRPr kumimoji="1" lang="en-US" altLang="ja-JP" sz="13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今年度は法人税、鉱山税等の収入増及び行財政改革の推進等による歳出の抑制により財源の確保が図られたことから、実質収支も前年を上回り、また、確保された財源について基金に積み立てた結果、標準財政規模に対する対前年比は財政調整基金残高</a:t>
          </a:r>
          <a:r>
            <a:rPr kumimoji="1" lang="en-US" altLang="ja-JP" sz="1200">
              <a:solidFill>
                <a:schemeClr val="dk1"/>
              </a:solidFill>
              <a:latin typeface="+mn-lt"/>
              <a:ea typeface="+mn-ea"/>
              <a:cs typeface="+mn-cs"/>
            </a:rPr>
            <a:t>1.26</a:t>
          </a:r>
          <a:r>
            <a:rPr kumimoji="1" lang="ja-JP" altLang="ja-JP" sz="1200">
              <a:solidFill>
                <a:schemeClr val="dk1"/>
              </a:solidFill>
              <a:latin typeface="+mn-lt"/>
              <a:ea typeface="+mn-ea"/>
              <a:cs typeface="+mn-cs"/>
            </a:rPr>
            <a:t>％、実質収支</a:t>
          </a:r>
          <a:r>
            <a:rPr kumimoji="1" lang="en-US" altLang="ja-JP" sz="1200">
              <a:solidFill>
                <a:schemeClr val="dk1"/>
              </a:solidFill>
              <a:latin typeface="+mn-lt"/>
              <a:ea typeface="+mn-ea"/>
              <a:cs typeface="+mn-cs"/>
            </a:rPr>
            <a:t>0.97</a:t>
          </a:r>
          <a:r>
            <a:rPr kumimoji="1" lang="ja-JP" altLang="ja-JP" sz="1200">
              <a:solidFill>
                <a:schemeClr val="dk1"/>
              </a:solidFill>
              <a:latin typeface="+mn-lt"/>
              <a:ea typeface="+mn-ea"/>
              <a:cs typeface="+mn-cs"/>
            </a:rPr>
            <a:t>％、実質単年度収支</a:t>
          </a:r>
          <a:r>
            <a:rPr kumimoji="1" lang="en-US" altLang="ja-JP" sz="1200">
              <a:solidFill>
                <a:schemeClr val="dk1"/>
              </a:solidFill>
              <a:latin typeface="+mn-lt"/>
              <a:ea typeface="+mn-ea"/>
              <a:cs typeface="+mn-cs"/>
            </a:rPr>
            <a:t>1.18</a:t>
          </a:r>
          <a:r>
            <a:rPr kumimoji="1" lang="ja-JP" altLang="ja-JP" sz="1200">
              <a:solidFill>
                <a:schemeClr val="dk1"/>
              </a:solidFill>
              <a:latin typeface="+mn-lt"/>
              <a:ea typeface="+mn-ea"/>
              <a:cs typeface="+mn-cs"/>
            </a:rPr>
            <a:t>％といずれも増になった。ただし今後は、地方交付税が段階的に縮減され、また社会保障費や公債費等の事務的経費も増加傾向にあるため、財政調整基金を取り崩しながら運営することが見込まれることから、今後も徹底した行財政改革を行い財政の健全化を図り、安定した財政運営を行っていく。</a:t>
          </a:r>
          <a:endParaRPr lang="ja-JP" altLang="ja-JP"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一般会計については</a:t>
          </a:r>
          <a:r>
            <a:rPr kumimoji="1" lang="en-US" altLang="ja-JP" sz="1400">
              <a:solidFill>
                <a:schemeClr val="dk1"/>
              </a:solidFill>
              <a:latin typeface="+mn-lt"/>
              <a:ea typeface="+mn-ea"/>
              <a:cs typeface="+mn-cs"/>
            </a:rPr>
            <a:t>3</a:t>
          </a:r>
          <a:r>
            <a:rPr kumimoji="1" lang="ja-JP" altLang="ja-JP" sz="1400">
              <a:solidFill>
                <a:schemeClr val="dk1"/>
              </a:solidFill>
              <a:latin typeface="+mn-lt"/>
              <a:ea typeface="+mn-ea"/>
              <a:cs typeface="+mn-cs"/>
            </a:rPr>
            <a:t>年ぶりに黒字率が</a:t>
          </a:r>
          <a:r>
            <a:rPr kumimoji="1" lang="ja-JP" altLang="en-US" sz="1400">
              <a:solidFill>
                <a:schemeClr val="dk1"/>
              </a:solidFill>
              <a:latin typeface="+mn-lt"/>
              <a:ea typeface="+mn-ea"/>
              <a:cs typeface="+mn-cs"/>
            </a:rPr>
            <a:t>増加</a:t>
          </a:r>
          <a:r>
            <a:rPr kumimoji="1" lang="ja-JP" altLang="ja-JP" sz="1400">
              <a:solidFill>
                <a:schemeClr val="dk1"/>
              </a:solidFill>
              <a:latin typeface="+mn-lt"/>
              <a:ea typeface="+mn-ea"/>
              <a:cs typeface="+mn-cs"/>
            </a:rPr>
            <a:t>したが、これは平成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年度から平成</a:t>
          </a:r>
          <a:r>
            <a:rPr kumimoji="1" lang="en-US" altLang="ja-JP" sz="1400">
              <a:solidFill>
                <a:schemeClr val="dk1"/>
              </a:solidFill>
              <a:latin typeface="+mn-lt"/>
              <a:ea typeface="+mn-ea"/>
              <a:cs typeface="+mn-cs"/>
            </a:rPr>
            <a:t>29</a:t>
          </a:r>
          <a:r>
            <a:rPr kumimoji="1" lang="ja-JP" altLang="ja-JP" sz="1400">
              <a:solidFill>
                <a:schemeClr val="dk1"/>
              </a:solidFill>
              <a:latin typeface="+mn-lt"/>
              <a:ea typeface="+mn-ea"/>
              <a:cs typeface="+mn-cs"/>
            </a:rPr>
            <a:t>年度にかけて行う汚泥再生処理センター整備事業で多額の一般財源確保が見込まれたことから、行財政改革に真摯に取組んだ結果である。今後も行財政改革を進めながら、最小限の基金繰入での財政運営に努める。</a:t>
          </a:r>
          <a:endParaRPr kumimoji="1"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国民健康保険事業特別会計については、実際は赤字である。一般会計から法定外繰入を３億</a:t>
          </a:r>
          <a:r>
            <a:rPr kumimoji="1" lang="en-US" altLang="ja-JP" sz="1400">
              <a:solidFill>
                <a:schemeClr val="dk1"/>
              </a:solidFill>
              <a:latin typeface="+mn-lt"/>
              <a:ea typeface="+mn-ea"/>
              <a:cs typeface="+mn-cs"/>
            </a:rPr>
            <a:t>5,200</a:t>
          </a:r>
          <a:r>
            <a:rPr kumimoji="1" lang="ja-JP" altLang="ja-JP" sz="1400">
              <a:solidFill>
                <a:schemeClr val="dk1"/>
              </a:solidFill>
              <a:latin typeface="+mn-lt"/>
              <a:ea typeface="+mn-ea"/>
              <a:cs typeface="+mn-cs"/>
            </a:rPr>
            <a:t>万円行ったことにより黒字となっただけである。今後も歳出抑制を図り、療養給付費の増加をしっかり分析しながら、安定的な運営に努める。</a:t>
          </a:r>
          <a:endParaRPr kumimoji="1"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介護保険事業特別会計については、保険料と給付のバランスがうまくとれ、</a:t>
          </a:r>
          <a:r>
            <a:rPr kumimoji="1" lang="en-US" altLang="ja-JP" sz="1400">
              <a:solidFill>
                <a:schemeClr val="dk1"/>
              </a:solidFill>
              <a:latin typeface="+mn-lt"/>
              <a:ea typeface="+mn-ea"/>
              <a:cs typeface="+mn-cs"/>
            </a:rPr>
            <a:t>0.83</a:t>
          </a:r>
          <a:r>
            <a:rPr kumimoji="1" lang="ja-JP" altLang="ja-JP" sz="1400">
              <a:solidFill>
                <a:schemeClr val="dk1"/>
              </a:solidFill>
              <a:latin typeface="+mn-lt"/>
              <a:ea typeface="+mn-ea"/>
              <a:cs typeface="+mn-cs"/>
            </a:rPr>
            <a:t>％の黒字となった。今後も安定した介護保険事業を運営していく。</a:t>
          </a:r>
          <a:endParaRPr kumimoji="1"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市の特性や実情を</a:t>
          </a:r>
          <a:r>
            <a:rPr kumimoji="1" lang="ja-JP" altLang="en-US" sz="1400">
              <a:solidFill>
                <a:schemeClr val="dk1"/>
              </a:solidFill>
              <a:latin typeface="+mn-lt"/>
              <a:ea typeface="+mn-ea"/>
              <a:cs typeface="+mn-cs"/>
            </a:rPr>
            <a:t>よく</a:t>
          </a:r>
          <a:r>
            <a:rPr kumimoji="1" lang="ja-JP" altLang="ja-JP" sz="1400">
              <a:solidFill>
                <a:schemeClr val="dk1"/>
              </a:solidFill>
              <a:latin typeface="+mn-lt"/>
              <a:ea typeface="+mn-ea"/>
              <a:cs typeface="+mn-cs"/>
            </a:rPr>
            <a:t>分析しながら、</a:t>
          </a:r>
          <a:r>
            <a:rPr kumimoji="1" lang="ja-JP" altLang="en-US" sz="1400">
              <a:solidFill>
                <a:schemeClr val="dk1"/>
              </a:solidFill>
              <a:latin typeface="+mn-lt"/>
              <a:ea typeface="+mn-ea"/>
              <a:cs typeface="+mn-cs"/>
            </a:rPr>
            <a:t>全体的な</a:t>
          </a:r>
          <a:r>
            <a:rPr kumimoji="1" lang="ja-JP" altLang="ja-JP" sz="1400">
              <a:solidFill>
                <a:schemeClr val="dk1"/>
              </a:solidFill>
              <a:latin typeface="+mn-lt"/>
              <a:ea typeface="+mn-ea"/>
              <a:cs typeface="+mn-cs"/>
            </a:rPr>
            <a:t>財政</a:t>
          </a:r>
          <a:r>
            <a:rPr kumimoji="1" lang="ja-JP" altLang="en-US" sz="1400">
              <a:solidFill>
                <a:schemeClr val="dk1"/>
              </a:solidFill>
              <a:latin typeface="+mn-lt"/>
              <a:ea typeface="+mn-ea"/>
              <a:cs typeface="+mn-cs"/>
            </a:rPr>
            <a:t>運営を</a:t>
          </a:r>
          <a:r>
            <a:rPr kumimoji="1" lang="ja-JP" altLang="ja-JP" sz="1400">
              <a:solidFill>
                <a:schemeClr val="dk1"/>
              </a:solidFill>
              <a:latin typeface="+mn-lt"/>
              <a:ea typeface="+mn-ea"/>
              <a:cs typeface="+mn-cs"/>
            </a:rPr>
            <a:t>安定的に行う</a:t>
          </a:r>
          <a:r>
            <a:rPr kumimoji="1" lang="ja-JP" altLang="en-US" sz="1400">
              <a:solidFill>
                <a:schemeClr val="dk1"/>
              </a:solidFill>
              <a:latin typeface="+mn-lt"/>
              <a:ea typeface="+mn-ea"/>
              <a:cs typeface="+mn-cs"/>
            </a:rPr>
            <a:t>よう、なお一層努力したい。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18209099</v>
      </c>
      <c r="BO4" s="409"/>
      <c r="BP4" s="409"/>
      <c r="BQ4" s="409"/>
      <c r="BR4" s="409"/>
      <c r="BS4" s="409"/>
      <c r="BT4" s="409"/>
      <c r="BU4" s="410"/>
      <c r="BV4" s="408">
        <v>16966875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4.3</v>
      </c>
      <c r="CU4" s="586"/>
      <c r="CV4" s="586"/>
      <c r="CW4" s="586"/>
      <c r="CX4" s="586"/>
      <c r="CY4" s="586"/>
      <c r="CZ4" s="586"/>
      <c r="DA4" s="587"/>
      <c r="DB4" s="585">
        <v>3.3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17680335</v>
      </c>
      <c r="BO5" s="414"/>
      <c r="BP5" s="414"/>
      <c r="BQ5" s="414"/>
      <c r="BR5" s="414"/>
      <c r="BS5" s="414"/>
      <c r="BT5" s="414"/>
      <c r="BU5" s="415"/>
      <c r="BV5" s="413">
        <v>16411591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85.1</v>
      </c>
      <c r="CU5" s="384"/>
      <c r="CV5" s="384"/>
      <c r="CW5" s="384"/>
      <c r="CX5" s="384"/>
      <c r="CY5" s="384"/>
      <c r="CZ5" s="384"/>
      <c r="DA5" s="385"/>
      <c r="DB5" s="383">
        <v>88.5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528764</v>
      </c>
      <c r="BO6" s="414"/>
      <c r="BP6" s="414"/>
      <c r="BQ6" s="414"/>
      <c r="BR6" s="414"/>
      <c r="BS6" s="414"/>
      <c r="BT6" s="414"/>
      <c r="BU6" s="415"/>
      <c r="BV6" s="413">
        <v>555284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89.9</v>
      </c>
      <c r="CU6" s="560"/>
      <c r="CV6" s="560"/>
      <c r="CW6" s="560"/>
      <c r="CX6" s="560"/>
      <c r="CY6" s="560"/>
      <c r="CZ6" s="560"/>
      <c r="DA6" s="561"/>
      <c r="DB6" s="559">
        <v>94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116291</v>
      </c>
      <c r="BO7" s="414"/>
      <c r="BP7" s="414"/>
      <c r="BQ7" s="414"/>
      <c r="BR7" s="414"/>
      <c r="BS7" s="414"/>
      <c r="BT7" s="414"/>
      <c r="BU7" s="415"/>
      <c r="BV7" s="413">
        <v>239726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9696521</v>
      </c>
      <c r="CU7" s="414"/>
      <c r="CV7" s="414"/>
      <c r="CW7" s="414"/>
      <c r="CX7" s="414"/>
      <c r="CY7" s="414"/>
      <c r="CZ7" s="414"/>
      <c r="DA7" s="415"/>
      <c r="DB7" s="413">
        <v>9625868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412473</v>
      </c>
      <c r="BO8" s="414"/>
      <c r="BP8" s="414"/>
      <c r="BQ8" s="414"/>
      <c r="BR8" s="414"/>
      <c r="BS8" s="414"/>
      <c r="BT8" s="414"/>
      <c r="BU8" s="415"/>
      <c r="BV8" s="413">
        <v>315558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0.36</v>
      </c>
      <c r="CU8" s="523"/>
      <c r="CV8" s="523"/>
      <c r="CW8" s="523"/>
      <c r="CX8" s="523"/>
      <c r="CY8" s="523"/>
      <c r="CZ8" s="523"/>
      <c r="DA8" s="524"/>
      <c r="DB8" s="522">
        <v>0.36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26810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96915</v>
      </c>
      <c r="BO9" s="414"/>
      <c r="BP9" s="414"/>
      <c r="BQ9" s="414"/>
      <c r="BR9" s="414"/>
      <c r="BS9" s="414"/>
      <c r="BT9" s="414"/>
      <c r="BU9" s="415"/>
      <c r="BV9" s="413">
        <v>-18017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12.6</v>
      </c>
      <c r="CU9" s="384"/>
      <c r="CV9" s="384"/>
      <c r="CW9" s="384"/>
      <c r="CX9" s="384"/>
      <c r="CY9" s="384"/>
      <c r="CZ9" s="384"/>
      <c r="DA9" s="385"/>
      <c r="DB9" s="383">
        <v>13.8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29304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167438</v>
      </c>
      <c r="BO10" s="414"/>
      <c r="BP10" s="414"/>
      <c r="BQ10" s="414"/>
      <c r="BR10" s="414"/>
      <c r="BS10" s="414"/>
      <c r="BT10" s="414"/>
      <c r="BU10" s="415"/>
      <c r="BV10" s="413">
        <v>166788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27577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27507</v>
      </c>
      <c r="S13" s="515"/>
      <c r="T13" s="515"/>
      <c r="U13" s="515"/>
      <c r="V13" s="516"/>
      <c r="W13" s="502" t="s">
        <v>120</v>
      </c>
      <c r="X13" s="426"/>
      <c r="Y13" s="426"/>
      <c r="Z13" s="426"/>
      <c r="AA13" s="426"/>
      <c r="AB13" s="427"/>
      <c r="AC13" s="389">
        <v>2536</v>
      </c>
      <c r="AD13" s="390"/>
      <c r="AE13" s="390"/>
      <c r="AF13" s="390"/>
      <c r="AG13" s="391"/>
      <c r="AH13" s="389">
        <v>3008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264353</v>
      </c>
      <c r="BO13" s="414"/>
      <c r="BP13" s="414"/>
      <c r="BQ13" s="414"/>
      <c r="BR13" s="414"/>
      <c r="BS13" s="414"/>
      <c r="BT13" s="414"/>
      <c r="BU13" s="415"/>
      <c r="BV13" s="413">
        <v>148771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9.6999999999999993</v>
      </c>
      <c r="CU13" s="384"/>
      <c r="CV13" s="384"/>
      <c r="CW13" s="384"/>
      <c r="CX13" s="384"/>
      <c r="CY13" s="384"/>
      <c r="CZ13" s="384"/>
      <c r="DA13" s="385"/>
      <c r="DB13" s="383">
        <v>10.9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28177</v>
      </c>
      <c r="S14" s="515"/>
      <c r="T14" s="515"/>
      <c r="U14" s="515"/>
      <c r="V14" s="516"/>
      <c r="W14" s="517"/>
      <c r="X14" s="429"/>
      <c r="Y14" s="429"/>
      <c r="Z14" s="429"/>
      <c r="AA14" s="429"/>
      <c r="AB14" s="430"/>
      <c r="AC14" s="507">
        <v>19.2</v>
      </c>
      <c r="AD14" s="508"/>
      <c r="AE14" s="508"/>
      <c r="AF14" s="508"/>
      <c r="AG14" s="509"/>
      <c r="AH14" s="507">
        <v>20.3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28113</v>
      </c>
      <c r="S15" s="515"/>
      <c r="T15" s="515"/>
      <c r="U15" s="515"/>
      <c r="V15" s="516"/>
      <c r="W15" s="502" t="s">
        <v>127</v>
      </c>
      <c r="X15" s="426"/>
      <c r="Y15" s="426"/>
      <c r="Z15" s="426"/>
      <c r="AA15" s="426"/>
      <c r="AB15" s="427"/>
      <c r="AC15" s="389">
        <v>3156</v>
      </c>
      <c r="AD15" s="390"/>
      <c r="AE15" s="390"/>
      <c r="AF15" s="390"/>
      <c r="AG15" s="391"/>
      <c r="AH15" s="389">
        <v>3778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2950793</v>
      </c>
      <c r="BO15" s="409"/>
      <c r="BP15" s="409"/>
      <c r="BQ15" s="409"/>
      <c r="BR15" s="409"/>
      <c r="BS15" s="409"/>
      <c r="BT15" s="409"/>
      <c r="BU15" s="410"/>
      <c r="BV15" s="408">
        <v>2864228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23.9</v>
      </c>
      <c r="AD16" s="508"/>
      <c r="AE16" s="508"/>
      <c r="AF16" s="508"/>
      <c r="AG16" s="509"/>
      <c r="AH16" s="507">
        <v>25.5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7927107</v>
      </c>
      <c r="BO16" s="414"/>
      <c r="BP16" s="414"/>
      <c r="BQ16" s="414"/>
      <c r="BR16" s="414"/>
      <c r="BS16" s="414"/>
      <c r="BT16" s="414"/>
      <c r="BU16" s="415"/>
      <c r="BV16" s="413">
        <v>7659427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7503</v>
      </c>
      <c r="AD17" s="390"/>
      <c r="AE17" s="390"/>
      <c r="AF17" s="390"/>
      <c r="AG17" s="391"/>
      <c r="AH17" s="389">
        <v>8011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3734700</v>
      </c>
      <c r="BO17" s="414"/>
      <c r="BP17" s="414"/>
      <c r="BQ17" s="414"/>
      <c r="BR17" s="414"/>
      <c r="BS17" s="414"/>
      <c r="BT17" s="414"/>
      <c r="BU17" s="415"/>
      <c r="BV17" s="413">
        <v>3673933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392.56</v>
      </c>
      <c r="M18" s="478"/>
      <c r="N18" s="478"/>
      <c r="O18" s="478"/>
      <c r="P18" s="478"/>
      <c r="Q18" s="478"/>
      <c r="R18" s="479"/>
      <c r="S18" s="479"/>
      <c r="T18" s="479"/>
      <c r="U18" s="479"/>
      <c r="V18" s="480"/>
      <c r="W18" s="494"/>
      <c r="X18" s="495"/>
      <c r="Y18" s="495"/>
      <c r="Z18" s="495"/>
      <c r="AA18" s="495"/>
      <c r="AB18" s="503"/>
      <c r="AC18" s="377">
        <v>56.9</v>
      </c>
      <c r="AD18" s="378"/>
      <c r="AE18" s="378"/>
      <c r="AF18" s="378"/>
      <c r="AG18" s="481"/>
      <c r="AH18" s="377">
        <v>54.1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8566222</v>
      </c>
      <c r="BO18" s="414"/>
      <c r="BP18" s="414"/>
      <c r="BQ18" s="414"/>
      <c r="BR18" s="414"/>
      <c r="BS18" s="414"/>
      <c r="BT18" s="414"/>
      <c r="BU18" s="415"/>
      <c r="BV18" s="413">
        <v>8509196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11393015</v>
      </c>
      <c r="BO19" s="414"/>
      <c r="BP19" s="414"/>
      <c r="BQ19" s="414"/>
      <c r="BR19" s="414"/>
      <c r="BS19" s="414"/>
      <c r="BT19" s="414"/>
      <c r="BU19" s="415"/>
      <c r="BV19" s="413">
        <v>11109793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12110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14785589</v>
      </c>
      <c r="BO23" s="414"/>
      <c r="BP23" s="414"/>
      <c r="BQ23" s="414"/>
      <c r="BR23" s="414"/>
      <c r="BS23" s="414"/>
      <c r="BT23" s="414"/>
      <c r="BU23" s="415"/>
      <c r="BV23" s="413">
        <v>13762873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7940</v>
      </c>
      <c r="R24" s="390"/>
      <c r="S24" s="390"/>
      <c r="T24" s="390"/>
      <c r="U24" s="390"/>
      <c r="V24" s="391"/>
      <c r="W24" s="455"/>
      <c r="X24" s="446"/>
      <c r="Y24" s="447"/>
      <c r="Z24" s="386" t="s">
        <v>151</v>
      </c>
      <c r="AA24" s="387"/>
      <c r="AB24" s="387"/>
      <c r="AC24" s="387"/>
      <c r="AD24" s="387"/>
      <c r="AE24" s="387"/>
      <c r="AF24" s="387"/>
      <c r="AG24" s="388"/>
      <c r="AH24" s="389">
        <v>221</v>
      </c>
      <c r="AI24" s="390"/>
      <c r="AJ24" s="390"/>
      <c r="AK24" s="390"/>
      <c r="AL24" s="391"/>
      <c r="AM24" s="389">
        <v>738582</v>
      </c>
      <c r="AN24" s="390"/>
      <c r="AO24" s="390"/>
      <c r="AP24" s="390"/>
      <c r="AQ24" s="390"/>
      <c r="AR24" s="391"/>
      <c r="AS24" s="389">
        <v>3342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14201842</v>
      </c>
      <c r="BO24" s="414"/>
      <c r="BP24" s="414"/>
      <c r="BQ24" s="414"/>
      <c r="BR24" s="414"/>
      <c r="BS24" s="414"/>
      <c r="BT24" s="414"/>
      <c r="BU24" s="415"/>
      <c r="BV24" s="413">
        <v>13213415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6280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1100988</v>
      </c>
      <c r="BO25" s="409"/>
      <c r="BP25" s="409"/>
      <c r="BQ25" s="409"/>
      <c r="BR25" s="409"/>
      <c r="BS25" s="409"/>
      <c r="BT25" s="409"/>
      <c r="BU25" s="410"/>
      <c r="BV25" s="408">
        <v>1278897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5820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3680</v>
      </c>
      <c r="R27" s="390"/>
      <c r="S27" s="390"/>
      <c r="T27" s="390"/>
      <c r="U27" s="390"/>
      <c r="V27" s="391"/>
      <c r="W27" s="455"/>
      <c r="X27" s="446"/>
      <c r="Y27" s="447"/>
      <c r="Z27" s="386" t="s">
        <v>161</v>
      </c>
      <c r="AA27" s="387"/>
      <c r="AB27" s="387"/>
      <c r="AC27" s="387"/>
      <c r="AD27" s="387"/>
      <c r="AE27" s="387"/>
      <c r="AF27" s="387"/>
      <c r="AG27" s="388"/>
      <c r="AH27" s="389">
        <v>7</v>
      </c>
      <c r="AI27" s="390"/>
      <c r="AJ27" s="390"/>
      <c r="AK27" s="390"/>
      <c r="AL27" s="391"/>
      <c r="AM27" s="389">
        <v>26155</v>
      </c>
      <c r="AN27" s="390"/>
      <c r="AO27" s="390"/>
      <c r="AP27" s="390"/>
      <c r="AQ27" s="390"/>
      <c r="AR27" s="391"/>
      <c r="AS27" s="389">
        <v>3736</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593245</v>
      </c>
      <c r="BO27" s="417"/>
      <c r="BP27" s="417"/>
      <c r="BQ27" s="417"/>
      <c r="BR27" s="417"/>
      <c r="BS27" s="417"/>
      <c r="BT27" s="417"/>
      <c r="BU27" s="418"/>
      <c r="BV27" s="416">
        <v>593245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2830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6377313</v>
      </c>
      <c r="BO28" s="409"/>
      <c r="BP28" s="409"/>
      <c r="BQ28" s="409"/>
      <c r="BR28" s="409"/>
      <c r="BS28" s="409"/>
      <c r="BT28" s="409"/>
      <c r="BU28" s="410"/>
      <c r="BV28" s="408">
        <v>6209875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16</v>
      </c>
      <c r="M29" s="390"/>
      <c r="N29" s="390"/>
      <c r="O29" s="390"/>
      <c r="P29" s="391"/>
      <c r="Q29" s="389">
        <v>2660</v>
      </c>
      <c r="R29" s="390"/>
      <c r="S29" s="390"/>
      <c r="T29" s="390"/>
      <c r="U29" s="390"/>
      <c r="V29" s="391"/>
      <c r="W29" s="456"/>
      <c r="X29" s="457"/>
      <c r="Y29" s="458"/>
      <c r="Z29" s="386" t="s">
        <v>168</v>
      </c>
      <c r="AA29" s="387"/>
      <c r="AB29" s="387"/>
      <c r="AC29" s="387"/>
      <c r="AD29" s="387"/>
      <c r="AE29" s="387"/>
      <c r="AF29" s="387"/>
      <c r="AG29" s="388"/>
      <c r="AH29" s="389">
        <v>228</v>
      </c>
      <c r="AI29" s="390"/>
      <c r="AJ29" s="390"/>
      <c r="AK29" s="390"/>
      <c r="AL29" s="391"/>
      <c r="AM29" s="389">
        <v>764737</v>
      </c>
      <c r="AN29" s="390"/>
      <c r="AO29" s="390"/>
      <c r="AP29" s="390"/>
      <c r="AQ29" s="390"/>
      <c r="AR29" s="391"/>
      <c r="AS29" s="389">
        <v>3354</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67516</v>
      </c>
      <c r="BO29" s="414"/>
      <c r="BP29" s="414"/>
      <c r="BQ29" s="414"/>
      <c r="BR29" s="414"/>
      <c r="BS29" s="414"/>
      <c r="BT29" s="414"/>
      <c r="BU29" s="415"/>
      <c r="BV29" s="413">
        <v>67486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1399483</v>
      </c>
      <c r="BO30" s="417"/>
      <c r="BP30" s="417"/>
      <c r="BQ30" s="417"/>
      <c r="BR30" s="417"/>
      <c r="BS30" s="417"/>
      <c r="BT30" s="417"/>
      <c r="BU30" s="418"/>
      <c r="BV30" s="416">
        <v>1250971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伊佐市国民健康保険事業特別会計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伊佐市水道事業会計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伊佐市農業集落排水事業特別会計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伊佐湧水消防組合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菱刈泉熱開発</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伊佐市介護保険事業特別会計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伊佐市簡易水道事業特別会計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伊佐北姶良環境管理組合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伊佐市介護サービス事業特別会計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伊佐北姶良火葬場管理組合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伊佐市後期高齢者医療特別会計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大口地方卸売市場管理組合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姶良・伊佐地区介護保険組合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鹿児島県市町村総合事務組合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鹿児島県後期高齢者医療広域連合（一般会計）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鹿児島県後期高齢者医療広域連合（後期高齢者医療広域連合特別会計）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523</v>
      </c>
      <c r="D34" s="1181"/>
      <c r="E34" s="1182"/>
      <c r="F34" s="32">
        <v>4.54</v>
      </c>
      <c r="G34" s="33">
        <v>5.07</v>
      </c>
      <c r="H34" s="33">
        <v>4.17</v>
      </c>
      <c r="I34" s="33">
        <v>4.55</v>
      </c>
      <c r="J34" s="34">
        <v>4.3600000000000003</v>
      </c>
      <c r="K34" s="22"/>
      <c r="L34" s="22"/>
      <c r="M34" s="22"/>
      <c r="N34" s="22"/>
      <c r="O34" s="22"/>
      <c r="P34" s="22"/>
    </row>
    <row r="35" spans="1:16" ht="39" customHeight="1">
      <c r="A35" s="22"/>
      <c r="B35" s="35"/>
      <c r="C35" s="1175" t="s">
        <v>524</v>
      </c>
      <c r="D35" s="1176"/>
      <c r="E35" s="1177"/>
      <c r="F35" s="36">
        <v>5.31</v>
      </c>
      <c r="G35" s="37">
        <v>4.37</v>
      </c>
      <c r="H35" s="37">
        <v>3.37</v>
      </c>
      <c r="I35" s="37">
        <v>3.27</v>
      </c>
      <c r="J35" s="38">
        <v>4.25</v>
      </c>
      <c r="K35" s="22"/>
      <c r="L35" s="22"/>
      <c r="M35" s="22"/>
      <c r="N35" s="22"/>
      <c r="O35" s="22"/>
      <c r="P35" s="22"/>
    </row>
    <row r="36" spans="1:16" ht="39" customHeight="1">
      <c r="A36" s="22"/>
      <c r="B36" s="35"/>
      <c r="C36" s="1175" t="s">
        <v>525</v>
      </c>
      <c r="D36" s="1176"/>
      <c r="E36" s="1177"/>
      <c r="F36" s="36">
        <v>0.06</v>
      </c>
      <c r="G36" s="37">
        <v>0.2</v>
      </c>
      <c r="H36" s="37">
        <v>0.56999999999999995</v>
      </c>
      <c r="I36" s="37">
        <v>0.64</v>
      </c>
      <c r="J36" s="38">
        <v>0.83</v>
      </c>
      <c r="K36" s="22"/>
      <c r="L36" s="22"/>
      <c r="M36" s="22"/>
      <c r="N36" s="22"/>
      <c r="O36" s="22"/>
      <c r="P36" s="22"/>
    </row>
    <row r="37" spans="1:16" ht="39" customHeight="1">
      <c r="A37" s="22"/>
      <c r="B37" s="35"/>
      <c r="C37" s="1175" t="s">
        <v>526</v>
      </c>
      <c r="D37" s="1176"/>
      <c r="E37" s="1177"/>
      <c r="F37" s="36">
        <v>0.05</v>
      </c>
      <c r="G37" s="37">
        <v>0.09</v>
      </c>
      <c r="H37" s="37">
        <v>0.08</v>
      </c>
      <c r="I37" s="37">
        <v>0.1</v>
      </c>
      <c r="J37" s="38">
        <v>0.11</v>
      </c>
      <c r="K37" s="22"/>
      <c r="L37" s="22"/>
      <c r="M37" s="22"/>
      <c r="N37" s="22"/>
      <c r="O37" s="22"/>
      <c r="P37" s="22"/>
    </row>
    <row r="38" spans="1:16" ht="39" customHeight="1">
      <c r="A38" s="22"/>
      <c r="B38" s="35"/>
      <c r="C38" s="1175" t="s">
        <v>527</v>
      </c>
      <c r="D38" s="1176"/>
      <c r="E38" s="1177"/>
      <c r="F38" s="36">
        <v>0.22</v>
      </c>
      <c r="G38" s="37">
        <v>0.01</v>
      </c>
      <c r="H38" s="37" t="s">
        <v>528</v>
      </c>
      <c r="I38" s="37" t="s">
        <v>529</v>
      </c>
      <c r="J38" s="38">
        <v>0.01</v>
      </c>
      <c r="K38" s="22"/>
      <c r="L38" s="22"/>
      <c r="M38" s="22"/>
      <c r="N38" s="22"/>
      <c r="O38" s="22"/>
      <c r="P38" s="22"/>
    </row>
    <row r="39" spans="1:16" ht="39" customHeight="1">
      <c r="A39" s="22"/>
      <c r="B39" s="35"/>
      <c r="C39" s="1175" t="s">
        <v>530</v>
      </c>
      <c r="D39" s="1176"/>
      <c r="E39" s="1177"/>
      <c r="F39" s="36">
        <v>0</v>
      </c>
      <c r="G39" s="37">
        <v>0.01</v>
      </c>
      <c r="H39" s="37">
        <v>0.01</v>
      </c>
      <c r="I39" s="37">
        <v>0.01</v>
      </c>
      <c r="J39" s="38">
        <v>0</v>
      </c>
      <c r="K39" s="22"/>
      <c r="L39" s="22"/>
      <c r="M39" s="22"/>
      <c r="N39" s="22"/>
      <c r="O39" s="22"/>
      <c r="P39" s="22"/>
    </row>
    <row r="40" spans="1:16" ht="39" customHeight="1">
      <c r="A40" s="22"/>
      <c r="B40" s="35"/>
      <c r="C40" s="1175" t="s">
        <v>531</v>
      </c>
      <c r="D40" s="1176"/>
      <c r="E40" s="1177"/>
      <c r="F40" s="36">
        <v>0</v>
      </c>
      <c r="G40" s="37">
        <v>0</v>
      </c>
      <c r="H40" s="37">
        <v>0</v>
      </c>
      <c r="I40" s="37">
        <v>0</v>
      </c>
      <c r="J40" s="38">
        <v>0</v>
      </c>
      <c r="K40" s="22"/>
      <c r="L40" s="22"/>
      <c r="M40" s="22"/>
      <c r="N40" s="22"/>
      <c r="O40" s="22"/>
      <c r="P40" s="22"/>
    </row>
    <row r="41" spans="1:16" ht="39" customHeight="1">
      <c r="A41" s="22"/>
      <c r="B41" s="35"/>
      <c r="C41" s="1175" t="s">
        <v>532</v>
      </c>
      <c r="D41" s="1176"/>
      <c r="E41" s="1177"/>
      <c r="F41" s="36">
        <v>0</v>
      </c>
      <c r="G41" s="37">
        <v>0</v>
      </c>
      <c r="H41" s="37">
        <v>0</v>
      </c>
      <c r="I41" s="37">
        <v>0</v>
      </c>
      <c r="J41" s="38">
        <v>0</v>
      </c>
      <c r="K41" s="22"/>
      <c r="L41" s="22"/>
      <c r="M41" s="22"/>
      <c r="N41" s="22"/>
      <c r="O41" s="22"/>
      <c r="P41" s="22"/>
    </row>
    <row r="42" spans="1:16" ht="39" customHeight="1">
      <c r="A42" s="22"/>
      <c r="B42" s="39"/>
      <c r="C42" s="1175" t="s">
        <v>533</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534</v>
      </c>
      <c r="D43" s="1179"/>
      <c r="E43" s="1180"/>
      <c r="F43" s="41" t="s">
        <v>478</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1864</v>
      </c>
      <c r="L45" s="60">
        <v>1723</v>
      </c>
      <c r="M45" s="60">
        <v>1668</v>
      </c>
      <c r="N45" s="60">
        <v>1613</v>
      </c>
      <c r="O45" s="61">
        <v>1518</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171</v>
      </c>
      <c r="L48" s="64">
        <v>176</v>
      </c>
      <c r="M48" s="64">
        <v>172</v>
      </c>
      <c r="N48" s="64">
        <v>137</v>
      </c>
      <c r="O48" s="65">
        <v>161</v>
      </c>
      <c r="P48" s="48"/>
      <c r="Q48" s="48"/>
      <c r="R48" s="48"/>
      <c r="S48" s="48"/>
      <c r="T48" s="48"/>
      <c r="U48" s="48"/>
    </row>
    <row r="49" spans="1:21" ht="30.75" customHeight="1">
      <c r="A49" s="48"/>
      <c r="B49" s="1193"/>
      <c r="C49" s="1194"/>
      <c r="D49" s="62"/>
      <c r="E49" s="1185" t="s">
        <v>15</v>
      </c>
      <c r="F49" s="1185"/>
      <c r="G49" s="1185"/>
      <c r="H49" s="1185"/>
      <c r="I49" s="1185"/>
      <c r="J49" s="1186"/>
      <c r="K49" s="63">
        <v>297</v>
      </c>
      <c r="L49" s="64">
        <v>289</v>
      </c>
      <c r="M49" s="64">
        <v>257</v>
      </c>
      <c r="N49" s="64">
        <v>248</v>
      </c>
      <c r="O49" s="65">
        <v>260</v>
      </c>
      <c r="P49" s="48"/>
      <c r="Q49" s="48"/>
      <c r="R49" s="48"/>
      <c r="S49" s="48"/>
      <c r="T49" s="48"/>
      <c r="U49" s="48"/>
    </row>
    <row r="50" spans="1:21" ht="30.75" customHeight="1">
      <c r="A50" s="48"/>
      <c r="B50" s="1193"/>
      <c r="C50" s="1194"/>
      <c r="D50" s="62"/>
      <c r="E50" s="1185" t="s">
        <v>16</v>
      </c>
      <c r="F50" s="1185"/>
      <c r="G50" s="1185"/>
      <c r="H50" s="1185"/>
      <c r="I50" s="1185"/>
      <c r="J50" s="1186"/>
      <c r="K50" s="63">
        <v>272</v>
      </c>
      <c r="L50" s="64">
        <v>257</v>
      </c>
      <c r="M50" s="64">
        <v>233</v>
      </c>
      <c r="N50" s="64">
        <v>202</v>
      </c>
      <c r="O50" s="65">
        <v>174</v>
      </c>
      <c r="P50" s="48"/>
      <c r="Q50" s="48"/>
      <c r="R50" s="48"/>
      <c r="S50" s="48"/>
      <c r="T50" s="48"/>
      <c r="U50" s="48"/>
    </row>
    <row r="51" spans="1:21" ht="30.75" customHeight="1">
      <c r="A51" s="48"/>
      <c r="B51" s="1195"/>
      <c r="C51" s="1196"/>
      <c r="D51" s="66"/>
      <c r="E51" s="1185" t="s">
        <v>17</v>
      </c>
      <c r="F51" s="1185"/>
      <c r="G51" s="1185"/>
      <c r="H51" s="1185"/>
      <c r="I51" s="1185"/>
      <c r="J51" s="1186"/>
      <c r="K51" s="63" t="s">
        <v>478</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1491</v>
      </c>
      <c r="L52" s="64">
        <v>1391</v>
      </c>
      <c r="M52" s="64">
        <v>1405</v>
      </c>
      <c r="N52" s="64">
        <v>1409</v>
      </c>
      <c r="O52" s="65">
        <v>1371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1113</v>
      </c>
      <c r="L53" s="69">
        <v>1054</v>
      </c>
      <c r="M53" s="69">
        <v>925</v>
      </c>
      <c r="N53" s="69">
        <v>791</v>
      </c>
      <c r="O53" s="70">
        <v>742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1" t="s">
        <v>23</v>
      </c>
      <c r="C41" s="1212"/>
      <c r="D41" s="81"/>
      <c r="E41" s="1213" t="s">
        <v>24</v>
      </c>
      <c r="F41" s="1213"/>
      <c r="G41" s="1213"/>
      <c r="H41" s="1214"/>
      <c r="I41" s="82">
        <v>13904</v>
      </c>
      <c r="J41" s="83">
        <v>13585</v>
      </c>
      <c r="K41" s="83">
        <v>13239</v>
      </c>
      <c r="L41" s="83">
        <v>13763</v>
      </c>
      <c r="M41" s="84">
        <v>14786</v>
      </c>
    </row>
    <row r="42" spans="2:13" ht="27.75" customHeight="1">
      <c r="B42" s="1201"/>
      <c r="C42" s="1202"/>
      <c r="D42" s="85"/>
      <c r="E42" s="1205" t="s">
        <v>25</v>
      </c>
      <c r="F42" s="1205"/>
      <c r="G42" s="1205"/>
      <c r="H42" s="1206"/>
      <c r="I42" s="86">
        <v>1673</v>
      </c>
      <c r="J42" s="87">
        <v>1455</v>
      </c>
      <c r="K42" s="87">
        <v>1159</v>
      </c>
      <c r="L42" s="87">
        <v>16</v>
      </c>
      <c r="M42" s="88">
        <v>13</v>
      </c>
    </row>
    <row r="43" spans="2:13" ht="27.75" customHeight="1">
      <c r="B43" s="1201"/>
      <c r="C43" s="1202"/>
      <c r="D43" s="85"/>
      <c r="E43" s="1205" t="s">
        <v>26</v>
      </c>
      <c r="F43" s="1205"/>
      <c r="G43" s="1205"/>
      <c r="H43" s="1206"/>
      <c r="I43" s="86">
        <v>1580</v>
      </c>
      <c r="J43" s="87">
        <v>1699</v>
      </c>
      <c r="K43" s="87">
        <v>1400</v>
      </c>
      <c r="L43" s="87">
        <v>1299</v>
      </c>
      <c r="M43" s="88">
        <v>1181</v>
      </c>
    </row>
    <row r="44" spans="2:13" ht="27.75" customHeight="1">
      <c r="B44" s="1201"/>
      <c r="C44" s="1202"/>
      <c r="D44" s="85"/>
      <c r="E44" s="1205" t="s">
        <v>27</v>
      </c>
      <c r="F44" s="1205"/>
      <c r="G44" s="1205"/>
      <c r="H44" s="1206"/>
      <c r="I44" s="86">
        <v>1402</v>
      </c>
      <c r="J44" s="87">
        <v>1148</v>
      </c>
      <c r="K44" s="87">
        <v>894</v>
      </c>
      <c r="L44" s="87">
        <v>640</v>
      </c>
      <c r="M44" s="88">
        <v>389</v>
      </c>
    </row>
    <row r="45" spans="2:13" ht="27.75" customHeight="1">
      <c r="B45" s="1201"/>
      <c r="C45" s="1202"/>
      <c r="D45" s="85"/>
      <c r="E45" s="1205" t="s">
        <v>28</v>
      </c>
      <c r="F45" s="1205"/>
      <c r="G45" s="1205"/>
      <c r="H45" s="1206"/>
      <c r="I45" s="86">
        <v>2857</v>
      </c>
      <c r="J45" s="87">
        <v>2696</v>
      </c>
      <c r="K45" s="87">
        <v>2463</v>
      </c>
      <c r="L45" s="87">
        <v>2093</v>
      </c>
      <c r="M45" s="88">
        <v>1897</v>
      </c>
    </row>
    <row r="46" spans="2:13" ht="27.75" customHeight="1">
      <c r="B46" s="1201"/>
      <c r="C46" s="1202"/>
      <c r="D46" s="85"/>
      <c r="E46" s="1205" t="s">
        <v>29</v>
      </c>
      <c r="F46" s="1205"/>
      <c r="G46" s="1205"/>
      <c r="H46" s="1206"/>
      <c r="I46" s="86" t="s">
        <v>478</v>
      </c>
      <c r="J46" s="87" t="s">
        <v>478</v>
      </c>
      <c r="K46" s="87" t="s">
        <v>478</v>
      </c>
      <c r="L46" s="87" t="s">
        <v>478</v>
      </c>
      <c r="M46" s="88" t="s">
        <v>478</v>
      </c>
    </row>
    <row r="47" spans="2:13" ht="27.75" customHeight="1">
      <c r="B47" s="1201"/>
      <c r="C47" s="1202"/>
      <c r="D47" s="85"/>
      <c r="E47" s="1205" t="s">
        <v>30</v>
      </c>
      <c r="F47" s="1205"/>
      <c r="G47" s="1205"/>
      <c r="H47" s="1206"/>
      <c r="I47" s="86" t="s">
        <v>478</v>
      </c>
      <c r="J47" s="87" t="s">
        <v>478</v>
      </c>
      <c r="K47" s="87" t="s">
        <v>478</v>
      </c>
      <c r="L47" s="87" t="s">
        <v>478</v>
      </c>
      <c r="M47" s="88" t="s">
        <v>478</v>
      </c>
    </row>
    <row r="48" spans="2:13" ht="27.75" customHeight="1">
      <c r="B48" s="1203"/>
      <c r="C48" s="1204"/>
      <c r="D48" s="85"/>
      <c r="E48" s="1205" t="s">
        <v>31</v>
      </c>
      <c r="F48" s="1205"/>
      <c r="G48" s="1205"/>
      <c r="H48" s="1206"/>
      <c r="I48" s="86" t="s">
        <v>478</v>
      </c>
      <c r="J48" s="87" t="s">
        <v>478</v>
      </c>
      <c r="K48" s="87" t="s">
        <v>478</v>
      </c>
      <c r="L48" s="87" t="s">
        <v>478</v>
      </c>
      <c r="M48" s="88" t="s">
        <v>478</v>
      </c>
    </row>
    <row r="49" spans="2:13" ht="27.75" customHeight="1">
      <c r="B49" s="1199" t="s">
        <v>32</v>
      </c>
      <c r="C49" s="1200"/>
      <c r="D49" s="89"/>
      <c r="E49" s="1205" t="s">
        <v>33</v>
      </c>
      <c r="F49" s="1205"/>
      <c r="G49" s="1205"/>
      <c r="H49" s="1206"/>
      <c r="I49" s="86">
        <v>6394</v>
      </c>
      <c r="J49" s="87">
        <v>6873</v>
      </c>
      <c r="K49" s="87">
        <v>7704</v>
      </c>
      <c r="L49" s="87">
        <v>8042</v>
      </c>
      <c r="M49" s="88">
        <v>8367</v>
      </c>
    </row>
    <row r="50" spans="2:13" ht="27.75" customHeight="1">
      <c r="B50" s="1201"/>
      <c r="C50" s="1202"/>
      <c r="D50" s="85"/>
      <c r="E50" s="1205" t="s">
        <v>34</v>
      </c>
      <c r="F50" s="1205"/>
      <c r="G50" s="1205"/>
      <c r="H50" s="1206"/>
      <c r="I50" s="86">
        <v>566</v>
      </c>
      <c r="J50" s="87">
        <v>550</v>
      </c>
      <c r="K50" s="87">
        <v>523</v>
      </c>
      <c r="L50" s="87">
        <v>507</v>
      </c>
      <c r="M50" s="88">
        <v>489</v>
      </c>
    </row>
    <row r="51" spans="2:13" ht="27.75" customHeight="1">
      <c r="B51" s="1203"/>
      <c r="C51" s="1204"/>
      <c r="D51" s="85"/>
      <c r="E51" s="1205" t="s">
        <v>35</v>
      </c>
      <c r="F51" s="1205"/>
      <c r="G51" s="1205"/>
      <c r="H51" s="1206"/>
      <c r="I51" s="86">
        <v>11652</v>
      </c>
      <c r="J51" s="87">
        <v>11569</v>
      </c>
      <c r="K51" s="87">
        <v>11418</v>
      </c>
      <c r="L51" s="87">
        <v>11585</v>
      </c>
      <c r="M51" s="88">
        <v>11939</v>
      </c>
    </row>
    <row r="52" spans="2:13" ht="27.75" customHeight="1" thickBot="1">
      <c r="B52" s="1207" t="s">
        <v>36</v>
      </c>
      <c r="C52" s="1208"/>
      <c r="D52" s="90"/>
      <c r="E52" s="1209" t="s">
        <v>37</v>
      </c>
      <c r="F52" s="1209"/>
      <c r="G52" s="1209"/>
      <c r="H52" s="1210"/>
      <c r="I52" s="91">
        <v>2804</v>
      </c>
      <c r="J52" s="92">
        <v>1591</v>
      </c>
      <c r="K52" s="92">
        <v>-489</v>
      </c>
      <c r="L52" s="92">
        <v>-2324</v>
      </c>
      <c r="M52" s="93">
        <v>-2530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59154</v>
      </c>
      <c r="E3" s="116"/>
      <c r="F3" s="117">
        <v>67201</v>
      </c>
      <c r="G3" s="118"/>
      <c r="H3" s="119"/>
    </row>
    <row r="4" spans="1:8">
      <c r="A4" s="120"/>
      <c r="B4" s="121"/>
      <c r="C4" s="122"/>
      <c r="D4" s="123">
        <v>47253</v>
      </c>
      <c r="E4" s="124"/>
      <c r="F4" s="125">
        <v>35210</v>
      </c>
      <c r="G4" s="126"/>
      <c r="H4" s="127"/>
    </row>
    <row r="5" spans="1:8">
      <c r="A5" s="108" t="s">
        <v>512</v>
      </c>
      <c r="B5" s="113"/>
      <c r="C5" s="114"/>
      <c r="D5" s="115">
        <v>67620</v>
      </c>
      <c r="E5" s="116"/>
      <c r="F5" s="117">
        <v>75709</v>
      </c>
      <c r="G5" s="118"/>
      <c r="H5" s="119"/>
    </row>
    <row r="6" spans="1:8">
      <c r="A6" s="120"/>
      <c r="B6" s="121"/>
      <c r="C6" s="122"/>
      <c r="D6" s="123">
        <v>58777</v>
      </c>
      <c r="E6" s="124"/>
      <c r="F6" s="125">
        <v>35212</v>
      </c>
      <c r="G6" s="126"/>
      <c r="H6" s="127"/>
    </row>
    <row r="7" spans="1:8">
      <c r="A7" s="108" t="s">
        <v>513</v>
      </c>
      <c r="B7" s="113"/>
      <c r="C7" s="114"/>
      <c r="D7" s="115">
        <v>75140</v>
      </c>
      <c r="E7" s="116"/>
      <c r="F7" s="117">
        <v>90961</v>
      </c>
      <c r="G7" s="118"/>
      <c r="H7" s="119"/>
    </row>
    <row r="8" spans="1:8">
      <c r="A8" s="120"/>
      <c r="B8" s="121"/>
      <c r="C8" s="122"/>
      <c r="D8" s="123">
        <v>57525</v>
      </c>
      <c r="E8" s="124"/>
      <c r="F8" s="125">
        <v>37720</v>
      </c>
      <c r="G8" s="126"/>
      <c r="H8" s="127"/>
    </row>
    <row r="9" spans="1:8">
      <c r="A9" s="108" t="s">
        <v>514</v>
      </c>
      <c r="B9" s="113"/>
      <c r="C9" s="114"/>
      <c r="D9" s="115">
        <v>98493</v>
      </c>
      <c r="E9" s="116"/>
      <c r="F9" s="117">
        <v>106614</v>
      </c>
      <c r="G9" s="118"/>
      <c r="H9" s="119"/>
    </row>
    <row r="10" spans="1:8">
      <c r="A10" s="120"/>
      <c r="B10" s="121"/>
      <c r="C10" s="122"/>
      <c r="D10" s="123">
        <v>56894</v>
      </c>
      <c r="E10" s="124"/>
      <c r="F10" s="125">
        <v>45545</v>
      </c>
      <c r="G10" s="126"/>
      <c r="H10" s="127"/>
    </row>
    <row r="11" spans="1:8">
      <c r="A11" s="108" t="s">
        <v>515</v>
      </c>
      <c r="B11" s="113"/>
      <c r="C11" s="114"/>
      <c r="D11" s="115">
        <v>127353</v>
      </c>
      <c r="E11" s="116"/>
      <c r="F11" s="117">
        <v>85459</v>
      </c>
      <c r="G11" s="118"/>
      <c r="H11" s="119"/>
    </row>
    <row r="12" spans="1:8">
      <c r="A12" s="120"/>
      <c r="B12" s="121"/>
      <c r="C12" s="128"/>
      <c r="D12" s="123">
        <v>69726</v>
      </c>
      <c r="E12" s="124"/>
      <c r="F12" s="125">
        <v>44378</v>
      </c>
      <c r="G12" s="126"/>
      <c r="H12" s="127"/>
    </row>
    <row r="13" spans="1:8">
      <c r="A13" s="108"/>
      <c r="B13" s="113"/>
      <c r="C13" s="129"/>
      <c r="D13" s="130">
        <v>85552</v>
      </c>
      <c r="E13" s="131"/>
      <c r="F13" s="132">
        <v>85189</v>
      </c>
      <c r="G13" s="133"/>
      <c r="H13" s="119"/>
    </row>
    <row r="14" spans="1:8">
      <c r="A14" s="120"/>
      <c r="B14" s="121"/>
      <c r="C14" s="122"/>
      <c r="D14" s="123">
        <v>58035</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5.31</v>
      </c>
      <c r="C19" s="134">
        <f>ROUND(VALUE(SUBSTITUTE(実質収支比率等に係る経年分析!G$48,"▲","-")),2)</f>
        <v>4.38</v>
      </c>
      <c r="D19" s="134">
        <f>ROUND(VALUE(SUBSTITUTE(実質収支比率等に係る経年分析!H$48,"▲","-")),2)</f>
        <v>3.37</v>
      </c>
      <c r="E19" s="134">
        <f>ROUND(VALUE(SUBSTITUTE(実質収支比率等に係る経年分析!I$48,"▲","-")),2)</f>
        <v>3.28</v>
      </c>
      <c r="F19" s="134">
        <f>ROUND(VALUE(SUBSTITUTE(実質収支比率等に係る経年分析!J$48,"▲","-")),2)</f>
        <v>4.25</v>
      </c>
    </row>
    <row r="20" spans="1:11">
      <c r="A20" s="134" t="s">
        <v>42</v>
      </c>
      <c r="B20" s="134">
        <f>ROUND(VALUE(SUBSTITUTE(実質収支比率等に係る経年分析!F$47,"▲","-")),2)</f>
        <v>49.82</v>
      </c>
      <c r="C20" s="134">
        <f>ROUND(VALUE(SUBSTITUTE(実質収支比率等に係る経年分析!G$47,"▲","-")),2)</f>
        <v>55.76</v>
      </c>
      <c r="D20" s="134">
        <f>ROUND(VALUE(SUBSTITUTE(実質収支比率等に係る経年分析!H$47,"▲","-")),2)</f>
        <v>61.09</v>
      </c>
      <c r="E20" s="134">
        <f>ROUND(VALUE(SUBSTITUTE(実質収支比率等に係る経年分析!I$47,"▲","-")),2)</f>
        <v>64.510000000000005</v>
      </c>
      <c r="F20" s="134">
        <f>ROUND(VALUE(SUBSTITUTE(実質収支比率等に係る経年分析!J$47,"▲","-")),2)</f>
        <v>65.77</v>
      </c>
    </row>
    <row r="21" spans="1:11">
      <c r="A21" s="134" t="s">
        <v>43</v>
      </c>
      <c r="B21" s="134">
        <f>IF(ISNUMBER(VALUE(SUBSTITUTE(実質収支比率等に係る経年分析!F$49,"▲","-"))),ROUND(VALUE(SUBSTITUTE(実質収支比率等に係る経年分析!F$49,"▲","-")),2),NA())</f>
        <v>9.15</v>
      </c>
      <c r="C21" s="134">
        <f>IF(ISNUMBER(VALUE(SUBSTITUTE(実質収支比率等に係る経年分析!G$49,"▲","-"))),ROUND(VALUE(SUBSTITUTE(実質収支比率等に係る経年分析!G$49,"▲","-")),2),NA())</f>
        <v>4.0999999999999996</v>
      </c>
      <c r="D21" s="134">
        <f>IF(ISNUMBER(VALUE(SUBSTITUTE(実質収支比率等に係る経年分析!H$49,"▲","-"))),ROUND(VALUE(SUBSTITUTE(実質収支比率等に係る経年分析!H$49,"▲","-")),2),NA())</f>
        <v>5.16</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2.73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伊佐市簡易水道事業特別会計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伊佐市農業集落排水事業特別会計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伊佐市後期高齢者医療特別会計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伊佐市国民健康保険事業特別会計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f>IF(ROUND(VALUE(SUBSTITUTE(連結実質赤字比率に係る赤字・黒字の構成分析!H$38,"▲", "-")), 2) &lt; 0, ABS(ROUND(VALUE(SUBSTITUTE(連結実質赤字比率に係る赤字・黒字の構成分析!H$38,"▲", "-")), 2)), NA())</f>
        <v>0.04</v>
      </c>
      <c r="G32" s="135" t="e">
        <f>IF(ROUND(VALUE(SUBSTITUTE(連結実質赤字比率に係る赤字・黒字の構成分析!H$38,"▲", "-")), 2) &gt;= 0, ABS(ROUND(VALUE(SUBSTITUTE(連結実質赤字比率に係る赤字・黒字の構成分析!H$38,"▲", "-")), 2)), NA())</f>
        <v>#N/A</v>
      </c>
      <c r="H32" s="135">
        <f>IF(ROUND(VALUE(SUBSTITUTE(連結実質赤字比率に係る赤字・黒字の構成分析!I$38,"▲", "-")), 2) &lt; 0, ABS(ROUND(VALUE(SUBSTITUTE(連結実質赤字比率に係る赤字・黒字の構成分析!I$38,"▲", "-")), 2)), NA())</f>
        <v>1.17</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伊佐市介護サービス事業特別会計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伊佐市介護保険事業特別会計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0.56999999999999995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4.25</v>
      </c>
    </row>
    <row r="36" spans="1:16">
      <c r="A36" s="135" t="str">
        <f>IF(連結実質赤字比率に係る赤字・黒字の構成分析!C$34="",NA(),連結実質赤字比率に係る赤字・黒字の構成分析!C$34)</f>
        <v>伊佐市水道事業会計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4.3600000000000003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1491</v>
      </c>
      <c r="E42" s="136"/>
      <c r="F42" s="136"/>
      <c r="G42" s="136">
        <f>'実質公債費比率（分子）の構造'!L$52</f>
        <v>1391</v>
      </c>
      <c r="H42" s="136"/>
      <c r="I42" s="136"/>
      <c r="J42" s="136">
        <f>'実質公債費比率（分子）の構造'!M$52</f>
        <v>1405</v>
      </c>
      <c r="K42" s="136"/>
      <c r="L42" s="136"/>
      <c r="M42" s="136">
        <f>'実質公債費比率（分子）の構造'!N$52</f>
        <v>1409</v>
      </c>
      <c r="N42" s="136"/>
      <c r="O42" s="136"/>
      <c r="P42" s="136">
        <f>'実質公債費比率（分子）の構造'!O$52</f>
        <v>1371</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272</v>
      </c>
      <c r="C44" s="136"/>
      <c r="D44" s="136"/>
      <c r="E44" s="136">
        <f>'実質公債費比率（分子）の構造'!L$50</f>
        <v>257</v>
      </c>
      <c r="F44" s="136"/>
      <c r="G44" s="136"/>
      <c r="H44" s="136">
        <f>'実質公債費比率（分子）の構造'!M$50</f>
        <v>233</v>
      </c>
      <c r="I44" s="136"/>
      <c r="J44" s="136"/>
      <c r="K44" s="136">
        <f>'実質公債費比率（分子）の構造'!N$50</f>
        <v>202</v>
      </c>
      <c r="L44" s="136"/>
      <c r="M44" s="136"/>
      <c r="N44" s="136">
        <f>'実質公債費比率（分子）の構造'!O$50</f>
        <v>174</v>
      </c>
      <c r="O44" s="136"/>
      <c r="P44" s="136"/>
    </row>
    <row r="45" spans="1:16">
      <c r="A45" s="136" t="s">
        <v>53</v>
      </c>
      <c r="B45" s="136">
        <f>'実質公債費比率（分子）の構造'!K$49</f>
        <v>297</v>
      </c>
      <c r="C45" s="136"/>
      <c r="D45" s="136"/>
      <c r="E45" s="136">
        <f>'実質公債費比率（分子）の構造'!L$49</f>
        <v>289</v>
      </c>
      <c r="F45" s="136"/>
      <c r="G45" s="136"/>
      <c r="H45" s="136">
        <f>'実質公債費比率（分子）の構造'!M$49</f>
        <v>257</v>
      </c>
      <c r="I45" s="136"/>
      <c r="J45" s="136"/>
      <c r="K45" s="136">
        <f>'実質公債費比率（分子）の構造'!N$49</f>
        <v>248</v>
      </c>
      <c r="L45" s="136"/>
      <c r="M45" s="136"/>
      <c r="N45" s="136">
        <f>'実質公債費比率（分子）の構造'!O$49</f>
        <v>260</v>
      </c>
      <c r="O45" s="136"/>
      <c r="P45" s="136"/>
    </row>
    <row r="46" spans="1:16">
      <c r="A46" s="136" t="s">
        <v>54</v>
      </c>
      <c r="B46" s="136">
        <f>'実質公債費比率（分子）の構造'!K$48</f>
        <v>171</v>
      </c>
      <c r="C46" s="136"/>
      <c r="D46" s="136"/>
      <c r="E46" s="136">
        <f>'実質公債費比率（分子）の構造'!L$48</f>
        <v>176</v>
      </c>
      <c r="F46" s="136"/>
      <c r="G46" s="136"/>
      <c r="H46" s="136">
        <f>'実質公債費比率（分子）の構造'!M$48</f>
        <v>172</v>
      </c>
      <c r="I46" s="136"/>
      <c r="J46" s="136"/>
      <c r="K46" s="136">
        <f>'実質公債費比率（分子）の構造'!N$48</f>
        <v>137</v>
      </c>
      <c r="L46" s="136"/>
      <c r="M46" s="136"/>
      <c r="N46" s="136">
        <f>'実質公債費比率（分子）の構造'!O$48</f>
        <v>161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1864</v>
      </c>
      <c r="C49" s="136"/>
      <c r="D49" s="136"/>
      <c r="E49" s="136">
        <f>'実質公債費比率（分子）の構造'!L$45</f>
        <v>1723</v>
      </c>
      <c r="F49" s="136"/>
      <c r="G49" s="136"/>
      <c r="H49" s="136">
        <f>'実質公債費比率（分子）の構造'!M$45</f>
        <v>1668</v>
      </c>
      <c r="I49" s="136"/>
      <c r="J49" s="136"/>
      <c r="K49" s="136">
        <f>'実質公債費比率（分子）の構造'!N$45</f>
        <v>1613</v>
      </c>
      <c r="L49" s="136"/>
      <c r="M49" s="136"/>
      <c r="N49" s="136">
        <f>'実質公債費比率（分子）の構造'!O$45</f>
        <v>1518</v>
      </c>
      <c r="O49" s="136"/>
      <c r="P49" s="136"/>
    </row>
    <row r="50" spans="1:16">
      <c r="A50" s="136" t="s">
        <v>58</v>
      </c>
      <c r="B50" s="136" t="e">
        <f>NA()</f>
        <v>#N/A</v>
      </c>
      <c r="C50" s="136">
        <f>IF(ISNUMBER('実質公債費比率（分子）の構造'!K$53),'実質公債費比率（分子）の構造'!K$53,NA())</f>
        <v>1113</v>
      </c>
      <c r="D50" s="136" t="e">
        <f>NA()</f>
        <v>#N/A</v>
      </c>
      <c r="E50" s="136" t="e">
        <f>NA()</f>
        <v>#N/A</v>
      </c>
      <c r="F50" s="136">
        <f>IF(ISNUMBER('実質公債費比率（分子）の構造'!L$53),'実質公債費比率（分子）の構造'!L$53,NA())</f>
        <v>1054</v>
      </c>
      <c r="G50" s="136" t="e">
        <f>NA()</f>
        <v>#N/A</v>
      </c>
      <c r="H50" s="136" t="e">
        <f>NA()</f>
        <v>#N/A</v>
      </c>
      <c r="I50" s="136">
        <f>IF(ISNUMBER('実質公債費比率（分子）の構造'!M$53),'実質公債費比率（分子）の構造'!M$53,NA())</f>
        <v>925</v>
      </c>
      <c r="J50" s="136" t="e">
        <f>NA()</f>
        <v>#N/A</v>
      </c>
      <c r="K50" s="136" t="e">
        <f>NA()</f>
        <v>#N/A</v>
      </c>
      <c r="L50" s="136">
        <f>IF(ISNUMBER('実質公債費比率（分子）の構造'!N$53),'実質公債費比率（分子）の構造'!N$53,NA())</f>
        <v>791</v>
      </c>
      <c r="M50" s="136" t="e">
        <f>NA()</f>
        <v>#N/A</v>
      </c>
      <c r="N50" s="136" t="e">
        <f>NA()</f>
        <v>#N/A</v>
      </c>
      <c r="O50" s="136">
        <f>IF(ISNUMBER('実質公債費比率（分子）の構造'!O$53),'実質公債費比率（分子）の構造'!O$53,NA())</f>
        <v>742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11652</v>
      </c>
      <c r="E56" s="135"/>
      <c r="F56" s="135"/>
      <c r="G56" s="135">
        <f>'将来負担比率（分子）の構造'!J$51</f>
        <v>11569</v>
      </c>
      <c r="H56" s="135"/>
      <c r="I56" s="135"/>
      <c r="J56" s="135">
        <f>'将来負担比率（分子）の構造'!K$51</f>
        <v>11418</v>
      </c>
      <c r="K56" s="135"/>
      <c r="L56" s="135"/>
      <c r="M56" s="135">
        <f>'将来負担比率（分子）の構造'!L$51</f>
        <v>11585</v>
      </c>
      <c r="N56" s="135"/>
      <c r="O56" s="135"/>
      <c r="P56" s="135">
        <f>'将来負担比率（分子）の構造'!M$51</f>
        <v>11939</v>
      </c>
    </row>
    <row r="57" spans="1:16">
      <c r="A57" s="135" t="s">
        <v>34</v>
      </c>
      <c r="B57" s="135"/>
      <c r="C57" s="135"/>
      <c r="D57" s="135">
        <f>'将来負担比率（分子）の構造'!I$50</f>
        <v>566</v>
      </c>
      <c r="E57" s="135"/>
      <c r="F57" s="135"/>
      <c r="G57" s="135">
        <f>'将来負担比率（分子）の構造'!J$50</f>
        <v>550</v>
      </c>
      <c r="H57" s="135"/>
      <c r="I57" s="135"/>
      <c r="J57" s="135">
        <f>'将来負担比率（分子）の構造'!K$50</f>
        <v>523</v>
      </c>
      <c r="K57" s="135"/>
      <c r="L57" s="135"/>
      <c r="M57" s="135">
        <f>'将来負担比率（分子）の構造'!L$50</f>
        <v>507</v>
      </c>
      <c r="N57" s="135"/>
      <c r="O57" s="135"/>
      <c r="P57" s="135">
        <f>'将来負担比率（分子）の構造'!M$50</f>
        <v>489</v>
      </c>
    </row>
    <row r="58" spans="1:16">
      <c r="A58" s="135" t="s">
        <v>33</v>
      </c>
      <c r="B58" s="135"/>
      <c r="C58" s="135"/>
      <c r="D58" s="135">
        <f>'将来負担比率（分子）の構造'!I$49</f>
        <v>6394</v>
      </c>
      <c r="E58" s="135"/>
      <c r="F58" s="135"/>
      <c r="G58" s="135">
        <f>'将来負担比率（分子）の構造'!J$49</f>
        <v>6873</v>
      </c>
      <c r="H58" s="135"/>
      <c r="I58" s="135"/>
      <c r="J58" s="135">
        <f>'将来負担比率（分子）の構造'!K$49</f>
        <v>7704</v>
      </c>
      <c r="K58" s="135"/>
      <c r="L58" s="135"/>
      <c r="M58" s="135">
        <f>'将来負担比率（分子）の構造'!L$49</f>
        <v>8042</v>
      </c>
      <c r="N58" s="135"/>
      <c r="O58" s="135"/>
      <c r="P58" s="135">
        <f>'将来負担比率（分子）の構造'!M$49</f>
        <v>8367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2857</v>
      </c>
      <c r="C62" s="135"/>
      <c r="D62" s="135"/>
      <c r="E62" s="135">
        <f>'将来負担比率（分子）の構造'!J$45</f>
        <v>2696</v>
      </c>
      <c r="F62" s="135"/>
      <c r="G62" s="135"/>
      <c r="H62" s="135">
        <f>'将来負担比率（分子）の構造'!K$45</f>
        <v>2463</v>
      </c>
      <c r="I62" s="135"/>
      <c r="J62" s="135"/>
      <c r="K62" s="135">
        <f>'将来負担比率（分子）の構造'!L$45</f>
        <v>2093</v>
      </c>
      <c r="L62" s="135"/>
      <c r="M62" s="135"/>
      <c r="N62" s="135">
        <f>'将来負担比率（分子）の構造'!M$45</f>
        <v>1897</v>
      </c>
      <c r="O62" s="135"/>
      <c r="P62" s="135"/>
    </row>
    <row r="63" spans="1:16">
      <c r="A63" s="135" t="s">
        <v>27</v>
      </c>
      <c r="B63" s="135">
        <f>'将来負担比率（分子）の構造'!I$44</f>
        <v>1402</v>
      </c>
      <c r="C63" s="135"/>
      <c r="D63" s="135"/>
      <c r="E63" s="135">
        <f>'将来負担比率（分子）の構造'!J$44</f>
        <v>1148</v>
      </c>
      <c r="F63" s="135"/>
      <c r="G63" s="135"/>
      <c r="H63" s="135">
        <f>'将来負担比率（分子）の構造'!K$44</f>
        <v>894</v>
      </c>
      <c r="I63" s="135"/>
      <c r="J63" s="135"/>
      <c r="K63" s="135">
        <f>'将来負担比率（分子）の構造'!L$44</f>
        <v>640</v>
      </c>
      <c r="L63" s="135"/>
      <c r="M63" s="135"/>
      <c r="N63" s="135">
        <f>'将来負担比率（分子）の構造'!M$44</f>
        <v>389</v>
      </c>
      <c r="O63" s="135"/>
      <c r="P63" s="135"/>
    </row>
    <row r="64" spans="1:16">
      <c r="A64" s="135" t="s">
        <v>26</v>
      </c>
      <c r="B64" s="135">
        <f>'将来負担比率（分子）の構造'!I$43</f>
        <v>1580</v>
      </c>
      <c r="C64" s="135"/>
      <c r="D64" s="135"/>
      <c r="E64" s="135">
        <f>'将来負担比率（分子）の構造'!J$43</f>
        <v>1699</v>
      </c>
      <c r="F64" s="135"/>
      <c r="G64" s="135"/>
      <c r="H64" s="135">
        <f>'将来負担比率（分子）の構造'!K$43</f>
        <v>1400</v>
      </c>
      <c r="I64" s="135"/>
      <c r="J64" s="135"/>
      <c r="K64" s="135">
        <f>'将来負担比率（分子）の構造'!L$43</f>
        <v>1299</v>
      </c>
      <c r="L64" s="135"/>
      <c r="M64" s="135"/>
      <c r="N64" s="135">
        <f>'将来負担比率（分子）の構造'!M$43</f>
        <v>1181</v>
      </c>
      <c r="O64" s="135"/>
      <c r="P64" s="135"/>
    </row>
    <row r="65" spans="1:16">
      <c r="A65" s="135" t="s">
        <v>25</v>
      </c>
      <c r="B65" s="135">
        <f>'将来負担比率（分子）の構造'!I$42</f>
        <v>1673</v>
      </c>
      <c r="C65" s="135"/>
      <c r="D65" s="135"/>
      <c r="E65" s="135">
        <f>'将来負担比率（分子）の構造'!J$42</f>
        <v>1455</v>
      </c>
      <c r="F65" s="135"/>
      <c r="G65" s="135"/>
      <c r="H65" s="135">
        <f>'将来負担比率（分子）の構造'!K$42</f>
        <v>1159</v>
      </c>
      <c r="I65" s="135"/>
      <c r="J65" s="135"/>
      <c r="K65" s="135">
        <f>'将来負担比率（分子）の構造'!L$42</f>
        <v>16</v>
      </c>
      <c r="L65" s="135"/>
      <c r="M65" s="135"/>
      <c r="N65" s="135">
        <f>'将来負担比率（分子）の構造'!M$42</f>
        <v>13</v>
      </c>
      <c r="O65" s="135"/>
      <c r="P65" s="135"/>
    </row>
    <row r="66" spans="1:16">
      <c r="A66" s="135" t="s">
        <v>24</v>
      </c>
      <c r="B66" s="135">
        <f>'将来負担比率（分子）の構造'!I$41</f>
        <v>13904</v>
      </c>
      <c r="C66" s="135"/>
      <c r="D66" s="135"/>
      <c r="E66" s="135">
        <f>'将来負担比率（分子）の構造'!J$41</f>
        <v>13585</v>
      </c>
      <c r="F66" s="135"/>
      <c r="G66" s="135"/>
      <c r="H66" s="135">
        <f>'将来負担比率（分子）の構造'!K$41</f>
        <v>13239</v>
      </c>
      <c r="I66" s="135"/>
      <c r="J66" s="135"/>
      <c r="K66" s="135">
        <f>'将来負担比率（分子）の構造'!L$41</f>
        <v>13763</v>
      </c>
      <c r="L66" s="135"/>
      <c r="M66" s="135"/>
      <c r="N66" s="135">
        <f>'将来負担比率（分子）の構造'!M$41</f>
        <v>14786</v>
      </c>
      <c r="O66" s="135"/>
      <c r="P66" s="135"/>
    </row>
    <row r="67" spans="1:16">
      <c r="A67" s="135" t="s">
        <v>62</v>
      </c>
      <c r="B67" s="135" t="e">
        <f>NA()</f>
        <v>#N/A</v>
      </c>
      <c r="C67" s="135">
        <f>IF(ISNUMBER('将来負担比率（分子）の構造'!I$52), IF('将来負担比率（分子）の構造'!I$52 &lt; 0, 0, '将来負担比率（分子）の構造'!I$52), NA())</f>
        <v>2804</v>
      </c>
      <c r="D67" s="135" t="e">
        <f>NA()</f>
        <v>#N/A</v>
      </c>
      <c r="E67" s="135" t="e">
        <f>NA()</f>
        <v>#N/A</v>
      </c>
      <c r="F67" s="135">
        <f>IF(ISNUMBER('将来負担比率（分子）の構造'!J$52), IF('将来負担比率（分子）の構造'!J$52 &lt; 0, 0, '将来負担比率（分子）の構造'!J$52), NA())</f>
        <v>1591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560</v>
      </c>
      <c r="H51" s="1228"/>
      <c r="I51" s="1233" t="s">
        <v>561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563</v>
      </c>
      <c r="H55" s="1239"/>
      <c r="I55" s="1237" t="s">
        <v>561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47" t="s">
        <v>565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566</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560</v>
      </c>
      <c r="H73" s="1228"/>
      <c r="I73" s="1233" t="s">
        <v>561</v>
      </c>
      <c r="J73" s="1233"/>
      <c r="K73" s="1248">
        <v>32.9</v>
      </c>
      <c r="L73" s="1248">
        <v>18.8</v>
      </c>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567</v>
      </c>
      <c r="J75" s="1237"/>
      <c r="K75" s="1249">
        <v>13.8</v>
      </c>
      <c r="L75" s="1249">
        <v>13.1</v>
      </c>
      <c r="M75" s="1249">
        <v>12.1</v>
      </c>
      <c r="N75" s="1249">
        <v>10.9</v>
      </c>
      <c r="O75" s="1249">
        <v>9.6999999999999993</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563</v>
      </c>
      <c r="H77" s="1239"/>
      <c r="I77" s="1237" t="s">
        <v>561</v>
      </c>
      <c r="J77" s="1237"/>
      <c r="K77" s="1248">
        <v>88.3</v>
      </c>
      <c r="L77" s="1248">
        <v>76.2</v>
      </c>
      <c r="M77" s="1236">
        <v>65.3</v>
      </c>
      <c r="N77" s="1236">
        <v>60.8</v>
      </c>
      <c r="O77" s="1236">
        <v>58.5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567</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3307824</v>
      </c>
      <c r="S5" s="669"/>
      <c r="T5" s="669"/>
      <c r="U5" s="669"/>
      <c r="V5" s="669"/>
      <c r="W5" s="669"/>
      <c r="X5" s="669"/>
      <c r="Y5" s="716"/>
      <c r="Z5" s="729">
        <v>18.2</v>
      </c>
      <c r="AA5" s="729"/>
      <c r="AB5" s="729"/>
      <c r="AC5" s="729"/>
      <c r="AD5" s="730">
        <v>3307824</v>
      </c>
      <c r="AE5" s="730"/>
      <c r="AF5" s="730"/>
      <c r="AG5" s="730"/>
      <c r="AH5" s="730"/>
      <c r="AI5" s="730"/>
      <c r="AJ5" s="730"/>
      <c r="AK5" s="730"/>
      <c r="AL5" s="717">
        <v>34.700000000000003</v>
      </c>
      <c r="AM5" s="686"/>
      <c r="AN5" s="686"/>
      <c r="AO5" s="718"/>
      <c r="AP5" s="705" t="s">
        <v>207</v>
      </c>
      <c r="AQ5" s="706"/>
      <c r="AR5" s="706"/>
      <c r="AS5" s="706"/>
      <c r="AT5" s="706"/>
      <c r="AU5" s="706"/>
      <c r="AV5" s="706"/>
      <c r="AW5" s="706"/>
      <c r="AX5" s="706"/>
      <c r="AY5" s="706"/>
      <c r="AZ5" s="706"/>
      <c r="BA5" s="706"/>
      <c r="BB5" s="706"/>
      <c r="BC5" s="706"/>
      <c r="BD5" s="706"/>
      <c r="BE5" s="706"/>
      <c r="BF5" s="707"/>
      <c r="BG5" s="618">
        <v>3307751</v>
      </c>
      <c r="BH5" s="619"/>
      <c r="BI5" s="619"/>
      <c r="BJ5" s="619"/>
      <c r="BK5" s="619"/>
      <c r="BL5" s="619"/>
      <c r="BM5" s="619"/>
      <c r="BN5" s="620"/>
      <c r="BO5" s="671">
        <v>100</v>
      </c>
      <c r="BP5" s="671"/>
      <c r="BQ5" s="671"/>
      <c r="BR5" s="671"/>
      <c r="BS5" s="672">
        <v>75331</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177200</v>
      </c>
      <c r="S6" s="619"/>
      <c r="T6" s="619"/>
      <c r="U6" s="619"/>
      <c r="V6" s="619"/>
      <c r="W6" s="619"/>
      <c r="X6" s="619"/>
      <c r="Y6" s="620"/>
      <c r="Z6" s="671">
        <v>1</v>
      </c>
      <c r="AA6" s="671"/>
      <c r="AB6" s="671"/>
      <c r="AC6" s="671"/>
      <c r="AD6" s="672">
        <v>177200</v>
      </c>
      <c r="AE6" s="672"/>
      <c r="AF6" s="672"/>
      <c r="AG6" s="672"/>
      <c r="AH6" s="672"/>
      <c r="AI6" s="672"/>
      <c r="AJ6" s="672"/>
      <c r="AK6" s="672"/>
      <c r="AL6" s="641">
        <v>1.9</v>
      </c>
      <c r="AM6" s="673"/>
      <c r="AN6" s="673"/>
      <c r="AO6" s="674"/>
      <c r="AP6" s="615" t="s">
        <v>212</v>
      </c>
      <c r="AQ6" s="616"/>
      <c r="AR6" s="616"/>
      <c r="AS6" s="616"/>
      <c r="AT6" s="616"/>
      <c r="AU6" s="616"/>
      <c r="AV6" s="616"/>
      <c r="AW6" s="616"/>
      <c r="AX6" s="616"/>
      <c r="AY6" s="616"/>
      <c r="AZ6" s="616"/>
      <c r="BA6" s="616"/>
      <c r="BB6" s="616"/>
      <c r="BC6" s="616"/>
      <c r="BD6" s="616"/>
      <c r="BE6" s="616"/>
      <c r="BF6" s="617"/>
      <c r="BG6" s="618">
        <v>3307751</v>
      </c>
      <c r="BH6" s="619"/>
      <c r="BI6" s="619"/>
      <c r="BJ6" s="619"/>
      <c r="BK6" s="619"/>
      <c r="BL6" s="619"/>
      <c r="BM6" s="619"/>
      <c r="BN6" s="620"/>
      <c r="BO6" s="671">
        <v>100</v>
      </c>
      <c r="BP6" s="671"/>
      <c r="BQ6" s="671"/>
      <c r="BR6" s="671"/>
      <c r="BS6" s="672">
        <v>75331</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158731</v>
      </c>
      <c r="CS6" s="619"/>
      <c r="CT6" s="619"/>
      <c r="CU6" s="619"/>
      <c r="CV6" s="619"/>
      <c r="CW6" s="619"/>
      <c r="CX6" s="619"/>
      <c r="CY6" s="620"/>
      <c r="CZ6" s="671">
        <v>0.9</v>
      </c>
      <c r="DA6" s="671"/>
      <c r="DB6" s="671"/>
      <c r="DC6" s="671"/>
      <c r="DD6" s="624" t="s">
        <v>214</v>
      </c>
      <c r="DE6" s="619"/>
      <c r="DF6" s="619"/>
      <c r="DG6" s="619"/>
      <c r="DH6" s="619"/>
      <c r="DI6" s="619"/>
      <c r="DJ6" s="619"/>
      <c r="DK6" s="619"/>
      <c r="DL6" s="619"/>
      <c r="DM6" s="619"/>
      <c r="DN6" s="619"/>
      <c r="DO6" s="619"/>
      <c r="DP6" s="620"/>
      <c r="DQ6" s="624">
        <v>158731</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3148</v>
      </c>
      <c r="S7" s="619"/>
      <c r="T7" s="619"/>
      <c r="U7" s="619"/>
      <c r="V7" s="619"/>
      <c r="W7" s="619"/>
      <c r="X7" s="619"/>
      <c r="Y7" s="620"/>
      <c r="Z7" s="671">
        <v>0</v>
      </c>
      <c r="AA7" s="671"/>
      <c r="AB7" s="671"/>
      <c r="AC7" s="671"/>
      <c r="AD7" s="672">
        <v>3148</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1253029</v>
      </c>
      <c r="BH7" s="619"/>
      <c r="BI7" s="619"/>
      <c r="BJ7" s="619"/>
      <c r="BK7" s="619"/>
      <c r="BL7" s="619"/>
      <c r="BM7" s="619"/>
      <c r="BN7" s="620"/>
      <c r="BO7" s="671">
        <v>37.9</v>
      </c>
      <c r="BP7" s="671"/>
      <c r="BQ7" s="671"/>
      <c r="BR7" s="671"/>
      <c r="BS7" s="672">
        <v>75331</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1962826</v>
      </c>
      <c r="CS7" s="619"/>
      <c r="CT7" s="619"/>
      <c r="CU7" s="619"/>
      <c r="CV7" s="619"/>
      <c r="CW7" s="619"/>
      <c r="CX7" s="619"/>
      <c r="CY7" s="620"/>
      <c r="CZ7" s="671">
        <v>11.1</v>
      </c>
      <c r="DA7" s="671"/>
      <c r="DB7" s="671"/>
      <c r="DC7" s="671"/>
      <c r="DD7" s="624">
        <v>90461</v>
      </c>
      <c r="DE7" s="619"/>
      <c r="DF7" s="619"/>
      <c r="DG7" s="619"/>
      <c r="DH7" s="619"/>
      <c r="DI7" s="619"/>
      <c r="DJ7" s="619"/>
      <c r="DK7" s="619"/>
      <c r="DL7" s="619"/>
      <c r="DM7" s="619"/>
      <c r="DN7" s="619"/>
      <c r="DO7" s="619"/>
      <c r="DP7" s="620"/>
      <c r="DQ7" s="624">
        <v>1674538</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6248</v>
      </c>
      <c r="S8" s="619"/>
      <c r="T8" s="619"/>
      <c r="U8" s="619"/>
      <c r="V8" s="619"/>
      <c r="W8" s="619"/>
      <c r="X8" s="619"/>
      <c r="Y8" s="620"/>
      <c r="Z8" s="671">
        <v>0</v>
      </c>
      <c r="AA8" s="671"/>
      <c r="AB8" s="671"/>
      <c r="AC8" s="671"/>
      <c r="AD8" s="672">
        <v>6248</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38480</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6338835</v>
      </c>
      <c r="CS8" s="619"/>
      <c r="CT8" s="619"/>
      <c r="CU8" s="619"/>
      <c r="CV8" s="619"/>
      <c r="CW8" s="619"/>
      <c r="CX8" s="619"/>
      <c r="CY8" s="620"/>
      <c r="CZ8" s="671">
        <v>35.9</v>
      </c>
      <c r="DA8" s="671"/>
      <c r="DB8" s="671"/>
      <c r="DC8" s="671"/>
      <c r="DD8" s="624">
        <v>37328</v>
      </c>
      <c r="DE8" s="619"/>
      <c r="DF8" s="619"/>
      <c r="DG8" s="619"/>
      <c r="DH8" s="619"/>
      <c r="DI8" s="619"/>
      <c r="DJ8" s="619"/>
      <c r="DK8" s="619"/>
      <c r="DL8" s="619"/>
      <c r="DM8" s="619"/>
      <c r="DN8" s="619"/>
      <c r="DO8" s="619"/>
      <c r="DP8" s="620"/>
      <c r="DQ8" s="624">
        <v>3221221</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6340</v>
      </c>
      <c r="S9" s="619"/>
      <c r="T9" s="619"/>
      <c r="U9" s="619"/>
      <c r="V9" s="619"/>
      <c r="W9" s="619"/>
      <c r="X9" s="619"/>
      <c r="Y9" s="620"/>
      <c r="Z9" s="671">
        <v>0</v>
      </c>
      <c r="AA9" s="671"/>
      <c r="AB9" s="671"/>
      <c r="AC9" s="671"/>
      <c r="AD9" s="672">
        <v>6340</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721226</v>
      </c>
      <c r="BH9" s="619"/>
      <c r="BI9" s="619"/>
      <c r="BJ9" s="619"/>
      <c r="BK9" s="619"/>
      <c r="BL9" s="619"/>
      <c r="BM9" s="619"/>
      <c r="BN9" s="620"/>
      <c r="BO9" s="671">
        <v>21.8</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1720358</v>
      </c>
      <c r="CS9" s="619"/>
      <c r="CT9" s="619"/>
      <c r="CU9" s="619"/>
      <c r="CV9" s="619"/>
      <c r="CW9" s="619"/>
      <c r="CX9" s="619"/>
      <c r="CY9" s="620"/>
      <c r="CZ9" s="671">
        <v>9.6999999999999993</v>
      </c>
      <c r="DA9" s="671"/>
      <c r="DB9" s="671"/>
      <c r="DC9" s="671"/>
      <c r="DD9" s="624">
        <v>512164</v>
      </c>
      <c r="DE9" s="619"/>
      <c r="DF9" s="619"/>
      <c r="DG9" s="619"/>
      <c r="DH9" s="619"/>
      <c r="DI9" s="619"/>
      <c r="DJ9" s="619"/>
      <c r="DK9" s="619"/>
      <c r="DL9" s="619"/>
      <c r="DM9" s="619"/>
      <c r="DN9" s="619"/>
      <c r="DO9" s="619"/>
      <c r="DP9" s="620"/>
      <c r="DQ9" s="624">
        <v>1098702</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526522</v>
      </c>
      <c r="S10" s="619"/>
      <c r="T10" s="619"/>
      <c r="U10" s="619"/>
      <c r="V10" s="619"/>
      <c r="W10" s="619"/>
      <c r="X10" s="619"/>
      <c r="Y10" s="620"/>
      <c r="Z10" s="671">
        <v>2.9</v>
      </c>
      <c r="AA10" s="671"/>
      <c r="AB10" s="671"/>
      <c r="AC10" s="671"/>
      <c r="AD10" s="672">
        <v>526522</v>
      </c>
      <c r="AE10" s="672"/>
      <c r="AF10" s="672"/>
      <c r="AG10" s="672"/>
      <c r="AH10" s="672"/>
      <c r="AI10" s="672"/>
      <c r="AJ10" s="672"/>
      <c r="AK10" s="672"/>
      <c r="AL10" s="641">
        <v>5.5</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58493</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48095</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v>36664</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434830</v>
      </c>
      <c r="BH11" s="619"/>
      <c r="BI11" s="619"/>
      <c r="BJ11" s="619"/>
      <c r="BK11" s="619"/>
      <c r="BL11" s="619"/>
      <c r="BM11" s="619"/>
      <c r="BN11" s="620"/>
      <c r="BO11" s="671">
        <v>13.1</v>
      </c>
      <c r="BP11" s="671"/>
      <c r="BQ11" s="671"/>
      <c r="BR11" s="671"/>
      <c r="BS11" s="624">
        <v>75331</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1480980</v>
      </c>
      <c r="CS11" s="619"/>
      <c r="CT11" s="619"/>
      <c r="CU11" s="619"/>
      <c r="CV11" s="619"/>
      <c r="CW11" s="619"/>
      <c r="CX11" s="619"/>
      <c r="CY11" s="620"/>
      <c r="CZ11" s="671">
        <v>8.4</v>
      </c>
      <c r="DA11" s="671"/>
      <c r="DB11" s="671"/>
      <c r="DC11" s="671"/>
      <c r="DD11" s="624">
        <v>578987</v>
      </c>
      <c r="DE11" s="619"/>
      <c r="DF11" s="619"/>
      <c r="DG11" s="619"/>
      <c r="DH11" s="619"/>
      <c r="DI11" s="619"/>
      <c r="DJ11" s="619"/>
      <c r="DK11" s="619"/>
      <c r="DL11" s="619"/>
      <c r="DM11" s="619"/>
      <c r="DN11" s="619"/>
      <c r="DO11" s="619"/>
      <c r="DP11" s="620"/>
      <c r="DQ11" s="624">
        <v>778815</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1484523</v>
      </c>
      <c r="BH12" s="619"/>
      <c r="BI12" s="619"/>
      <c r="BJ12" s="619"/>
      <c r="BK12" s="619"/>
      <c r="BL12" s="619"/>
      <c r="BM12" s="619"/>
      <c r="BN12" s="620"/>
      <c r="BO12" s="671">
        <v>44.9</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230580</v>
      </c>
      <c r="CS12" s="619"/>
      <c r="CT12" s="619"/>
      <c r="CU12" s="619"/>
      <c r="CV12" s="619"/>
      <c r="CW12" s="619"/>
      <c r="CX12" s="619"/>
      <c r="CY12" s="620"/>
      <c r="CZ12" s="671">
        <v>1.3</v>
      </c>
      <c r="DA12" s="671"/>
      <c r="DB12" s="671"/>
      <c r="DC12" s="671"/>
      <c r="DD12" s="624">
        <v>36016</v>
      </c>
      <c r="DE12" s="619"/>
      <c r="DF12" s="619"/>
      <c r="DG12" s="619"/>
      <c r="DH12" s="619"/>
      <c r="DI12" s="619"/>
      <c r="DJ12" s="619"/>
      <c r="DK12" s="619"/>
      <c r="DL12" s="619"/>
      <c r="DM12" s="619"/>
      <c r="DN12" s="619"/>
      <c r="DO12" s="619"/>
      <c r="DP12" s="620"/>
      <c r="DQ12" s="624">
        <v>137834</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17136</v>
      </c>
      <c r="S13" s="619"/>
      <c r="T13" s="619"/>
      <c r="U13" s="619"/>
      <c r="V13" s="619"/>
      <c r="W13" s="619"/>
      <c r="X13" s="619"/>
      <c r="Y13" s="620"/>
      <c r="Z13" s="671">
        <v>0.1</v>
      </c>
      <c r="AA13" s="671"/>
      <c r="AB13" s="671"/>
      <c r="AC13" s="671"/>
      <c r="AD13" s="672">
        <v>17136</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1428139</v>
      </c>
      <c r="BH13" s="619"/>
      <c r="BI13" s="619"/>
      <c r="BJ13" s="619"/>
      <c r="BK13" s="619"/>
      <c r="BL13" s="619"/>
      <c r="BM13" s="619"/>
      <c r="BN13" s="620"/>
      <c r="BO13" s="671">
        <v>43.2</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1304422</v>
      </c>
      <c r="CS13" s="619"/>
      <c r="CT13" s="619"/>
      <c r="CU13" s="619"/>
      <c r="CV13" s="619"/>
      <c r="CW13" s="619"/>
      <c r="CX13" s="619"/>
      <c r="CY13" s="620"/>
      <c r="CZ13" s="671">
        <v>7.4</v>
      </c>
      <c r="DA13" s="671"/>
      <c r="DB13" s="671"/>
      <c r="DC13" s="671"/>
      <c r="DD13" s="624">
        <v>1101632</v>
      </c>
      <c r="DE13" s="619"/>
      <c r="DF13" s="619"/>
      <c r="DG13" s="619"/>
      <c r="DH13" s="619"/>
      <c r="DI13" s="619"/>
      <c r="DJ13" s="619"/>
      <c r="DK13" s="619"/>
      <c r="DL13" s="619"/>
      <c r="DM13" s="619"/>
      <c r="DN13" s="619"/>
      <c r="DO13" s="619"/>
      <c r="DP13" s="620"/>
      <c r="DQ13" s="624">
        <v>532961</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84744</v>
      </c>
      <c r="BH14" s="619"/>
      <c r="BI14" s="619"/>
      <c r="BJ14" s="619"/>
      <c r="BK14" s="619"/>
      <c r="BL14" s="619"/>
      <c r="BM14" s="619"/>
      <c r="BN14" s="620"/>
      <c r="BO14" s="671">
        <v>2.6</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780016</v>
      </c>
      <c r="CS14" s="619"/>
      <c r="CT14" s="619"/>
      <c r="CU14" s="619"/>
      <c r="CV14" s="619"/>
      <c r="CW14" s="619"/>
      <c r="CX14" s="619"/>
      <c r="CY14" s="620"/>
      <c r="CZ14" s="671">
        <v>4.4000000000000004</v>
      </c>
      <c r="DA14" s="671"/>
      <c r="DB14" s="671"/>
      <c r="DC14" s="671"/>
      <c r="DD14" s="624">
        <v>145367</v>
      </c>
      <c r="DE14" s="619"/>
      <c r="DF14" s="619"/>
      <c r="DG14" s="619"/>
      <c r="DH14" s="619"/>
      <c r="DI14" s="619"/>
      <c r="DJ14" s="619"/>
      <c r="DK14" s="619"/>
      <c r="DL14" s="619"/>
      <c r="DM14" s="619"/>
      <c r="DN14" s="619"/>
      <c r="DO14" s="619"/>
      <c r="DP14" s="620"/>
      <c r="DQ14" s="624">
        <v>572099</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8067</v>
      </c>
      <c r="S15" s="619"/>
      <c r="T15" s="619"/>
      <c r="U15" s="619"/>
      <c r="V15" s="619"/>
      <c r="W15" s="619"/>
      <c r="X15" s="619"/>
      <c r="Y15" s="620"/>
      <c r="Z15" s="671">
        <v>0</v>
      </c>
      <c r="AA15" s="671"/>
      <c r="AB15" s="671"/>
      <c r="AC15" s="671"/>
      <c r="AD15" s="672">
        <v>8067</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185095</v>
      </c>
      <c r="BH15" s="619"/>
      <c r="BI15" s="619"/>
      <c r="BJ15" s="619"/>
      <c r="BK15" s="619"/>
      <c r="BL15" s="619"/>
      <c r="BM15" s="619"/>
      <c r="BN15" s="620"/>
      <c r="BO15" s="671">
        <v>5.6</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1952327</v>
      </c>
      <c r="CS15" s="619"/>
      <c r="CT15" s="619"/>
      <c r="CU15" s="619"/>
      <c r="CV15" s="619"/>
      <c r="CW15" s="619"/>
      <c r="CX15" s="619"/>
      <c r="CY15" s="620"/>
      <c r="CZ15" s="671">
        <v>11</v>
      </c>
      <c r="DA15" s="671"/>
      <c r="DB15" s="671"/>
      <c r="DC15" s="671"/>
      <c r="DD15" s="624">
        <v>1010055</v>
      </c>
      <c r="DE15" s="619"/>
      <c r="DF15" s="619"/>
      <c r="DG15" s="619"/>
      <c r="DH15" s="619"/>
      <c r="DI15" s="619"/>
      <c r="DJ15" s="619"/>
      <c r="DK15" s="619"/>
      <c r="DL15" s="619"/>
      <c r="DM15" s="619"/>
      <c r="DN15" s="619"/>
      <c r="DO15" s="619"/>
      <c r="DP15" s="620"/>
      <c r="DQ15" s="624">
        <v>1048530</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6344500</v>
      </c>
      <c r="S16" s="619"/>
      <c r="T16" s="619"/>
      <c r="U16" s="619"/>
      <c r="V16" s="619"/>
      <c r="W16" s="619"/>
      <c r="X16" s="619"/>
      <c r="Y16" s="620"/>
      <c r="Z16" s="671">
        <v>34.799999999999997</v>
      </c>
      <c r="AA16" s="671"/>
      <c r="AB16" s="671"/>
      <c r="AC16" s="671"/>
      <c r="AD16" s="672">
        <v>5433754</v>
      </c>
      <c r="AE16" s="672"/>
      <c r="AF16" s="672"/>
      <c r="AG16" s="672"/>
      <c r="AH16" s="672"/>
      <c r="AI16" s="672"/>
      <c r="AJ16" s="672"/>
      <c r="AK16" s="672"/>
      <c r="AL16" s="641">
        <v>57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v>300360</v>
      </c>
      <c r="BH16" s="619"/>
      <c r="BI16" s="619"/>
      <c r="BJ16" s="619"/>
      <c r="BK16" s="619"/>
      <c r="BL16" s="619"/>
      <c r="BM16" s="619"/>
      <c r="BN16" s="620"/>
      <c r="BO16" s="671">
        <v>9.1</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185080</v>
      </c>
      <c r="CS16" s="619"/>
      <c r="CT16" s="619"/>
      <c r="CU16" s="619"/>
      <c r="CV16" s="619"/>
      <c r="CW16" s="619"/>
      <c r="CX16" s="619"/>
      <c r="CY16" s="620"/>
      <c r="CZ16" s="671">
        <v>1</v>
      </c>
      <c r="DA16" s="671"/>
      <c r="DB16" s="671"/>
      <c r="DC16" s="671"/>
      <c r="DD16" s="624" t="s">
        <v>108</v>
      </c>
      <c r="DE16" s="619"/>
      <c r="DF16" s="619"/>
      <c r="DG16" s="619"/>
      <c r="DH16" s="619"/>
      <c r="DI16" s="619"/>
      <c r="DJ16" s="619"/>
      <c r="DK16" s="619"/>
      <c r="DL16" s="619"/>
      <c r="DM16" s="619"/>
      <c r="DN16" s="619"/>
      <c r="DO16" s="619"/>
      <c r="DP16" s="620"/>
      <c r="DQ16" s="624">
        <v>172940</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5433754</v>
      </c>
      <c r="S17" s="619"/>
      <c r="T17" s="619"/>
      <c r="U17" s="619"/>
      <c r="V17" s="619"/>
      <c r="W17" s="619"/>
      <c r="X17" s="619"/>
      <c r="Y17" s="620"/>
      <c r="Z17" s="671">
        <v>29.8</v>
      </c>
      <c r="AA17" s="671"/>
      <c r="AB17" s="671"/>
      <c r="AC17" s="671"/>
      <c r="AD17" s="672">
        <v>5433754</v>
      </c>
      <c r="AE17" s="672"/>
      <c r="AF17" s="672"/>
      <c r="AG17" s="672"/>
      <c r="AH17" s="672"/>
      <c r="AI17" s="672"/>
      <c r="AJ17" s="672"/>
      <c r="AK17" s="672"/>
      <c r="AL17" s="641">
        <v>57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1518085</v>
      </c>
      <c r="CS17" s="619"/>
      <c r="CT17" s="619"/>
      <c r="CU17" s="619"/>
      <c r="CV17" s="619"/>
      <c r="CW17" s="619"/>
      <c r="CX17" s="619"/>
      <c r="CY17" s="620"/>
      <c r="CZ17" s="671">
        <v>8.6</v>
      </c>
      <c r="DA17" s="671"/>
      <c r="DB17" s="671"/>
      <c r="DC17" s="671"/>
      <c r="DD17" s="624" t="s">
        <v>108</v>
      </c>
      <c r="DE17" s="619"/>
      <c r="DF17" s="619"/>
      <c r="DG17" s="619"/>
      <c r="DH17" s="619"/>
      <c r="DI17" s="619"/>
      <c r="DJ17" s="619"/>
      <c r="DK17" s="619"/>
      <c r="DL17" s="619"/>
      <c r="DM17" s="619"/>
      <c r="DN17" s="619"/>
      <c r="DO17" s="619"/>
      <c r="DP17" s="620"/>
      <c r="DQ17" s="624">
        <v>1431216</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910746</v>
      </c>
      <c r="S18" s="619"/>
      <c r="T18" s="619"/>
      <c r="U18" s="619"/>
      <c r="V18" s="619"/>
      <c r="W18" s="619"/>
      <c r="X18" s="619"/>
      <c r="Y18" s="620"/>
      <c r="Z18" s="671">
        <v>5</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73</v>
      </c>
      <c r="BH19" s="619"/>
      <c r="BI19" s="619"/>
      <c r="BJ19" s="619"/>
      <c r="BK19" s="619"/>
      <c r="BL19" s="619"/>
      <c r="BM19" s="619"/>
      <c r="BN19" s="620"/>
      <c r="BO19" s="671">
        <v>0</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10396985</v>
      </c>
      <c r="S20" s="619"/>
      <c r="T20" s="619"/>
      <c r="U20" s="619"/>
      <c r="V20" s="619"/>
      <c r="W20" s="619"/>
      <c r="X20" s="619"/>
      <c r="Y20" s="620"/>
      <c r="Z20" s="671">
        <v>57.1</v>
      </c>
      <c r="AA20" s="671"/>
      <c r="AB20" s="671"/>
      <c r="AC20" s="671"/>
      <c r="AD20" s="672">
        <v>9486239</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73</v>
      </c>
      <c r="BH20" s="619"/>
      <c r="BI20" s="619"/>
      <c r="BJ20" s="619"/>
      <c r="BK20" s="619"/>
      <c r="BL20" s="619"/>
      <c r="BM20" s="619"/>
      <c r="BN20" s="620"/>
      <c r="BO20" s="671">
        <v>0</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17680335</v>
      </c>
      <c r="CS20" s="619"/>
      <c r="CT20" s="619"/>
      <c r="CU20" s="619"/>
      <c r="CV20" s="619"/>
      <c r="CW20" s="619"/>
      <c r="CX20" s="619"/>
      <c r="CY20" s="620"/>
      <c r="CZ20" s="671">
        <v>100</v>
      </c>
      <c r="DA20" s="671"/>
      <c r="DB20" s="671"/>
      <c r="DC20" s="671"/>
      <c r="DD20" s="624">
        <v>3512010</v>
      </c>
      <c r="DE20" s="619"/>
      <c r="DF20" s="619"/>
      <c r="DG20" s="619"/>
      <c r="DH20" s="619"/>
      <c r="DI20" s="619"/>
      <c r="DJ20" s="619"/>
      <c r="DK20" s="619"/>
      <c r="DL20" s="619"/>
      <c r="DM20" s="619"/>
      <c r="DN20" s="619"/>
      <c r="DO20" s="619"/>
      <c r="DP20" s="620"/>
      <c r="DQ20" s="624">
        <v>10864251</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3333</v>
      </c>
      <c r="S21" s="619"/>
      <c r="T21" s="619"/>
      <c r="U21" s="619"/>
      <c r="V21" s="619"/>
      <c r="W21" s="619"/>
      <c r="X21" s="619"/>
      <c r="Y21" s="620"/>
      <c r="Z21" s="671">
        <v>0</v>
      </c>
      <c r="AA21" s="671"/>
      <c r="AB21" s="671"/>
      <c r="AC21" s="671"/>
      <c r="AD21" s="672">
        <v>3333</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73</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208983</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157016</v>
      </c>
      <c r="S23" s="619"/>
      <c r="T23" s="619"/>
      <c r="U23" s="619"/>
      <c r="V23" s="619"/>
      <c r="W23" s="619"/>
      <c r="X23" s="619"/>
      <c r="Y23" s="620"/>
      <c r="Z23" s="671">
        <v>0.9</v>
      </c>
      <c r="AA23" s="671"/>
      <c r="AB23" s="671"/>
      <c r="AC23" s="671"/>
      <c r="AD23" s="672">
        <v>12739</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68364</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7572392</v>
      </c>
      <c r="CS24" s="669"/>
      <c r="CT24" s="669"/>
      <c r="CU24" s="669"/>
      <c r="CV24" s="669"/>
      <c r="CW24" s="669"/>
      <c r="CX24" s="669"/>
      <c r="CY24" s="716"/>
      <c r="CZ24" s="720">
        <v>42.8</v>
      </c>
      <c r="DA24" s="721"/>
      <c r="DB24" s="721"/>
      <c r="DC24" s="722"/>
      <c r="DD24" s="715">
        <v>4739369</v>
      </c>
      <c r="DE24" s="669"/>
      <c r="DF24" s="669"/>
      <c r="DG24" s="669"/>
      <c r="DH24" s="669"/>
      <c r="DI24" s="669"/>
      <c r="DJ24" s="669"/>
      <c r="DK24" s="716"/>
      <c r="DL24" s="715">
        <v>4692087</v>
      </c>
      <c r="DM24" s="669"/>
      <c r="DN24" s="669"/>
      <c r="DO24" s="669"/>
      <c r="DP24" s="669"/>
      <c r="DQ24" s="669"/>
      <c r="DR24" s="669"/>
      <c r="DS24" s="669"/>
      <c r="DT24" s="669"/>
      <c r="DU24" s="669"/>
      <c r="DV24" s="716"/>
      <c r="DW24" s="717">
        <v>46.6</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2405626</v>
      </c>
      <c r="S25" s="619"/>
      <c r="T25" s="619"/>
      <c r="U25" s="619"/>
      <c r="V25" s="619"/>
      <c r="W25" s="619"/>
      <c r="X25" s="619"/>
      <c r="Y25" s="620"/>
      <c r="Z25" s="671">
        <v>13.2</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2292850</v>
      </c>
      <c r="CS25" s="637"/>
      <c r="CT25" s="637"/>
      <c r="CU25" s="637"/>
      <c r="CV25" s="637"/>
      <c r="CW25" s="637"/>
      <c r="CX25" s="637"/>
      <c r="CY25" s="638"/>
      <c r="CZ25" s="621">
        <v>13</v>
      </c>
      <c r="DA25" s="639"/>
      <c r="DB25" s="639"/>
      <c r="DC25" s="640"/>
      <c r="DD25" s="624">
        <v>2152560</v>
      </c>
      <c r="DE25" s="637"/>
      <c r="DF25" s="637"/>
      <c r="DG25" s="637"/>
      <c r="DH25" s="637"/>
      <c r="DI25" s="637"/>
      <c r="DJ25" s="637"/>
      <c r="DK25" s="638"/>
      <c r="DL25" s="624">
        <v>2117938</v>
      </c>
      <c r="DM25" s="637"/>
      <c r="DN25" s="637"/>
      <c r="DO25" s="637"/>
      <c r="DP25" s="637"/>
      <c r="DQ25" s="637"/>
      <c r="DR25" s="637"/>
      <c r="DS25" s="637"/>
      <c r="DT25" s="637"/>
      <c r="DU25" s="637"/>
      <c r="DV25" s="638"/>
      <c r="DW25" s="641">
        <v>21.1</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1236636</v>
      </c>
      <c r="CS26" s="619"/>
      <c r="CT26" s="619"/>
      <c r="CU26" s="619"/>
      <c r="CV26" s="619"/>
      <c r="CW26" s="619"/>
      <c r="CX26" s="619"/>
      <c r="CY26" s="620"/>
      <c r="CZ26" s="621">
        <v>7</v>
      </c>
      <c r="DA26" s="639"/>
      <c r="DB26" s="639"/>
      <c r="DC26" s="640"/>
      <c r="DD26" s="624">
        <v>1137789</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1569380</v>
      </c>
      <c r="S27" s="619"/>
      <c r="T27" s="619"/>
      <c r="U27" s="619"/>
      <c r="V27" s="619"/>
      <c r="W27" s="619"/>
      <c r="X27" s="619"/>
      <c r="Y27" s="620"/>
      <c r="Z27" s="671">
        <v>8.6</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3307824</v>
      </c>
      <c r="BH27" s="619"/>
      <c r="BI27" s="619"/>
      <c r="BJ27" s="619"/>
      <c r="BK27" s="619"/>
      <c r="BL27" s="619"/>
      <c r="BM27" s="619"/>
      <c r="BN27" s="620"/>
      <c r="BO27" s="671">
        <v>100</v>
      </c>
      <c r="BP27" s="671"/>
      <c r="BQ27" s="671"/>
      <c r="BR27" s="671"/>
      <c r="BS27" s="624">
        <v>75331</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3761457</v>
      </c>
      <c r="CS27" s="637"/>
      <c r="CT27" s="637"/>
      <c r="CU27" s="637"/>
      <c r="CV27" s="637"/>
      <c r="CW27" s="637"/>
      <c r="CX27" s="637"/>
      <c r="CY27" s="638"/>
      <c r="CZ27" s="621">
        <v>21.3</v>
      </c>
      <c r="DA27" s="639"/>
      <c r="DB27" s="639"/>
      <c r="DC27" s="640"/>
      <c r="DD27" s="624">
        <v>1155593</v>
      </c>
      <c r="DE27" s="637"/>
      <c r="DF27" s="637"/>
      <c r="DG27" s="637"/>
      <c r="DH27" s="637"/>
      <c r="DI27" s="637"/>
      <c r="DJ27" s="637"/>
      <c r="DK27" s="638"/>
      <c r="DL27" s="624">
        <v>1152084</v>
      </c>
      <c r="DM27" s="637"/>
      <c r="DN27" s="637"/>
      <c r="DO27" s="637"/>
      <c r="DP27" s="637"/>
      <c r="DQ27" s="637"/>
      <c r="DR27" s="637"/>
      <c r="DS27" s="637"/>
      <c r="DT27" s="637"/>
      <c r="DU27" s="637"/>
      <c r="DV27" s="638"/>
      <c r="DW27" s="641">
        <v>11.5</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59136</v>
      </c>
      <c r="S28" s="619"/>
      <c r="T28" s="619"/>
      <c r="U28" s="619"/>
      <c r="V28" s="619"/>
      <c r="W28" s="619"/>
      <c r="X28" s="619"/>
      <c r="Y28" s="620"/>
      <c r="Z28" s="671">
        <v>0.3</v>
      </c>
      <c r="AA28" s="671"/>
      <c r="AB28" s="671"/>
      <c r="AC28" s="671"/>
      <c r="AD28" s="672">
        <v>18341</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1518085</v>
      </c>
      <c r="CS28" s="619"/>
      <c r="CT28" s="619"/>
      <c r="CU28" s="619"/>
      <c r="CV28" s="619"/>
      <c r="CW28" s="619"/>
      <c r="CX28" s="619"/>
      <c r="CY28" s="620"/>
      <c r="CZ28" s="621">
        <v>8.6</v>
      </c>
      <c r="DA28" s="639"/>
      <c r="DB28" s="639"/>
      <c r="DC28" s="640"/>
      <c r="DD28" s="624">
        <v>1431216</v>
      </c>
      <c r="DE28" s="619"/>
      <c r="DF28" s="619"/>
      <c r="DG28" s="619"/>
      <c r="DH28" s="619"/>
      <c r="DI28" s="619"/>
      <c r="DJ28" s="619"/>
      <c r="DK28" s="620"/>
      <c r="DL28" s="624">
        <v>1422065</v>
      </c>
      <c r="DM28" s="619"/>
      <c r="DN28" s="619"/>
      <c r="DO28" s="619"/>
      <c r="DP28" s="619"/>
      <c r="DQ28" s="619"/>
      <c r="DR28" s="619"/>
      <c r="DS28" s="619"/>
      <c r="DT28" s="619"/>
      <c r="DU28" s="619"/>
      <c r="DV28" s="620"/>
      <c r="DW28" s="641">
        <v>14.1</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58553</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1517990</v>
      </c>
      <c r="CS29" s="637"/>
      <c r="CT29" s="637"/>
      <c r="CU29" s="637"/>
      <c r="CV29" s="637"/>
      <c r="CW29" s="637"/>
      <c r="CX29" s="637"/>
      <c r="CY29" s="638"/>
      <c r="CZ29" s="621">
        <v>8.6</v>
      </c>
      <c r="DA29" s="639"/>
      <c r="DB29" s="639"/>
      <c r="DC29" s="640"/>
      <c r="DD29" s="624">
        <v>1431121</v>
      </c>
      <c r="DE29" s="637"/>
      <c r="DF29" s="637"/>
      <c r="DG29" s="637"/>
      <c r="DH29" s="637"/>
      <c r="DI29" s="637"/>
      <c r="DJ29" s="637"/>
      <c r="DK29" s="638"/>
      <c r="DL29" s="624">
        <v>1421970</v>
      </c>
      <c r="DM29" s="637"/>
      <c r="DN29" s="637"/>
      <c r="DO29" s="637"/>
      <c r="DP29" s="637"/>
      <c r="DQ29" s="637"/>
      <c r="DR29" s="637"/>
      <c r="DS29" s="637"/>
      <c r="DT29" s="637"/>
      <c r="DU29" s="637"/>
      <c r="DV29" s="638"/>
      <c r="DW29" s="641">
        <v>14.1</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81843</v>
      </c>
      <c r="S30" s="619"/>
      <c r="T30" s="619"/>
      <c r="U30" s="619"/>
      <c r="V30" s="619"/>
      <c r="W30" s="619"/>
      <c r="X30" s="619"/>
      <c r="Y30" s="620"/>
      <c r="Z30" s="671">
        <v>0.4</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98.6</v>
      </c>
      <c r="BH30" s="685"/>
      <c r="BI30" s="685"/>
      <c r="BJ30" s="685"/>
      <c r="BK30" s="685"/>
      <c r="BL30" s="685"/>
      <c r="BM30" s="686">
        <v>91.9</v>
      </c>
      <c r="BN30" s="685"/>
      <c r="BO30" s="685"/>
      <c r="BP30" s="685"/>
      <c r="BQ30" s="687"/>
      <c r="BR30" s="684">
        <v>98.3</v>
      </c>
      <c r="BS30" s="685"/>
      <c r="BT30" s="685"/>
      <c r="BU30" s="685"/>
      <c r="BV30" s="685"/>
      <c r="BW30" s="685"/>
      <c r="BX30" s="686">
        <v>91.3</v>
      </c>
      <c r="BY30" s="685"/>
      <c r="BZ30" s="685"/>
      <c r="CA30" s="685"/>
      <c r="CB30" s="687"/>
      <c r="CD30" s="690"/>
      <c r="CE30" s="691"/>
      <c r="CF30" s="655" t="s">
        <v>291</v>
      </c>
      <c r="CG30" s="652"/>
      <c r="CH30" s="652"/>
      <c r="CI30" s="652"/>
      <c r="CJ30" s="652"/>
      <c r="CK30" s="652"/>
      <c r="CL30" s="652"/>
      <c r="CM30" s="652"/>
      <c r="CN30" s="652"/>
      <c r="CO30" s="652"/>
      <c r="CP30" s="652"/>
      <c r="CQ30" s="653"/>
      <c r="CR30" s="618">
        <v>1380184</v>
      </c>
      <c r="CS30" s="619"/>
      <c r="CT30" s="619"/>
      <c r="CU30" s="619"/>
      <c r="CV30" s="619"/>
      <c r="CW30" s="619"/>
      <c r="CX30" s="619"/>
      <c r="CY30" s="620"/>
      <c r="CZ30" s="621">
        <v>7.8</v>
      </c>
      <c r="DA30" s="639"/>
      <c r="DB30" s="639"/>
      <c r="DC30" s="640"/>
      <c r="DD30" s="624">
        <v>1293315</v>
      </c>
      <c r="DE30" s="619"/>
      <c r="DF30" s="619"/>
      <c r="DG30" s="619"/>
      <c r="DH30" s="619"/>
      <c r="DI30" s="619"/>
      <c r="DJ30" s="619"/>
      <c r="DK30" s="620"/>
      <c r="DL30" s="624">
        <v>1284164</v>
      </c>
      <c r="DM30" s="619"/>
      <c r="DN30" s="619"/>
      <c r="DO30" s="619"/>
      <c r="DP30" s="619"/>
      <c r="DQ30" s="619"/>
      <c r="DR30" s="619"/>
      <c r="DS30" s="619"/>
      <c r="DT30" s="619"/>
      <c r="DU30" s="619"/>
      <c r="DV30" s="620"/>
      <c r="DW30" s="641">
        <v>12.8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555284</v>
      </c>
      <c r="S31" s="619"/>
      <c r="T31" s="619"/>
      <c r="U31" s="619"/>
      <c r="V31" s="619"/>
      <c r="W31" s="619"/>
      <c r="X31" s="619"/>
      <c r="Y31" s="620"/>
      <c r="Z31" s="671">
        <v>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95</v>
      </c>
      <c r="BN31" s="683"/>
      <c r="BO31" s="683"/>
      <c r="BP31" s="683"/>
      <c r="BQ31" s="647"/>
      <c r="BR31" s="682">
        <v>98.5</v>
      </c>
      <c r="BS31" s="637"/>
      <c r="BT31" s="637"/>
      <c r="BU31" s="637"/>
      <c r="BV31" s="637"/>
      <c r="BW31" s="637"/>
      <c r="BX31" s="673">
        <v>93.8</v>
      </c>
      <c r="BY31" s="683"/>
      <c r="BZ31" s="683"/>
      <c r="CA31" s="683"/>
      <c r="CB31" s="647"/>
      <c r="CD31" s="690"/>
      <c r="CE31" s="691"/>
      <c r="CF31" s="655" t="s">
        <v>295</v>
      </c>
      <c r="CG31" s="652"/>
      <c r="CH31" s="652"/>
      <c r="CI31" s="652"/>
      <c r="CJ31" s="652"/>
      <c r="CK31" s="652"/>
      <c r="CL31" s="652"/>
      <c r="CM31" s="652"/>
      <c r="CN31" s="652"/>
      <c r="CO31" s="652"/>
      <c r="CP31" s="652"/>
      <c r="CQ31" s="653"/>
      <c r="CR31" s="618">
        <v>137806</v>
      </c>
      <c r="CS31" s="637"/>
      <c r="CT31" s="637"/>
      <c r="CU31" s="637"/>
      <c r="CV31" s="637"/>
      <c r="CW31" s="637"/>
      <c r="CX31" s="637"/>
      <c r="CY31" s="638"/>
      <c r="CZ31" s="621">
        <v>0.8</v>
      </c>
      <c r="DA31" s="639"/>
      <c r="DB31" s="639"/>
      <c r="DC31" s="640"/>
      <c r="DD31" s="624">
        <v>137806</v>
      </c>
      <c r="DE31" s="637"/>
      <c r="DF31" s="637"/>
      <c r="DG31" s="637"/>
      <c r="DH31" s="637"/>
      <c r="DI31" s="637"/>
      <c r="DJ31" s="637"/>
      <c r="DK31" s="638"/>
      <c r="DL31" s="624">
        <v>137806</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241696</v>
      </c>
      <c r="S32" s="619"/>
      <c r="T32" s="619"/>
      <c r="U32" s="619"/>
      <c r="V32" s="619"/>
      <c r="W32" s="619"/>
      <c r="X32" s="619"/>
      <c r="Y32" s="620"/>
      <c r="Z32" s="671">
        <v>1.3</v>
      </c>
      <c r="AA32" s="671"/>
      <c r="AB32" s="671"/>
      <c r="AC32" s="671"/>
      <c r="AD32" s="672">
        <v>12711</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97.9</v>
      </c>
      <c r="BH32" s="603"/>
      <c r="BI32" s="603"/>
      <c r="BJ32" s="603"/>
      <c r="BK32" s="603"/>
      <c r="BL32" s="603"/>
      <c r="BM32" s="666">
        <v>87</v>
      </c>
      <c r="BN32" s="603"/>
      <c r="BO32" s="603"/>
      <c r="BP32" s="603"/>
      <c r="BQ32" s="660"/>
      <c r="BR32" s="681">
        <v>97.7</v>
      </c>
      <c r="BS32" s="603"/>
      <c r="BT32" s="603"/>
      <c r="BU32" s="603"/>
      <c r="BV32" s="603"/>
      <c r="BW32" s="603"/>
      <c r="BX32" s="666">
        <v>87.1</v>
      </c>
      <c r="BY32" s="603"/>
      <c r="BZ32" s="603"/>
      <c r="CA32" s="603"/>
      <c r="CB32" s="660"/>
      <c r="CD32" s="692"/>
      <c r="CE32" s="693"/>
      <c r="CF32" s="655" t="s">
        <v>298</v>
      </c>
      <c r="CG32" s="652"/>
      <c r="CH32" s="652"/>
      <c r="CI32" s="652"/>
      <c r="CJ32" s="652"/>
      <c r="CK32" s="652"/>
      <c r="CL32" s="652"/>
      <c r="CM32" s="652"/>
      <c r="CN32" s="652"/>
      <c r="CO32" s="652"/>
      <c r="CP32" s="652"/>
      <c r="CQ32" s="653"/>
      <c r="CR32" s="618">
        <v>95</v>
      </c>
      <c r="CS32" s="619"/>
      <c r="CT32" s="619"/>
      <c r="CU32" s="619"/>
      <c r="CV32" s="619"/>
      <c r="CW32" s="619"/>
      <c r="CX32" s="619"/>
      <c r="CY32" s="620"/>
      <c r="CZ32" s="621">
        <v>0</v>
      </c>
      <c r="DA32" s="639"/>
      <c r="DB32" s="639"/>
      <c r="DC32" s="640"/>
      <c r="DD32" s="624">
        <v>95</v>
      </c>
      <c r="DE32" s="619"/>
      <c r="DF32" s="619"/>
      <c r="DG32" s="619"/>
      <c r="DH32" s="619"/>
      <c r="DI32" s="619"/>
      <c r="DJ32" s="619"/>
      <c r="DK32" s="620"/>
      <c r="DL32" s="624">
        <v>95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2402900</v>
      </c>
      <c r="S33" s="619"/>
      <c r="T33" s="619"/>
      <c r="U33" s="619"/>
      <c r="V33" s="619"/>
      <c r="W33" s="619"/>
      <c r="X33" s="619"/>
      <c r="Y33" s="620"/>
      <c r="Z33" s="671">
        <v>13.2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6410853</v>
      </c>
      <c r="CS33" s="637"/>
      <c r="CT33" s="637"/>
      <c r="CU33" s="637"/>
      <c r="CV33" s="637"/>
      <c r="CW33" s="637"/>
      <c r="CX33" s="637"/>
      <c r="CY33" s="638"/>
      <c r="CZ33" s="621">
        <v>36.299999999999997</v>
      </c>
      <c r="DA33" s="639"/>
      <c r="DB33" s="639"/>
      <c r="DC33" s="640"/>
      <c r="DD33" s="624">
        <v>5040871</v>
      </c>
      <c r="DE33" s="637"/>
      <c r="DF33" s="637"/>
      <c r="DG33" s="637"/>
      <c r="DH33" s="637"/>
      <c r="DI33" s="637"/>
      <c r="DJ33" s="637"/>
      <c r="DK33" s="638"/>
      <c r="DL33" s="624">
        <v>3874135</v>
      </c>
      <c r="DM33" s="637"/>
      <c r="DN33" s="637"/>
      <c r="DO33" s="637"/>
      <c r="DP33" s="637"/>
      <c r="DQ33" s="637"/>
      <c r="DR33" s="637"/>
      <c r="DS33" s="637"/>
      <c r="DT33" s="637"/>
      <c r="DU33" s="637"/>
      <c r="DV33" s="638"/>
      <c r="DW33" s="641">
        <v>38.5</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1721977</v>
      </c>
      <c r="CS34" s="619"/>
      <c r="CT34" s="619"/>
      <c r="CU34" s="619"/>
      <c r="CV34" s="619"/>
      <c r="CW34" s="619"/>
      <c r="CX34" s="619"/>
      <c r="CY34" s="620"/>
      <c r="CZ34" s="621">
        <v>9.6999999999999993</v>
      </c>
      <c r="DA34" s="639"/>
      <c r="DB34" s="639"/>
      <c r="DC34" s="640"/>
      <c r="DD34" s="624">
        <v>1331833</v>
      </c>
      <c r="DE34" s="619"/>
      <c r="DF34" s="619"/>
      <c r="DG34" s="619"/>
      <c r="DH34" s="619"/>
      <c r="DI34" s="619"/>
      <c r="DJ34" s="619"/>
      <c r="DK34" s="620"/>
      <c r="DL34" s="624">
        <v>1214654</v>
      </c>
      <c r="DM34" s="619"/>
      <c r="DN34" s="619"/>
      <c r="DO34" s="619"/>
      <c r="DP34" s="619"/>
      <c r="DQ34" s="619"/>
      <c r="DR34" s="619"/>
      <c r="DS34" s="619"/>
      <c r="DT34" s="619"/>
      <c r="DU34" s="619"/>
      <c r="DV34" s="620"/>
      <c r="DW34" s="641">
        <v>12.1</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528000</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2131175</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1346</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122225</v>
      </c>
      <c r="CS35" s="637"/>
      <c r="CT35" s="637"/>
      <c r="CU35" s="637"/>
      <c r="CV35" s="637"/>
      <c r="CW35" s="637"/>
      <c r="CX35" s="637"/>
      <c r="CY35" s="638"/>
      <c r="CZ35" s="621">
        <v>0.7</v>
      </c>
      <c r="DA35" s="639"/>
      <c r="DB35" s="639"/>
      <c r="DC35" s="640"/>
      <c r="DD35" s="624">
        <v>87051</v>
      </c>
      <c r="DE35" s="637"/>
      <c r="DF35" s="637"/>
      <c r="DG35" s="637"/>
      <c r="DH35" s="637"/>
      <c r="DI35" s="637"/>
      <c r="DJ35" s="637"/>
      <c r="DK35" s="638"/>
      <c r="DL35" s="624">
        <v>86954</v>
      </c>
      <c r="DM35" s="637"/>
      <c r="DN35" s="637"/>
      <c r="DO35" s="637"/>
      <c r="DP35" s="637"/>
      <c r="DQ35" s="637"/>
      <c r="DR35" s="637"/>
      <c r="DS35" s="637"/>
      <c r="DT35" s="637"/>
      <c r="DU35" s="637"/>
      <c r="DV35" s="638"/>
      <c r="DW35" s="641">
        <v>0.9</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18209099</v>
      </c>
      <c r="S36" s="659"/>
      <c r="T36" s="659"/>
      <c r="U36" s="659"/>
      <c r="V36" s="659"/>
      <c r="W36" s="659"/>
      <c r="X36" s="659"/>
      <c r="Y36" s="662"/>
      <c r="Z36" s="663">
        <v>100</v>
      </c>
      <c r="AA36" s="663"/>
      <c r="AB36" s="663"/>
      <c r="AC36" s="663"/>
      <c r="AD36" s="664">
        <v>9533363</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129764</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-105705</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2040945</v>
      </c>
      <c r="CS36" s="619"/>
      <c r="CT36" s="619"/>
      <c r="CU36" s="619"/>
      <c r="CV36" s="619"/>
      <c r="CW36" s="619"/>
      <c r="CX36" s="619"/>
      <c r="CY36" s="620"/>
      <c r="CZ36" s="621">
        <v>11.5</v>
      </c>
      <c r="DA36" s="639"/>
      <c r="DB36" s="639"/>
      <c r="DC36" s="640"/>
      <c r="DD36" s="624">
        <v>1387673</v>
      </c>
      <c r="DE36" s="619"/>
      <c r="DF36" s="619"/>
      <c r="DG36" s="619"/>
      <c r="DH36" s="619"/>
      <c r="DI36" s="619"/>
      <c r="DJ36" s="619"/>
      <c r="DK36" s="620"/>
      <c r="DL36" s="624">
        <v>1207556</v>
      </c>
      <c r="DM36" s="619"/>
      <c r="DN36" s="619"/>
      <c r="DO36" s="619"/>
      <c r="DP36" s="619"/>
      <c r="DQ36" s="619"/>
      <c r="DR36" s="619"/>
      <c r="DS36" s="619"/>
      <c r="DT36" s="619"/>
      <c r="DU36" s="619"/>
      <c r="DV36" s="620"/>
      <c r="DW36" s="641">
        <v>12</v>
      </c>
      <c r="DX36" s="642"/>
      <c r="DY36" s="642"/>
      <c r="DZ36" s="642"/>
      <c r="EA36" s="642"/>
      <c r="EB36" s="642"/>
      <c r="EC36" s="643"/>
    </row>
    <row r="37" spans="2:133" ht="11.25" customHeight="1">
      <c r="AQ37" s="644" t="s">
        <v>313</v>
      </c>
      <c r="AR37" s="645"/>
      <c r="AS37" s="645"/>
      <c r="AT37" s="645"/>
      <c r="AU37" s="645"/>
      <c r="AV37" s="645"/>
      <c r="AW37" s="645"/>
      <c r="AX37" s="645"/>
      <c r="AY37" s="646"/>
      <c r="AZ37" s="618">
        <v>48899</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4851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1072617</v>
      </c>
      <c r="CS37" s="637"/>
      <c r="CT37" s="637"/>
      <c r="CU37" s="637"/>
      <c r="CV37" s="637"/>
      <c r="CW37" s="637"/>
      <c r="CX37" s="637"/>
      <c r="CY37" s="638"/>
      <c r="CZ37" s="621">
        <v>6.1</v>
      </c>
      <c r="DA37" s="639"/>
      <c r="DB37" s="639"/>
      <c r="DC37" s="640"/>
      <c r="DD37" s="624">
        <v>963317</v>
      </c>
      <c r="DE37" s="637"/>
      <c r="DF37" s="637"/>
      <c r="DG37" s="637"/>
      <c r="DH37" s="637"/>
      <c r="DI37" s="637"/>
      <c r="DJ37" s="637"/>
      <c r="DK37" s="638"/>
      <c r="DL37" s="624">
        <v>962753</v>
      </c>
      <c r="DM37" s="637"/>
      <c r="DN37" s="637"/>
      <c r="DO37" s="637"/>
      <c r="DP37" s="637"/>
      <c r="DQ37" s="637"/>
      <c r="DR37" s="637"/>
      <c r="DS37" s="637"/>
      <c r="DT37" s="637"/>
      <c r="DU37" s="637"/>
      <c r="DV37" s="638"/>
      <c r="DW37" s="641">
        <v>9.6</v>
      </c>
      <c r="DX37" s="642"/>
      <c r="DY37" s="642"/>
      <c r="DZ37" s="642"/>
      <c r="EA37" s="642"/>
      <c r="EB37" s="642"/>
      <c r="EC37" s="643"/>
    </row>
    <row r="38" spans="2:133" ht="11.25" customHeight="1">
      <c r="AQ38" s="644" t="s">
        <v>316</v>
      </c>
      <c r="AR38" s="645"/>
      <c r="AS38" s="645"/>
      <c r="AT38" s="645"/>
      <c r="AU38" s="645"/>
      <c r="AV38" s="645"/>
      <c r="AW38" s="645"/>
      <c r="AX38" s="645"/>
      <c r="AY38" s="646"/>
      <c r="AZ38" s="618">
        <v>6470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7631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2082276</v>
      </c>
      <c r="CS38" s="619"/>
      <c r="CT38" s="619"/>
      <c r="CU38" s="619"/>
      <c r="CV38" s="619"/>
      <c r="CW38" s="619"/>
      <c r="CX38" s="619"/>
      <c r="CY38" s="620"/>
      <c r="CZ38" s="621">
        <v>11.8</v>
      </c>
      <c r="DA38" s="639"/>
      <c r="DB38" s="639"/>
      <c r="DC38" s="640"/>
      <c r="DD38" s="624">
        <v>1805824</v>
      </c>
      <c r="DE38" s="619"/>
      <c r="DF38" s="619"/>
      <c r="DG38" s="619"/>
      <c r="DH38" s="619"/>
      <c r="DI38" s="619"/>
      <c r="DJ38" s="619"/>
      <c r="DK38" s="620"/>
      <c r="DL38" s="624">
        <v>1349226</v>
      </c>
      <c r="DM38" s="619"/>
      <c r="DN38" s="619"/>
      <c r="DO38" s="619"/>
      <c r="DP38" s="619"/>
      <c r="DQ38" s="619"/>
      <c r="DR38" s="619"/>
      <c r="DS38" s="619"/>
      <c r="DT38" s="619"/>
      <c r="DU38" s="619"/>
      <c r="DV38" s="620"/>
      <c r="DW38" s="641">
        <v>13.4</v>
      </c>
      <c r="DX38" s="642"/>
      <c r="DY38" s="642"/>
      <c r="DZ38" s="642"/>
      <c r="EA38" s="642"/>
      <c r="EB38" s="642"/>
      <c r="EC38" s="643"/>
    </row>
    <row r="39" spans="2:133" ht="11.25" customHeight="1">
      <c r="AQ39" s="644" t="s">
        <v>319</v>
      </c>
      <c r="AR39" s="645"/>
      <c r="AS39" s="645"/>
      <c r="AT39" s="645"/>
      <c r="AU39" s="645"/>
      <c r="AV39" s="645"/>
      <c r="AW39" s="645"/>
      <c r="AX39" s="645"/>
      <c r="AY39" s="646"/>
      <c r="AZ39" s="618">
        <v>1386</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64</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393893</v>
      </c>
      <c r="CS39" s="637"/>
      <c r="CT39" s="637"/>
      <c r="CU39" s="637"/>
      <c r="CV39" s="637"/>
      <c r="CW39" s="637"/>
      <c r="CX39" s="637"/>
      <c r="CY39" s="638"/>
      <c r="CZ39" s="621">
        <v>2.2000000000000002</v>
      </c>
      <c r="DA39" s="639"/>
      <c r="DB39" s="639"/>
      <c r="DC39" s="640"/>
      <c r="DD39" s="624">
        <v>383008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710659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150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49537</v>
      </c>
      <c r="CS40" s="619"/>
      <c r="CT40" s="619"/>
      <c r="CU40" s="619"/>
      <c r="CV40" s="619"/>
      <c r="CW40" s="619"/>
      <c r="CX40" s="619"/>
      <c r="CY40" s="620"/>
      <c r="CZ40" s="621">
        <v>0.3</v>
      </c>
      <c r="DA40" s="639"/>
      <c r="DB40" s="639"/>
      <c r="DC40" s="640"/>
      <c r="DD40" s="624">
        <v>45482</v>
      </c>
      <c r="DE40" s="619"/>
      <c r="DF40" s="619"/>
      <c r="DG40" s="619"/>
      <c r="DH40" s="619"/>
      <c r="DI40" s="619"/>
      <c r="DJ40" s="619"/>
      <c r="DK40" s="620"/>
      <c r="DL40" s="624">
        <v>15745</v>
      </c>
      <c r="DM40" s="619"/>
      <c r="DN40" s="619"/>
      <c r="DO40" s="619"/>
      <c r="DP40" s="619"/>
      <c r="DQ40" s="619"/>
      <c r="DR40" s="619"/>
      <c r="DS40" s="619"/>
      <c r="DT40" s="619"/>
      <c r="DU40" s="619"/>
      <c r="DV40" s="620"/>
      <c r="DW40" s="641">
        <v>0.2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1233997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406</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3697090</v>
      </c>
      <c r="CS42" s="619"/>
      <c r="CT42" s="619"/>
      <c r="CU42" s="619"/>
      <c r="CV42" s="619"/>
      <c r="CW42" s="619"/>
      <c r="CX42" s="619"/>
      <c r="CY42" s="620"/>
      <c r="CZ42" s="621">
        <v>20.9</v>
      </c>
      <c r="DA42" s="622"/>
      <c r="DB42" s="622"/>
      <c r="DC42" s="623"/>
      <c r="DD42" s="624">
        <v>1084011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189246</v>
      </c>
      <c r="CS43" s="637"/>
      <c r="CT43" s="637"/>
      <c r="CU43" s="637"/>
      <c r="CV43" s="637"/>
      <c r="CW43" s="637"/>
      <c r="CX43" s="637"/>
      <c r="CY43" s="638"/>
      <c r="CZ43" s="621">
        <v>1.1000000000000001</v>
      </c>
      <c r="DA43" s="639"/>
      <c r="DB43" s="639"/>
      <c r="DC43" s="640"/>
      <c r="DD43" s="624">
        <v>189246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3512010</v>
      </c>
      <c r="CS44" s="619"/>
      <c r="CT44" s="619"/>
      <c r="CU44" s="619"/>
      <c r="CV44" s="619"/>
      <c r="CW44" s="619"/>
      <c r="CX44" s="619"/>
      <c r="CY44" s="620"/>
      <c r="CZ44" s="621">
        <v>19.899999999999999</v>
      </c>
      <c r="DA44" s="622"/>
      <c r="DB44" s="622"/>
      <c r="DC44" s="623"/>
      <c r="DD44" s="624">
        <v>911071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1575130</v>
      </c>
      <c r="CS45" s="637"/>
      <c r="CT45" s="637"/>
      <c r="CU45" s="637"/>
      <c r="CV45" s="637"/>
      <c r="CW45" s="637"/>
      <c r="CX45" s="637"/>
      <c r="CY45" s="638"/>
      <c r="CZ45" s="621">
        <v>8.9</v>
      </c>
      <c r="DA45" s="639"/>
      <c r="DB45" s="639"/>
      <c r="DC45" s="640"/>
      <c r="DD45" s="624">
        <v>138608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1922830</v>
      </c>
      <c r="CS46" s="619"/>
      <c r="CT46" s="619"/>
      <c r="CU46" s="619"/>
      <c r="CV46" s="619"/>
      <c r="CW46" s="619"/>
      <c r="CX46" s="619"/>
      <c r="CY46" s="620"/>
      <c r="CZ46" s="621">
        <v>10.9</v>
      </c>
      <c r="DA46" s="622"/>
      <c r="DB46" s="622"/>
      <c r="DC46" s="623"/>
      <c r="DD46" s="624">
        <v>758413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185080</v>
      </c>
      <c r="CS47" s="637"/>
      <c r="CT47" s="637"/>
      <c r="CU47" s="637"/>
      <c r="CV47" s="637"/>
      <c r="CW47" s="637"/>
      <c r="CX47" s="637"/>
      <c r="CY47" s="638"/>
      <c r="CZ47" s="621">
        <v>1</v>
      </c>
      <c r="DA47" s="639"/>
      <c r="DB47" s="639"/>
      <c r="DC47" s="640"/>
      <c r="DD47" s="624">
        <v>172940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17680335</v>
      </c>
      <c r="CS49" s="603"/>
      <c r="CT49" s="603"/>
      <c r="CU49" s="603"/>
      <c r="CV49" s="603"/>
      <c r="CW49" s="603"/>
      <c r="CX49" s="603"/>
      <c r="CY49" s="604"/>
      <c r="CZ49" s="605">
        <v>100</v>
      </c>
      <c r="DA49" s="606"/>
      <c r="DB49" s="606"/>
      <c r="DC49" s="607"/>
      <c r="DD49" s="608">
        <v>10864251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555</v>
      </c>
      <c r="C7" s="1077"/>
      <c r="D7" s="1077"/>
      <c r="E7" s="1077"/>
      <c r="F7" s="1077"/>
      <c r="G7" s="1077"/>
      <c r="H7" s="1077"/>
      <c r="I7" s="1077"/>
      <c r="J7" s="1077"/>
      <c r="K7" s="1077"/>
      <c r="L7" s="1077"/>
      <c r="M7" s="1077"/>
      <c r="N7" s="1077"/>
      <c r="O7" s="1077"/>
      <c r="P7" s="1078"/>
      <c r="Q7" s="1130">
        <v>18209</v>
      </c>
      <c r="R7" s="1131"/>
      <c r="S7" s="1131"/>
      <c r="T7" s="1131"/>
      <c r="U7" s="1131"/>
      <c r="V7" s="1131">
        <v>17680</v>
      </c>
      <c r="W7" s="1131"/>
      <c r="X7" s="1131"/>
      <c r="Y7" s="1131"/>
      <c r="Z7" s="1131"/>
      <c r="AA7" s="1131">
        <v>529</v>
      </c>
      <c r="AB7" s="1131"/>
      <c r="AC7" s="1131"/>
      <c r="AD7" s="1131"/>
      <c r="AE7" s="1132"/>
      <c r="AF7" s="1133">
        <v>412</v>
      </c>
      <c r="AG7" s="1134"/>
      <c r="AH7" s="1134"/>
      <c r="AI7" s="1134"/>
      <c r="AJ7" s="1135"/>
      <c r="AK7" s="1117">
        <v>82</v>
      </c>
      <c r="AL7" s="1118"/>
      <c r="AM7" s="1118"/>
      <c r="AN7" s="1118"/>
      <c r="AO7" s="1118"/>
      <c r="AP7" s="1118">
        <v>14786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535</v>
      </c>
      <c r="BT7" s="1122"/>
      <c r="BU7" s="1122"/>
      <c r="BV7" s="1122"/>
      <c r="BW7" s="1122"/>
      <c r="BX7" s="1122"/>
      <c r="BY7" s="1122"/>
      <c r="BZ7" s="1122"/>
      <c r="CA7" s="1122"/>
      <c r="CB7" s="1122"/>
      <c r="CC7" s="1122"/>
      <c r="CD7" s="1122"/>
      <c r="CE7" s="1122"/>
      <c r="CF7" s="1122"/>
      <c r="CG7" s="1123"/>
      <c r="CH7" s="1114">
        <v>0</v>
      </c>
      <c r="CI7" s="1115"/>
      <c r="CJ7" s="1115"/>
      <c r="CK7" s="1115"/>
      <c r="CL7" s="1116"/>
      <c r="CM7" s="1114">
        <v>4</v>
      </c>
      <c r="CN7" s="1115"/>
      <c r="CO7" s="1115"/>
      <c r="CP7" s="1115"/>
      <c r="CQ7" s="1116"/>
      <c r="CR7" s="1114">
        <v>2</v>
      </c>
      <c r="CS7" s="1115"/>
      <c r="CT7" s="1115"/>
      <c r="CU7" s="1115"/>
      <c r="CV7" s="1116"/>
      <c r="CW7" s="1114" t="s">
        <v>536</v>
      </c>
      <c r="CX7" s="1115"/>
      <c r="CY7" s="1115"/>
      <c r="CZ7" s="1115"/>
      <c r="DA7" s="1116"/>
      <c r="DB7" s="1114" t="s">
        <v>536</v>
      </c>
      <c r="DC7" s="1115"/>
      <c r="DD7" s="1115"/>
      <c r="DE7" s="1115"/>
      <c r="DF7" s="1116"/>
      <c r="DG7" s="1114" t="s">
        <v>536</v>
      </c>
      <c r="DH7" s="1115"/>
      <c r="DI7" s="1115"/>
      <c r="DJ7" s="1115"/>
      <c r="DK7" s="1116"/>
      <c r="DL7" s="1114" t="s">
        <v>536</v>
      </c>
      <c r="DM7" s="1115"/>
      <c r="DN7" s="1115"/>
      <c r="DO7" s="1115"/>
      <c r="DP7" s="1116"/>
      <c r="DQ7" s="1114" t="s">
        <v>536</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412</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537</v>
      </c>
      <c r="C28" s="1077"/>
      <c r="D28" s="1077"/>
      <c r="E28" s="1077"/>
      <c r="F28" s="1077"/>
      <c r="G28" s="1077"/>
      <c r="H28" s="1077"/>
      <c r="I28" s="1077"/>
      <c r="J28" s="1077"/>
      <c r="K28" s="1077"/>
      <c r="L28" s="1077"/>
      <c r="M28" s="1077"/>
      <c r="N28" s="1077"/>
      <c r="O28" s="1077"/>
      <c r="P28" s="1078"/>
      <c r="Q28" s="1079">
        <v>5093</v>
      </c>
      <c r="R28" s="1080"/>
      <c r="S28" s="1080"/>
      <c r="T28" s="1080"/>
      <c r="U28" s="1080"/>
      <c r="V28" s="1080">
        <v>5091</v>
      </c>
      <c r="W28" s="1080"/>
      <c r="X28" s="1080"/>
      <c r="Y28" s="1080"/>
      <c r="Z28" s="1080"/>
      <c r="AA28" s="1080">
        <v>1</v>
      </c>
      <c r="AB28" s="1080"/>
      <c r="AC28" s="1080"/>
      <c r="AD28" s="1080"/>
      <c r="AE28" s="1081"/>
      <c r="AF28" s="1082">
        <v>1</v>
      </c>
      <c r="AG28" s="1080"/>
      <c r="AH28" s="1080"/>
      <c r="AI28" s="1080"/>
      <c r="AJ28" s="1083"/>
      <c r="AK28" s="1084">
        <v>711</v>
      </c>
      <c r="AL28" s="1072"/>
      <c r="AM28" s="1072"/>
      <c r="AN28" s="1072"/>
      <c r="AO28" s="1072"/>
      <c r="AP28" s="1072" t="s">
        <v>536</v>
      </c>
      <c r="AQ28" s="1072"/>
      <c r="AR28" s="1072"/>
      <c r="AS28" s="1072"/>
      <c r="AT28" s="1072"/>
      <c r="AU28" s="1072" t="s">
        <v>536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538</v>
      </c>
      <c r="C29" s="1064"/>
      <c r="D29" s="1064"/>
      <c r="E29" s="1064"/>
      <c r="F29" s="1064"/>
      <c r="G29" s="1064"/>
      <c r="H29" s="1064"/>
      <c r="I29" s="1064"/>
      <c r="J29" s="1064"/>
      <c r="K29" s="1064"/>
      <c r="L29" s="1064"/>
      <c r="M29" s="1064"/>
      <c r="N29" s="1064"/>
      <c r="O29" s="1064"/>
      <c r="P29" s="1065"/>
      <c r="Q29" s="1069">
        <v>3159</v>
      </c>
      <c r="R29" s="1070"/>
      <c r="S29" s="1070"/>
      <c r="T29" s="1070"/>
      <c r="U29" s="1070"/>
      <c r="V29" s="1070">
        <v>3078</v>
      </c>
      <c r="W29" s="1070"/>
      <c r="X29" s="1070"/>
      <c r="Y29" s="1070"/>
      <c r="Z29" s="1070"/>
      <c r="AA29" s="1070">
        <v>81</v>
      </c>
      <c r="AB29" s="1070"/>
      <c r="AC29" s="1070"/>
      <c r="AD29" s="1070"/>
      <c r="AE29" s="1071"/>
      <c r="AF29" s="1045">
        <v>81</v>
      </c>
      <c r="AG29" s="1046"/>
      <c r="AH29" s="1046"/>
      <c r="AI29" s="1046"/>
      <c r="AJ29" s="1047"/>
      <c r="AK29" s="1006">
        <v>487</v>
      </c>
      <c r="AL29" s="997"/>
      <c r="AM29" s="997"/>
      <c r="AN29" s="997"/>
      <c r="AO29" s="997"/>
      <c r="AP29" s="997" t="s">
        <v>536</v>
      </c>
      <c r="AQ29" s="997"/>
      <c r="AR29" s="997"/>
      <c r="AS29" s="997"/>
      <c r="AT29" s="997"/>
      <c r="AU29" s="997" t="s">
        <v>536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539</v>
      </c>
      <c r="C30" s="1064"/>
      <c r="D30" s="1064"/>
      <c r="E30" s="1064"/>
      <c r="F30" s="1064"/>
      <c r="G30" s="1064"/>
      <c r="H30" s="1064"/>
      <c r="I30" s="1064"/>
      <c r="J30" s="1064"/>
      <c r="K30" s="1064"/>
      <c r="L30" s="1064"/>
      <c r="M30" s="1064"/>
      <c r="N30" s="1064"/>
      <c r="O30" s="1064"/>
      <c r="P30" s="1065"/>
      <c r="Q30" s="1069">
        <v>31</v>
      </c>
      <c r="R30" s="1070"/>
      <c r="S30" s="1070"/>
      <c r="T30" s="1070"/>
      <c r="U30" s="1070"/>
      <c r="V30" s="1070">
        <v>19</v>
      </c>
      <c r="W30" s="1070"/>
      <c r="X30" s="1070"/>
      <c r="Y30" s="1070"/>
      <c r="Z30" s="1070"/>
      <c r="AA30" s="1070">
        <v>11</v>
      </c>
      <c r="AB30" s="1070"/>
      <c r="AC30" s="1070"/>
      <c r="AD30" s="1070"/>
      <c r="AE30" s="1071"/>
      <c r="AF30" s="1045">
        <v>11</v>
      </c>
      <c r="AG30" s="1046"/>
      <c r="AH30" s="1046"/>
      <c r="AI30" s="1046"/>
      <c r="AJ30" s="1047"/>
      <c r="AK30" s="1006" t="s">
        <v>536</v>
      </c>
      <c r="AL30" s="997"/>
      <c r="AM30" s="997"/>
      <c r="AN30" s="997"/>
      <c r="AO30" s="997"/>
      <c r="AP30" s="997" t="s">
        <v>536</v>
      </c>
      <c r="AQ30" s="997"/>
      <c r="AR30" s="997"/>
      <c r="AS30" s="997"/>
      <c r="AT30" s="997"/>
      <c r="AU30" s="997" t="s">
        <v>536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540</v>
      </c>
      <c r="C31" s="1064"/>
      <c r="D31" s="1064"/>
      <c r="E31" s="1064"/>
      <c r="F31" s="1064"/>
      <c r="G31" s="1064"/>
      <c r="H31" s="1064"/>
      <c r="I31" s="1064"/>
      <c r="J31" s="1064"/>
      <c r="K31" s="1064"/>
      <c r="L31" s="1064"/>
      <c r="M31" s="1064"/>
      <c r="N31" s="1064"/>
      <c r="O31" s="1064"/>
      <c r="P31" s="1065"/>
      <c r="Q31" s="1069">
        <v>423</v>
      </c>
      <c r="R31" s="1070"/>
      <c r="S31" s="1070"/>
      <c r="T31" s="1070"/>
      <c r="U31" s="1070"/>
      <c r="V31" s="1070">
        <v>422</v>
      </c>
      <c r="W31" s="1070"/>
      <c r="X31" s="1070"/>
      <c r="Y31" s="1070"/>
      <c r="Z31" s="1070"/>
      <c r="AA31" s="1070">
        <v>1</v>
      </c>
      <c r="AB31" s="1070"/>
      <c r="AC31" s="1070"/>
      <c r="AD31" s="1070"/>
      <c r="AE31" s="1071"/>
      <c r="AF31" s="1045">
        <v>1</v>
      </c>
      <c r="AG31" s="1046"/>
      <c r="AH31" s="1046"/>
      <c r="AI31" s="1046"/>
      <c r="AJ31" s="1047"/>
      <c r="AK31" s="1006">
        <v>210</v>
      </c>
      <c r="AL31" s="997"/>
      <c r="AM31" s="997"/>
      <c r="AN31" s="997"/>
      <c r="AO31" s="997"/>
      <c r="AP31" s="997" t="s">
        <v>536</v>
      </c>
      <c r="AQ31" s="997"/>
      <c r="AR31" s="997"/>
      <c r="AS31" s="997"/>
      <c r="AT31" s="997"/>
      <c r="AU31" s="997" t="s">
        <v>536</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541</v>
      </c>
      <c r="C32" s="1064"/>
      <c r="D32" s="1064"/>
      <c r="E32" s="1064"/>
      <c r="F32" s="1064"/>
      <c r="G32" s="1064"/>
      <c r="H32" s="1064"/>
      <c r="I32" s="1064"/>
      <c r="J32" s="1064"/>
      <c r="K32" s="1064"/>
      <c r="L32" s="1064"/>
      <c r="M32" s="1064"/>
      <c r="N32" s="1064"/>
      <c r="O32" s="1064"/>
      <c r="P32" s="1065"/>
      <c r="Q32" s="1069">
        <v>392</v>
      </c>
      <c r="R32" s="1070"/>
      <c r="S32" s="1070"/>
      <c r="T32" s="1070"/>
      <c r="U32" s="1070"/>
      <c r="V32" s="1070">
        <v>332</v>
      </c>
      <c r="W32" s="1070"/>
      <c r="X32" s="1070"/>
      <c r="Y32" s="1070"/>
      <c r="Z32" s="1070"/>
      <c r="AA32" s="1070">
        <v>60</v>
      </c>
      <c r="AB32" s="1070"/>
      <c r="AC32" s="1070"/>
      <c r="AD32" s="1070"/>
      <c r="AE32" s="1071"/>
      <c r="AF32" s="1045">
        <v>424</v>
      </c>
      <c r="AG32" s="1046"/>
      <c r="AH32" s="1046"/>
      <c r="AI32" s="1046"/>
      <c r="AJ32" s="1047"/>
      <c r="AK32" s="1006">
        <v>77</v>
      </c>
      <c r="AL32" s="997"/>
      <c r="AM32" s="997"/>
      <c r="AN32" s="997"/>
      <c r="AO32" s="997"/>
      <c r="AP32" s="997">
        <v>1394</v>
      </c>
      <c r="AQ32" s="997"/>
      <c r="AR32" s="997"/>
      <c r="AS32" s="997"/>
      <c r="AT32" s="997"/>
      <c r="AU32" s="997">
        <v>218</v>
      </c>
      <c r="AV32" s="997"/>
      <c r="AW32" s="997"/>
      <c r="AX32" s="997"/>
      <c r="AY32" s="997"/>
      <c r="AZ32" s="1068"/>
      <c r="BA32" s="1068"/>
      <c r="BB32" s="1068"/>
      <c r="BC32" s="1068"/>
      <c r="BD32" s="1068"/>
      <c r="BE32" s="1058" t="s">
        <v>542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543</v>
      </c>
      <c r="C33" s="1064"/>
      <c r="D33" s="1064"/>
      <c r="E33" s="1064"/>
      <c r="F33" s="1064"/>
      <c r="G33" s="1064"/>
      <c r="H33" s="1064"/>
      <c r="I33" s="1064"/>
      <c r="J33" s="1064"/>
      <c r="K33" s="1064"/>
      <c r="L33" s="1064"/>
      <c r="M33" s="1064"/>
      <c r="N33" s="1064"/>
      <c r="O33" s="1064"/>
      <c r="P33" s="1065"/>
      <c r="Q33" s="1069">
        <v>173</v>
      </c>
      <c r="R33" s="1070"/>
      <c r="S33" s="1070"/>
      <c r="T33" s="1070"/>
      <c r="U33" s="1070"/>
      <c r="V33" s="1070">
        <v>173</v>
      </c>
      <c r="W33" s="1070"/>
      <c r="X33" s="1070"/>
      <c r="Y33" s="1070"/>
      <c r="Z33" s="1070"/>
      <c r="AA33" s="1070">
        <v>0</v>
      </c>
      <c r="AB33" s="1070"/>
      <c r="AC33" s="1070"/>
      <c r="AD33" s="1070"/>
      <c r="AE33" s="1071"/>
      <c r="AF33" s="1045">
        <v>0</v>
      </c>
      <c r="AG33" s="1046"/>
      <c r="AH33" s="1046"/>
      <c r="AI33" s="1046"/>
      <c r="AJ33" s="1047"/>
      <c r="AK33" s="1006">
        <v>130</v>
      </c>
      <c r="AL33" s="997"/>
      <c r="AM33" s="997"/>
      <c r="AN33" s="997"/>
      <c r="AO33" s="997"/>
      <c r="AP33" s="997">
        <v>975</v>
      </c>
      <c r="AQ33" s="997"/>
      <c r="AR33" s="997"/>
      <c r="AS33" s="997"/>
      <c r="AT33" s="997"/>
      <c r="AU33" s="997">
        <v>963</v>
      </c>
      <c r="AV33" s="997"/>
      <c r="AW33" s="997"/>
      <c r="AX33" s="997"/>
      <c r="AY33" s="997"/>
      <c r="AZ33" s="1068"/>
      <c r="BA33" s="1068"/>
      <c r="BB33" s="1068"/>
      <c r="BC33" s="1068"/>
      <c r="BD33" s="1068"/>
      <c r="BE33" s="1058" t="s">
        <v>544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545</v>
      </c>
      <c r="C34" s="1064"/>
      <c r="D34" s="1064"/>
      <c r="E34" s="1064"/>
      <c r="F34" s="1064"/>
      <c r="G34" s="1064"/>
      <c r="H34" s="1064"/>
      <c r="I34" s="1064"/>
      <c r="J34" s="1064"/>
      <c r="K34" s="1064"/>
      <c r="L34" s="1064"/>
      <c r="M34" s="1064"/>
      <c r="N34" s="1064"/>
      <c r="O34" s="1064"/>
      <c r="P34" s="1065"/>
      <c r="Q34" s="1069">
        <v>7</v>
      </c>
      <c r="R34" s="1070"/>
      <c r="S34" s="1070"/>
      <c r="T34" s="1070"/>
      <c r="U34" s="1070"/>
      <c r="V34" s="1070">
        <v>7</v>
      </c>
      <c r="W34" s="1070"/>
      <c r="X34" s="1070"/>
      <c r="Y34" s="1070"/>
      <c r="Z34" s="1070"/>
      <c r="AA34" s="1070">
        <v>0</v>
      </c>
      <c r="AB34" s="1070"/>
      <c r="AC34" s="1070"/>
      <c r="AD34" s="1070"/>
      <c r="AE34" s="1071"/>
      <c r="AF34" s="1045">
        <v>0</v>
      </c>
      <c r="AG34" s="1046"/>
      <c r="AH34" s="1046"/>
      <c r="AI34" s="1046"/>
      <c r="AJ34" s="1047"/>
      <c r="AK34" s="1006">
        <v>6</v>
      </c>
      <c r="AL34" s="997"/>
      <c r="AM34" s="997"/>
      <c r="AN34" s="997"/>
      <c r="AO34" s="997"/>
      <c r="AP34" s="997" t="s">
        <v>546</v>
      </c>
      <c r="AQ34" s="997"/>
      <c r="AR34" s="997"/>
      <c r="AS34" s="997"/>
      <c r="AT34" s="997"/>
      <c r="AU34" s="997" t="s">
        <v>546</v>
      </c>
      <c r="AV34" s="997"/>
      <c r="AW34" s="997"/>
      <c r="AX34" s="997"/>
      <c r="AY34" s="997"/>
      <c r="AZ34" s="1068"/>
      <c r="BA34" s="1068"/>
      <c r="BB34" s="1068"/>
      <c r="BC34" s="1068"/>
      <c r="BD34" s="1068"/>
      <c r="BE34" s="1058" t="s">
        <v>544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377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518</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379</v>
      </c>
      <c r="B66" s="1022"/>
      <c r="C66" s="1022"/>
      <c r="D66" s="1022"/>
      <c r="E66" s="1022"/>
      <c r="F66" s="1022"/>
      <c r="G66" s="1022"/>
      <c r="H66" s="1022"/>
      <c r="I66" s="1022"/>
      <c r="J66" s="1022"/>
      <c r="K66" s="1022"/>
      <c r="L66" s="1022"/>
      <c r="M66" s="1022"/>
      <c r="N66" s="1022"/>
      <c r="O66" s="1022"/>
      <c r="P66" s="1023"/>
      <c r="Q66" s="1027" t="s">
        <v>380</v>
      </c>
      <c r="R66" s="1028"/>
      <c r="S66" s="1028"/>
      <c r="T66" s="1028"/>
      <c r="U66" s="1029"/>
      <c r="V66" s="1027" t="s">
        <v>381</v>
      </c>
      <c r="W66" s="1028"/>
      <c r="X66" s="1028"/>
      <c r="Y66" s="1028"/>
      <c r="Z66" s="1029"/>
      <c r="AA66" s="1027" t="s">
        <v>382</v>
      </c>
      <c r="AB66" s="1028"/>
      <c r="AC66" s="1028"/>
      <c r="AD66" s="1028"/>
      <c r="AE66" s="1029"/>
      <c r="AF66" s="1033" t="s">
        <v>383</v>
      </c>
      <c r="AG66" s="1034"/>
      <c r="AH66" s="1034"/>
      <c r="AI66" s="1034"/>
      <c r="AJ66" s="1035"/>
      <c r="AK66" s="1027" t="s">
        <v>384</v>
      </c>
      <c r="AL66" s="1022"/>
      <c r="AM66" s="1022"/>
      <c r="AN66" s="1022"/>
      <c r="AO66" s="1023"/>
      <c r="AP66" s="1027" t="s">
        <v>385</v>
      </c>
      <c r="AQ66" s="1028"/>
      <c r="AR66" s="1028"/>
      <c r="AS66" s="1028"/>
      <c r="AT66" s="1029"/>
      <c r="AU66" s="1027" t="s">
        <v>386</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547</v>
      </c>
      <c r="C68" s="1012"/>
      <c r="D68" s="1012"/>
      <c r="E68" s="1012"/>
      <c r="F68" s="1012"/>
      <c r="G68" s="1012"/>
      <c r="H68" s="1012"/>
      <c r="I68" s="1012"/>
      <c r="J68" s="1012"/>
      <c r="K68" s="1012"/>
      <c r="L68" s="1012"/>
      <c r="M68" s="1012"/>
      <c r="N68" s="1012"/>
      <c r="O68" s="1012"/>
      <c r="P68" s="1013"/>
      <c r="Q68" s="1014">
        <v>926</v>
      </c>
      <c r="R68" s="1008"/>
      <c r="S68" s="1008"/>
      <c r="T68" s="1008"/>
      <c r="U68" s="1008"/>
      <c r="V68" s="1008">
        <v>915</v>
      </c>
      <c r="W68" s="1008"/>
      <c r="X68" s="1008"/>
      <c r="Y68" s="1008"/>
      <c r="Z68" s="1008"/>
      <c r="AA68" s="1008">
        <v>11</v>
      </c>
      <c r="AB68" s="1008"/>
      <c r="AC68" s="1008"/>
      <c r="AD68" s="1008"/>
      <c r="AE68" s="1008"/>
      <c r="AF68" s="1008">
        <v>11</v>
      </c>
      <c r="AG68" s="1008"/>
      <c r="AH68" s="1008"/>
      <c r="AI68" s="1008"/>
      <c r="AJ68" s="1008"/>
      <c r="AK68" s="1008">
        <v>33</v>
      </c>
      <c r="AL68" s="1008"/>
      <c r="AM68" s="1008"/>
      <c r="AN68" s="1008"/>
      <c r="AO68" s="1008"/>
      <c r="AP68" s="1008" t="s">
        <v>536</v>
      </c>
      <c r="AQ68" s="1008"/>
      <c r="AR68" s="1008"/>
      <c r="AS68" s="1008"/>
      <c r="AT68" s="1008"/>
      <c r="AU68" s="1008" t="s">
        <v>536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548</v>
      </c>
      <c r="C69" s="1001"/>
      <c r="D69" s="1001"/>
      <c r="E69" s="1001"/>
      <c r="F69" s="1001"/>
      <c r="G69" s="1001"/>
      <c r="H69" s="1001"/>
      <c r="I69" s="1001"/>
      <c r="J69" s="1001"/>
      <c r="K69" s="1001"/>
      <c r="L69" s="1001"/>
      <c r="M69" s="1001"/>
      <c r="N69" s="1001"/>
      <c r="O69" s="1001"/>
      <c r="P69" s="1002"/>
      <c r="Q69" s="1003">
        <v>868</v>
      </c>
      <c r="R69" s="997"/>
      <c r="S69" s="997"/>
      <c r="T69" s="997"/>
      <c r="U69" s="997"/>
      <c r="V69" s="997">
        <v>833</v>
      </c>
      <c r="W69" s="997"/>
      <c r="X69" s="997"/>
      <c r="Y69" s="997"/>
      <c r="Z69" s="997"/>
      <c r="AA69" s="997">
        <v>35</v>
      </c>
      <c r="AB69" s="997"/>
      <c r="AC69" s="997"/>
      <c r="AD69" s="997"/>
      <c r="AE69" s="997"/>
      <c r="AF69" s="997">
        <v>35</v>
      </c>
      <c r="AG69" s="997"/>
      <c r="AH69" s="997"/>
      <c r="AI69" s="997"/>
      <c r="AJ69" s="997"/>
      <c r="AK69" s="997" t="s">
        <v>536</v>
      </c>
      <c r="AL69" s="997"/>
      <c r="AM69" s="997"/>
      <c r="AN69" s="997"/>
      <c r="AO69" s="997"/>
      <c r="AP69" s="997" t="s">
        <v>536</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c r="D70" s="1001"/>
      <c r="E70" s="1001"/>
      <c r="F70" s="1001"/>
      <c r="G70" s="1001"/>
      <c r="H70" s="1001"/>
      <c r="I70" s="1001"/>
      <c r="J70" s="1001"/>
      <c r="K70" s="1001"/>
      <c r="L70" s="1001"/>
      <c r="M70" s="1001"/>
      <c r="N70" s="1001"/>
      <c r="O70" s="1001"/>
      <c r="P70" s="1002"/>
      <c r="Q70" s="1003">
        <v>120</v>
      </c>
      <c r="R70" s="997"/>
      <c r="S70" s="997"/>
      <c r="T70" s="997"/>
      <c r="U70" s="997"/>
      <c r="V70" s="997">
        <v>110</v>
      </c>
      <c r="W70" s="997"/>
      <c r="X70" s="997"/>
      <c r="Y70" s="997"/>
      <c r="Z70" s="997"/>
      <c r="AA70" s="997">
        <v>10</v>
      </c>
      <c r="AB70" s="997"/>
      <c r="AC70" s="997"/>
      <c r="AD70" s="997"/>
      <c r="AE70" s="997"/>
      <c r="AF70" s="997">
        <v>10</v>
      </c>
      <c r="AG70" s="997"/>
      <c r="AH70" s="997"/>
      <c r="AI70" s="997"/>
      <c r="AJ70" s="997"/>
      <c r="AK70" s="997" t="s">
        <v>536</v>
      </c>
      <c r="AL70" s="997"/>
      <c r="AM70" s="997"/>
      <c r="AN70" s="997"/>
      <c r="AO70" s="997"/>
      <c r="AP70" s="997" t="s">
        <v>536</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550</v>
      </c>
      <c r="C71" s="1001"/>
      <c r="D71" s="1001"/>
      <c r="E71" s="1001"/>
      <c r="F71" s="1001"/>
      <c r="G71" s="1001"/>
      <c r="H71" s="1001"/>
      <c r="I71" s="1001"/>
      <c r="J71" s="1001"/>
      <c r="K71" s="1001"/>
      <c r="L71" s="1001"/>
      <c r="M71" s="1001"/>
      <c r="N71" s="1001"/>
      <c r="O71" s="1001"/>
      <c r="P71" s="1002"/>
      <c r="Q71" s="1003">
        <v>2</v>
      </c>
      <c r="R71" s="997"/>
      <c r="S71" s="997"/>
      <c r="T71" s="997"/>
      <c r="U71" s="997"/>
      <c r="V71" s="997">
        <v>1</v>
      </c>
      <c r="W71" s="997"/>
      <c r="X71" s="997"/>
      <c r="Y71" s="997"/>
      <c r="Z71" s="997"/>
      <c r="AA71" s="997">
        <v>2</v>
      </c>
      <c r="AB71" s="997"/>
      <c r="AC71" s="997"/>
      <c r="AD71" s="997"/>
      <c r="AE71" s="997"/>
      <c r="AF71" s="997">
        <v>2</v>
      </c>
      <c r="AG71" s="997"/>
      <c r="AH71" s="997"/>
      <c r="AI71" s="997"/>
      <c r="AJ71" s="997"/>
      <c r="AK71" s="997">
        <v>1</v>
      </c>
      <c r="AL71" s="997"/>
      <c r="AM71" s="997"/>
      <c r="AN71" s="997"/>
      <c r="AO71" s="997"/>
      <c r="AP71" s="997" t="s">
        <v>536</v>
      </c>
      <c r="AQ71" s="997"/>
      <c r="AR71" s="997"/>
      <c r="AS71" s="997"/>
      <c r="AT71" s="997"/>
      <c r="AU71" s="997"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551</v>
      </c>
      <c r="C72" s="1001"/>
      <c r="D72" s="1001"/>
      <c r="E72" s="1001"/>
      <c r="F72" s="1001"/>
      <c r="G72" s="1001"/>
      <c r="H72" s="1001"/>
      <c r="I72" s="1001"/>
      <c r="J72" s="1001"/>
      <c r="K72" s="1001"/>
      <c r="L72" s="1001"/>
      <c r="M72" s="1001"/>
      <c r="N72" s="1001"/>
      <c r="O72" s="1001"/>
      <c r="P72" s="1002"/>
      <c r="Q72" s="1003">
        <v>121</v>
      </c>
      <c r="R72" s="997"/>
      <c r="S72" s="997"/>
      <c r="T72" s="997"/>
      <c r="U72" s="997"/>
      <c r="V72" s="997">
        <v>110</v>
      </c>
      <c r="W72" s="997"/>
      <c r="X72" s="997"/>
      <c r="Y72" s="997"/>
      <c r="Z72" s="997"/>
      <c r="AA72" s="997">
        <v>11</v>
      </c>
      <c r="AB72" s="997"/>
      <c r="AC72" s="997"/>
      <c r="AD72" s="997"/>
      <c r="AE72" s="997"/>
      <c r="AF72" s="997">
        <v>11</v>
      </c>
      <c r="AG72" s="997"/>
      <c r="AH72" s="997"/>
      <c r="AI72" s="997"/>
      <c r="AJ72" s="997"/>
      <c r="AK72" s="997" t="s">
        <v>536</v>
      </c>
      <c r="AL72" s="997"/>
      <c r="AM72" s="997"/>
      <c r="AN72" s="997"/>
      <c r="AO72" s="997"/>
      <c r="AP72" s="997" t="s">
        <v>536</v>
      </c>
      <c r="AQ72" s="997"/>
      <c r="AR72" s="997"/>
      <c r="AS72" s="997"/>
      <c r="AT72" s="997"/>
      <c r="AU72" s="997"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c r="D73" s="1001"/>
      <c r="E73" s="1001"/>
      <c r="F73" s="1001"/>
      <c r="G73" s="1001"/>
      <c r="H73" s="1001"/>
      <c r="I73" s="1001"/>
      <c r="J73" s="1001"/>
      <c r="K73" s="1001"/>
      <c r="L73" s="1001"/>
      <c r="M73" s="1001"/>
      <c r="N73" s="1001"/>
      <c r="O73" s="1001"/>
      <c r="P73" s="1002"/>
      <c r="Q73" s="1003">
        <v>17863</v>
      </c>
      <c r="R73" s="997"/>
      <c r="S73" s="997"/>
      <c r="T73" s="997"/>
      <c r="U73" s="997"/>
      <c r="V73" s="997">
        <v>17363</v>
      </c>
      <c r="W73" s="997"/>
      <c r="X73" s="997"/>
      <c r="Y73" s="997"/>
      <c r="Z73" s="997"/>
      <c r="AA73" s="997">
        <v>500</v>
      </c>
      <c r="AB73" s="997"/>
      <c r="AC73" s="997"/>
      <c r="AD73" s="997"/>
      <c r="AE73" s="997"/>
      <c r="AF73" s="997">
        <v>500</v>
      </c>
      <c r="AG73" s="997"/>
      <c r="AH73" s="997"/>
      <c r="AI73" s="997"/>
      <c r="AJ73" s="997"/>
      <c r="AK73" s="997">
        <v>3108</v>
      </c>
      <c r="AL73" s="997"/>
      <c r="AM73" s="997"/>
      <c r="AN73" s="997"/>
      <c r="AO73" s="997"/>
      <c r="AP73" s="997" t="s">
        <v>536</v>
      </c>
      <c r="AQ73" s="997"/>
      <c r="AR73" s="997"/>
      <c r="AS73" s="997"/>
      <c r="AT73" s="997"/>
      <c r="AU73" s="997" t="s">
        <v>536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553</v>
      </c>
      <c r="C74" s="1001"/>
      <c r="D74" s="1001"/>
      <c r="E74" s="1001"/>
      <c r="F74" s="1001"/>
      <c r="G74" s="1001"/>
      <c r="H74" s="1001"/>
      <c r="I74" s="1001"/>
      <c r="J74" s="1001"/>
      <c r="K74" s="1001"/>
      <c r="L74" s="1001"/>
      <c r="M74" s="1001"/>
      <c r="N74" s="1001"/>
      <c r="O74" s="1001"/>
      <c r="P74" s="1002"/>
      <c r="Q74" s="1003">
        <v>1734</v>
      </c>
      <c r="R74" s="997"/>
      <c r="S74" s="997"/>
      <c r="T74" s="997"/>
      <c r="U74" s="997"/>
      <c r="V74" s="997">
        <v>1730</v>
      </c>
      <c r="W74" s="997"/>
      <c r="X74" s="997"/>
      <c r="Y74" s="997"/>
      <c r="Z74" s="997"/>
      <c r="AA74" s="997">
        <v>4</v>
      </c>
      <c r="AB74" s="997"/>
      <c r="AC74" s="997"/>
      <c r="AD74" s="997"/>
      <c r="AE74" s="997"/>
      <c r="AF74" s="997">
        <v>4</v>
      </c>
      <c r="AG74" s="997"/>
      <c r="AH74" s="997"/>
      <c r="AI74" s="997"/>
      <c r="AJ74" s="997"/>
      <c r="AK74" s="997">
        <v>20</v>
      </c>
      <c r="AL74" s="997"/>
      <c r="AM74" s="997"/>
      <c r="AN74" s="997"/>
      <c r="AO74" s="997"/>
      <c r="AP74" s="997" t="s">
        <v>536</v>
      </c>
      <c r="AQ74" s="997"/>
      <c r="AR74" s="997"/>
      <c r="AS74" s="997"/>
      <c r="AT74" s="997"/>
      <c r="AU74" s="997" t="s">
        <v>536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554</v>
      </c>
      <c r="C75" s="1001"/>
      <c r="D75" s="1001"/>
      <c r="E75" s="1001"/>
      <c r="F75" s="1001"/>
      <c r="G75" s="1001"/>
      <c r="H75" s="1001"/>
      <c r="I75" s="1001"/>
      <c r="J75" s="1001"/>
      <c r="K75" s="1001"/>
      <c r="L75" s="1001"/>
      <c r="M75" s="1001"/>
      <c r="N75" s="1001"/>
      <c r="O75" s="1001"/>
      <c r="P75" s="1002"/>
      <c r="Q75" s="1004">
        <v>277636</v>
      </c>
      <c r="R75" s="1005"/>
      <c r="S75" s="1005"/>
      <c r="T75" s="1005"/>
      <c r="U75" s="1006"/>
      <c r="V75" s="1007">
        <v>266517</v>
      </c>
      <c r="W75" s="1005"/>
      <c r="X75" s="1005"/>
      <c r="Y75" s="1005"/>
      <c r="Z75" s="1006"/>
      <c r="AA75" s="1007">
        <v>11120</v>
      </c>
      <c r="AB75" s="1005"/>
      <c r="AC75" s="1005"/>
      <c r="AD75" s="1005"/>
      <c r="AE75" s="1006"/>
      <c r="AF75" s="1007">
        <v>11120</v>
      </c>
      <c r="AG75" s="1005"/>
      <c r="AH75" s="1005"/>
      <c r="AI75" s="1005"/>
      <c r="AJ75" s="1006"/>
      <c r="AK75" s="1007">
        <v>1943</v>
      </c>
      <c r="AL75" s="1005"/>
      <c r="AM75" s="1005"/>
      <c r="AN75" s="1005"/>
      <c r="AO75" s="1006"/>
      <c r="AP75" s="997" t="s">
        <v>536</v>
      </c>
      <c r="AQ75" s="997"/>
      <c r="AR75" s="997"/>
      <c r="AS75" s="997"/>
      <c r="AT75" s="997"/>
      <c r="AU75" s="997" t="s">
        <v>536</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285</v>
      </c>
      <c r="AG109" s="918"/>
      <c r="AH109" s="918"/>
      <c r="AI109" s="918"/>
      <c r="AJ109" s="919"/>
      <c r="AK109" s="920" t="s">
        <v>284</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285</v>
      </c>
      <c r="BW109" s="918"/>
      <c r="BX109" s="918"/>
      <c r="BY109" s="918"/>
      <c r="BZ109" s="919"/>
      <c r="CA109" s="920" t="s">
        <v>284</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285</v>
      </c>
      <c r="DM109" s="918"/>
      <c r="DN109" s="918"/>
      <c r="DO109" s="918"/>
      <c r="DP109" s="919"/>
      <c r="DQ109" s="920" t="s">
        <v>284</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1667921</v>
      </c>
      <c r="AB110" s="903"/>
      <c r="AC110" s="903"/>
      <c r="AD110" s="903"/>
      <c r="AE110" s="904"/>
      <c r="AF110" s="905">
        <v>1613186</v>
      </c>
      <c r="AG110" s="903"/>
      <c r="AH110" s="903"/>
      <c r="AI110" s="903"/>
      <c r="AJ110" s="904"/>
      <c r="AK110" s="905">
        <v>1517990</v>
      </c>
      <c r="AL110" s="903"/>
      <c r="AM110" s="903"/>
      <c r="AN110" s="903"/>
      <c r="AO110" s="904"/>
      <c r="AP110" s="906">
        <v>18</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13239446</v>
      </c>
      <c r="BR110" s="830"/>
      <c r="BS110" s="830"/>
      <c r="BT110" s="830"/>
      <c r="BU110" s="830"/>
      <c r="BV110" s="830">
        <v>13762873</v>
      </c>
      <c r="BW110" s="830"/>
      <c r="BX110" s="830"/>
      <c r="BY110" s="830"/>
      <c r="BZ110" s="830"/>
      <c r="CA110" s="830">
        <v>14785589</v>
      </c>
      <c r="CB110" s="830"/>
      <c r="CC110" s="830"/>
      <c r="CD110" s="830"/>
      <c r="CE110" s="830"/>
      <c r="CF110" s="891">
        <v>175.8</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18000</v>
      </c>
      <c r="DH110" s="830"/>
      <c r="DI110" s="830"/>
      <c r="DJ110" s="830"/>
      <c r="DK110" s="830"/>
      <c r="DL110" s="830">
        <v>15600</v>
      </c>
      <c r="DM110" s="830"/>
      <c r="DN110" s="830"/>
      <c r="DO110" s="830"/>
      <c r="DP110" s="830"/>
      <c r="DQ110" s="830">
        <v>13200</v>
      </c>
      <c r="DR110" s="830"/>
      <c r="DS110" s="830"/>
      <c r="DT110" s="830"/>
      <c r="DU110" s="830"/>
      <c r="DV110" s="831">
        <v>0.2</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1159424</v>
      </c>
      <c r="BR111" s="801"/>
      <c r="BS111" s="801"/>
      <c r="BT111" s="801"/>
      <c r="BU111" s="801"/>
      <c r="BV111" s="801">
        <v>15600</v>
      </c>
      <c r="BW111" s="801"/>
      <c r="BX111" s="801"/>
      <c r="BY111" s="801"/>
      <c r="BZ111" s="801"/>
      <c r="CA111" s="801">
        <v>13200</v>
      </c>
      <c r="CB111" s="801"/>
      <c r="CC111" s="801"/>
      <c r="CD111" s="801"/>
      <c r="CE111" s="801"/>
      <c r="CF111" s="878">
        <v>0.2</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1400053</v>
      </c>
      <c r="BR112" s="801"/>
      <c r="BS112" s="801"/>
      <c r="BT112" s="801"/>
      <c r="BU112" s="801"/>
      <c r="BV112" s="801">
        <v>1298617</v>
      </c>
      <c r="BW112" s="801"/>
      <c r="BX112" s="801"/>
      <c r="BY112" s="801"/>
      <c r="BZ112" s="801"/>
      <c r="CA112" s="801">
        <v>1181214</v>
      </c>
      <c r="CB112" s="801"/>
      <c r="CC112" s="801"/>
      <c r="CD112" s="801"/>
      <c r="CE112" s="801"/>
      <c r="CF112" s="878">
        <v>14</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172109</v>
      </c>
      <c r="AB113" s="939"/>
      <c r="AC113" s="939"/>
      <c r="AD113" s="939"/>
      <c r="AE113" s="940"/>
      <c r="AF113" s="941">
        <v>136580</v>
      </c>
      <c r="AG113" s="939"/>
      <c r="AH113" s="939"/>
      <c r="AI113" s="939"/>
      <c r="AJ113" s="940"/>
      <c r="AK113" s="941">
        <v>160580</v>
      </c>
      <c r="AL113" s="939"/>
      <c r="AM113" s="939"/>
      <c r="AN113" s="939"/>
      <c r="AO113" s="940"/>
      <c r="AP113" s="942">
        <v>1.9</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894421</v>
      </c>
      <c r="BR113" s="801"/>
      <c r="BS113" s="801"/>
      <c r="BT113" s="801"/>
      <c r="BU113" s="801"/>
      <c r="BV113" s="801">
        <v>639731</v>
      </c>
      <c r="BW113" s="801"/>
      <c r="BX113" s="801"/>
      <c r="BY113" s="801"/>
      <c r="BZ113" s="801"/>
      <c r="CA113" s="801">
        <v>389075</v>
      </c>
      <c r="CB113" s="801"/>
      <c r="CC113" s="801"/>
      <c r="CD113" s="801"/>
      <c r="CE113" s="801"/>
      <c r="CF113" s="878">
        <v>4.5999999999999996</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257215</v>
      </c>
      <c r="AB114" s="814"/>
      <c r="AC114" s="814"/>
      <c r="AD114" s="814"/>
      <c r="AE114" s="815"/>
      <c r="AF114" s="816">
        <v>248124</v>
      </c>
      <c r="AG114" s="814"/>
      <c r="AH114" s="814"/>
      <c r="AI114" s="814"/>
      <c r="AJ114" s="815"/>
      <c r="AK114" s="816">
        <v>260192</v>
      </c>
      <c r="AL114" s="814"/>
      <c r="AM114" s="814"/>
      <c r="AN114" s="814"/>
      <c r="AO114" s="815"/>
      <c r="AP114" s="784">
        <v>3.1</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2462908</v>
      </c>
      <c r="BR114" s="801"/>
      <c r="BS114" s="801"/>
      <c r="BT114" s="801"/>
      <c r="BU114" s="801"/>
      <c r="BV114" s="801">
        <v>2092938</v>
      </c>
      <c r="BW114" s="801"/>
      <c r="BX114" s="801"/>
      <c r="BY114" s="801"/>
      <c r="BZ114" s="801"/>
      <c r="CA114" s="801">
        <v>1896503</v>
      </c>
      <c r="CB114" s="801"/>
      <c r="CC114" s="801"/>
      <c r="CD114" s="801"/>
      <c r="CE114" s="801"/>
      <c r="CF114" s="878">
        <v>22.5</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232867</v>
      </c>
      <c r="AB115" s="939"/>
      <c r="AC115" s="939"/>
      <c r="AD115" s="939"/>
      <c r="AE115" s="940"/>
      <c r="AF115" s="941">
        <v>201815</v>
      </c>
      <c r="AG115" s="939"/>
      <c r="AH115" s="939"/>
      <c r="AI115" s="939"/>
      <c r="AJ115" s="940"/>
      <c r="AK115" s="941">
        <v>173641</v>
      </c>
      <c r="AL115" s="939"/>
      <c r="AM115" s="939"/>
      <c r="AN115" s="939"/>
      <c r="AO115" s="940"/>
      <c r="AP115" s="942">
        <v>2.1</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127</v>
      </c>
      <c r="AB116" s="814"/>
      <c r="AC116" s="814"/>
      <c r="AD116" s="814"/>
      <c r="AE116" s="815"/>
      <c r="AF116" s="816">
        <v>169</v>
      </c>
      <c r="AG116" s="814"/>
      <c r="AH116" s="814"/>
      <c r="AI116" s="814"/>
      <c r="AJ116" s="815"/>
      <c r="AK116" s="816">
        <v>95</v>
      </c>
      <c r="AL116" s="814"/>
      <c r="AM116" s="814"/>
      <c r="AN116" s="814"/>
      <c r="AO116" s="815"/>
      <c r="AP116" s="784">
        <v>0</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2330239</v>
      </c>
      <c r="AB117" s="925"/>
      <c r="AC117" s="925"/>
      <c r="AD117" s="925"/>
      <c r="AE117" s="926"/>
      <c r="AF117" s="928">
        <v>2199874</v>
      </c>
      <c r="AG117" s="925"/>
      <c r="AH117" s="925"/>
      <c r="AI117" s="925"/>
      <c r="AJ117" s="926"/>
      <c r="AK117" s="928">
        <v>2112498</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285</v>
      </c>
      <c r="AG118" s="918"/>
      <c r="AH118" s="918"/>
      <c r="AI118" s="918"/>
      <c r="AJ118" s="919"/>
      <c r="AK118" s="920" t="s">
        <v>284</v>
      </c>
      <c r="AL118" s="918"/>
      <c r="AM118" s="918"/>
      <c r="AN118" s="918"/>
      <c r="AO118" s="919"/>
      <c r="AP118" s="921" t="s">
        <v>397</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425</v>
      </c>
      <c r="BP118" s="868"/>
      <c r="BQ118" s="887">
        <v>19156252</v>
      </c>
      <c r="BR118" s="888"/>
      <c r="BS118" s="888"/>
      <c r="BT118" s="888"/>
      <c r="BU118" s="888"/>
      <c r="BV118" s="888">
        <v>17809759</v>
      </c>
      <c r="BW118" s="888"/>
      <c r="BX118" s="888"/>
      <c r="BY118" s="888"/>
      <c r="BZ118" s="888"/>
      <c r="CA118" s="888">
        <v>18265581</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v>2400</v>
      </c>
      <c r="AG119" s="903"/>
      <c r="AH119" s="903"/>
      <c r="AI119" s="903"/>
      <c r="AJ119" s="904"/>
      <c r="AK119" s="905">
        <v>2400</v>
      </c>
      <c r="AL119" s="903"/>
      <c r="AM119" s="903"/>
      <c r="AN119" s="903"/>
      <c r="AO119" s="904"/>
      <c r="AP119" s="906">
        <v>0</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7703732</v>
      </c>
      <c r="BR119" s="830"/>
      <c r="BS119" s="830"/>
      <c r="BT119" s="830"/>
      <c r="BU119" s="830"/>
      <c r="BV119" s="830">
        <v>8042049</v>
      </c>
      <c r="BW119" s="830"/>
      <c r="BX119" s="830"/>
      <c r="BY119" s="830"/>
      <c r="BZ119" s="830"/>
      <c r="CA119" s="830">
        <v>8367436</v>
      </c>
      <c r="CB119" s="830"/>
      <c r="CC119" s="830"/>
      <c r="CD119" s="830"/>
      <c r="CE119" s="830"/>
      <c r="CF119" s="891">
        <v>99.5</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1141424</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523351</v>
      </c>
      <c r="BR120" s="801"/>
      <c r="BS120" s="801"/>
      <c r="BT120" s="801"/>
      <c r="BU120" s="801"/>
      <c r="BV120" s="801">
        <v>506771</v>
      </c>
      <c r="BW120" s="801"/>
      <c r="BX120" s="801"/>
      <c r="BY120" s="801"/>
      <c r="BZ120" s="801"/>
      <c r="CA120" s="801">
        <v>489207</v>
      </c>
      <c r="CB120" s="801"/>
      <c r="CC120" s="801"/>
      <c r="CD120" s="801"/>
      <c r="CE120" s="801"/>
      <c r="CF120" s="878">
        <v>5.8</v>
      </c>
      <c r="CG120" s="879"/>
      <c r="CH120" s="879"/>
      <c r="CI120" s="879"/>
      <c r="CJ120" s="879"/>
      <c r="CK120" s="880" t="s">
        <v>431</v>
      </c>
      <c r="CL120" s="840"/>
      <c r="CM120" s="840"/>
      <c r="CN120" s="840"/>
      <c r="CO120" s="841"/>
      <c r="CP120" s="884" t="s">
        <v>432</v>
      </c>
      <c r="CQ120" s="885"/>
      <c r="CR120" s="885"/>
      <c r="CS120" s="885"/>
      <c r="CT120" s="885"/>
      <c r="CU120" s="885"/>
      <c r="CV120" s="885"/>
      <c r="CW120" s="885"/>
      <c r="CX120" s="885"/>
      <c r="CY120" s="885"/>
      <c r="CZ120" s="885"/>
      <c r="DA120" s="885"/>
      <c r="DB120" s="885"/>
      <c r="DC120" s="885"/>
      <c r="DD120" s="885"/>
      <c r="DE120" s="885"/>
      <c r="DF120" s="886"/>
      <c r="DG120" s="829">
        <v>1076392</v>
      </c>
      <c r="DH120" s="830"/>
      <c r="DI120" s="830"/>
      <c r="DJ120" s="830"/>
      <c r="DK120" s="830"/>
      <c r="DL120" s="830">
        <v>1059987</v>
      </c>
      <c r="DM120" s="830"/>
      <c r="DN120" s="830"/>
      <c r="DO120" s="830"/>
      <c r="DP120" s="830"/>
      <c r="DQ120" s="830">
        <v>963305</v>
      </c>
      <c r="DR120" s="830"/>
      <c r="DS120" s="830"/>
      <c r="DT120" s="830"/>
      <c r="DU120" s="830"/>
      <c r="DV120" s="831">
        <v>11.5</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11418117</v>
      </c>
      <c r="BR121" s="888"/>
      <c r="BS121" s="888"/>
      <c r="BT121" s="888"/>
      <c r="BU121" s="888"/>
      <c r="BV121" s="888">
        <v>11584964</v>
      </c>
      <c r="BW121" s="888"/>
      <c r="BX121" s="888"/>
      <c r="BY121" s="888"/>
      <c r="BZ121" s="888"/>
      <c r="CA121" s="888">
        <v>11938799</v>
      </c>
      <c r="CB121" s="888"/>
      <c r="CC121" s="888"/>
      <c r="CD121" s="888"/>
      <c r="CE121" s="888"/>
      <c r="CF121" s="889">
        <v>141.9</v>
      </c>
      <c r="CG121" s="890"/>
      <c r="CH121" s="890"/>
      <c r="CI121" s="890"/>
      <c r="CJ121" s="890"/>
      <c r="CK121" s="881"/>
      <c r="CL121" s="842"/>
      <c r="CM121" s="842"/>
      <c r="CN121" s="842"/>
      <c r="CO121" s="843"/>
      <c r="CP121" s="858" t="s">
        <v>435</v>
      </c>
      <c r="CQ121" s="859"/>
      <c r="CR121" s="859"/>
      <c r="CS121" s="859"/>
      <c r="CT121" s="859"/>
      <c r="CU121" s="859"/>
      <c r="CV121" s="859"/>
      <c r="CW121" s="859"/>
      <c r="CX121" s="859"/>
      <c r="CY121" s="859"/>
      <c r="CZ121" s="859"/>
      <c r="DA121" s="859"/>
      <c r="DB121" s="859"/>
      <c r="DC121" s="859"/>
      <c r="DD121" s="859"/>
      <c r="DE121" s="859"/>
      <c r="DF121" s="860"/>
      <c r="DG121" s="800">
        <v>323661</v>
      </c>
      <c r="DH121" s="801"/>
      <c r="DI121" s="801"/>
      <c r="DJ121" s="801"/>
      <c r="DK121" s="801"/>
      <c r="DL121" s="801">
        <v>238630</v>
      </c>
      <c r="DM121" s="801"/>
      <c r="DN121" s="801"/>
      <c r="DO121" s="801"/>
      <c r="DP121" s="801"/>
      <c r="DQ121" s="801">
        <v>217909</v>
      </c>
      <c r="DR121" s="801"/>
      <c r="DS121" s="801"/>
      <c r="DT121" s="801"/>
      <c r="DU121" s="801"/>
      <c r="DV121" s="853">
        <v>2.6</v>
      </c>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1751</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436</v>
      </c>
      <c r="BP122" s="868"/>
      <c r="BQ122" s="869">
        <v>19645200</v>
      </c>
      <c r="BR122" s="870"/>
      <c r="BS122" s="870"/>
      <c r="BT122" s="870"/>
      <c r="BU122" s="870"/>
      <c r="BV122" s="870">
        <v>20133784</v>
      </c>
      <c r="BW122" s="870"/>
      <c r="BX122" s="870"/>
      <c r="BY122" s="870"/>
      <c r="BZ122" s="870"/>
      <c r="CA122" s="870">
        <v>20795442</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231116</v>
      </c>
      <c r="AB126" s="814"/>
      <c r="AC126" s="814"/>
      <c r="AD126" s="814"/>
      <c r="AE126" s="815"/>
      <c r="AF126" s="816">
        <v>199415</v>
      </c>
      <c r="AG126" s="814"/>
      <c r="AH126" s="814"/>
      <c r="AI126" s="814"/>
      <c r="AJ126" s="815"/>
      <c r="AK126" s="816">
        <v>171241</v>
      </c>
      <c r="AL126" s="814"/>
      <c r="AM126" s="814"/>
      <c r="AN126" s="814"/>
      <c r="AO126" s="815"/>
      <c r="AP126" s="784">
        <v>2</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450</v>
      </c>
      <c r="AY127" s="788"/>
      <c r="AZ127" s="788"/>
      <c r="BA127" s="788"/>
      <c r="BB127" s="788"/>
      <c r="BC127" s="788"/>
      <c r="BD127" s="788"/>
      <c r="BE127" s="789"/>
      <c r="BF127" s="790" t="s">
        <v>440</v>
      </c>
      <c r="BG127" s="791"/>
      <c r="BH127" s="791"/>
      <c r="BI127" s="791"/>
      <c r="BJ127" s="791"/>
      <c r="BK127" s="791"/>
      <c r="BL127" s="792"/>
      <c r="BM127" s="790">
        <v>13.39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453</v>
      </c>
      <c r="DM127" s="850"/>
      <c r="DN127" s="850"/>
      <c r="DO127" s="850"/>
      <c r="DP127" s="850"/>
      <c r="DQ127" s="850" t="s">
        <v>453</v>
      </c>
      <c r="DR127" s="850"/>
      <c r="DS127" s="850"/>
      <c r="DT127" s="850"/>
      <c r="DU127" s="850"/>
      <c r="DV127" s="851" t="s">
        <v>453</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76523</v>
      </c>
      <c r="AB128" s="754"/>
      <c r="AC128" s="754"/>
      <c r="AD128" s="754"/>
      <c r="AE128" s="755"/>
      <c r="AF128" s="756">
        <v>82457</v>
      </c>
      <c r="AG128" s="754"/>
      <c r="AH128" s="754"/>
      <c r="AI128" s="754"/>
      <c r="AJ128" s="755"/>
      <c r="AK128" s="756">
        <v>86869</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440</v>
      </c>
      <c r="BG128" s="821"/>
      <c r="BH128" s="821"/>
      <c r="BI128" s="821"/>
      <c r="BJ128" s="821"/>
      <c r="BK128" s="821"/>
      <c r="BL128" s="822"/>
      <c r="BM128" s="820">
        <v>18.39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9892621</v>
      </c>
      <c r="AB129" s="814"/>
      <c r="AC129" s="814"/>
      <c r="AD129" s="814"/>
      <c r="AE129" s="815"/>
      <c r="AF129" s="816">
        <v>9625868</v>
      </c>
      <c r="AG129" s="814"/>
      <c r="AH129" s="814"/>
      <c r="AI129" s="814"/>
      <c r="AJ129" s="815"/>
      <c r="AK129" s="816">
        <v>9696521</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9.6999999999999993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1327414</v>
      </c>
      <c r="AB130" s="814"/>
      <c r="AC130" s="814"/>
      <c r="AD130" s="814"/>
      <c r="AE130" s="815"/>
      <c r="AF130" s="816">
        <v>1327334</v>
      </c>
      <c r="AG130" s="814"/>
      <c r="AH130" s="814"/>
      <c r="AI130" s="814"/>
      <c r="AJ130" s="815"/>
      <c r="AK130" s="816">
        <v>1283849</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462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8565207</v>
      </c>
      <c r="AB131" s="747"/>
      <c r="AC131" s="747"/>
      <c r="AD131" s="747"/>
      <c r="AE131" s="748"/>
      <c r="AF131" s="749">
        <v>8298534</v>
      </c>
      <c r="AG131" s="747"/>
      <c r="AH131" s="747"/>
      <c r="AI131" s="747"/>
      <c r="AJ131" s="748"/>
      <c r="AK131" s="749">
        <v>8412672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10.81470652</v>
      </c>
      <c r="AB132" s="770"/>
      <c r="AC132" s="770"/>
      <c r="AD132" s="770"/>
      <c r="AE132" s="771"/>
      <c r="AF132" s="772">
        <v>9.5207539069999996</v>
      </c>
      <c r="AG132" s="770"/>
      <c r="AH132" s="770"/>
      <c r="AI132" s="770"/>
      <c r="AJ132" s="771"/>
      <c r="AK132" s="772">
        <v>8.8174125889999999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12.1</v>
      </c>
      <c r="AB133" s="779"/>
      <c r="AC133" s="779"/>
      <c r="AD133" s="779"/>
      <c r="AE133" s="780"/>
      <c r="AF133" s="778">
        <v>10.9</v>
      </c>
      <c r="AG133" s="779"/>
      <c r="AH133" s="779"/>
      <c r="AI133" s="779"/>
      <c r="AJ133" s="780"/>
      <c r="AK133" s="778">
        <v>9.6999999999999993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2292850</v>
      </c>
      <c r="L9" s="264">
        <v>83144</v>
      </c>
      <c r="M9" s="265">
        <v>88578</v>
      </c>
      <c r="N9" s="266">
        <v>-6.1</v>
      </c>
    </row>
    <row r="10" spans="1:16">
      <c r="A10" s="248"/>
      <c r="B10" s="244"/>
      <c r="C10" s="244"/>
      <c r="D10" s="244"/>
      <c r="E10" s="244"/>
      <c r="F10" s="244"/>
      <c r="G10" s="1163" t="s">
        <v>475</v>
      </c>
      <c r="H10" s="1164"/>
      <c r="I10" s="1164"/>
      <c r="J10" s="1165"/>
      <c r="K10" s="267">
        <v>93070</v>
      </c>
      <c r="L10" s="268">
        <v>3375</v>
      </c>
      <c r="M10" s="269">
        <v>7040</v>
      </c>
      <c r="N10" s="270">
        <v>-52.1</v>
      </c>
    </row>
    <row r="11" spans="1:16" ht="13.5" customHeight="1">
      <c r="A11" s="248"/>
      <c r="B11" s="244"/>
      <c r="C11" s="244"/>
      <c r="D11" s="244"/>
      <c r="E11" s="244"/>
      <c r="F11" s="244"/>
      <c r="G11" s="1163" t="s">
        <v>476</v>
      </c>
      <c r="H11" s="1164"/>
      <c r="I11" s="1164"/>
      <c r="J11" s="1165"/>
      <c r="K11" s="267">
        <v>449769</v>
      </c>
      <c r="L11" s="268">
        <v>16310</v>
      </c>
      <c r="M11" s="269">
        <v>8852</v>
      </c>
      <c r="N11" s="270">
        <v>84.3</v>
      </c>
    </row>
    <row r="12" spans="1:16" ht="13.5" customHeight="1">
      <c r="A12" s="248"/>
      <c r="B12" s="244"/>
      <c r="C12" s="244"/>
      <c r="D12" s="244"/>
      <c r="E12" s="244"/>
      <c r="F12" s="244"/>
      <c r="G12" s="1163" t="s">
        <v>477</v>
      </c>
      <c r="H12" s="1164"/>
      <c r="I12" s="1164"/>
      <c r="J12" s="1165"/>
      <c r="K12" s="267" t="s">
        <v>478</v>
      </c>
      <c r="L12" s="268" t="s">
        <v>478</v>
      </c>
      <c r="M12" s="269">
        <v>853</v>
      </c>
      <c r="N12" s="270" t="s">
        <v>478</v>
      </c>
    </row>
    <row r="13" spans="1:16" ht="13.5" customHeight="1">
      <c r="A13" s="248"/>
      <c r="B13" s="244"/>
      <c r="C13" s="244"/>
      <c r="D13" s="244"/>
      <c r="E13" s="244"/>
      <c r="F13" s="244"/>
      <c r="G13" s="1163" t="s">
        <v>479</v>
      </c>
      <c r="H13" s="1164"/>
      <c r="I13" s="1164"/>
      <c r="J13" s="1165"/>
      <c r="K13" s="267" t="s">
        <v>478</v>
      </c>
      <c r="L13" s="268" t="s">
        <v>478</v>
      </c>
      <c r="M13" s="269">
        <v>12</v>
      </c>
      <c r="N13" s="270" t="s">
        <v>478</v>
      </c>
    </row>
    <row r="14" spans="1:16" ht="13.5" customHeight="1">
      <c r="A14" s="248"/>
      <c r="B14" s="244"/>
      <c r="C14" s="244"/>
      <c r="D14" s="244"/>
      <c r="E14" s="244"/>
      <c r="F14" s="244"/>
      <c r="G14" s="1163" t="s">
        <v>480</v>
      </c>
      <c r="H14" s="1164"/>
      <c r="I14" s="1164"/>
      <c r="J14" s="1165"/>
      <c r="K14" s="267">
        <v>171535</v>
      </c>
      <c r="L14" s="268">
        <v>6220</v>
      </c>
      <c r="M14" s="269">
        <v>4061</v>
      </c>
      <c r="N14" s="270">
        <v>53.2</v>
      </c>
    </row>
    <row r="15" spans="1:16" ht="13.5" customHeight="1">
      <c r="A15" s="248"/>
      <c r="B15" s="244"/>
      <c r="C15" s="244"/>
      <c r="D15" s="244"/>
      <c r="E15" s="244"/>
      <c r="F15" s="244"/>
      <c r="G15" s="1163" t="s">
        <v>481</v>
      </c>
      <c r="H15" s="1164"/>
      <c r="I15" s="1164"/>
      <c r="J15" s="1165"/>
      <c r="K15" s="267">
        <v>189246</v>
      </c>
      <c r="L15" s="268">
        <v>6862</v>
      </c>
      <c r="M15" s="269">
        <v>2096</v>
      </c>
      <c r="N15" s="270">
        <v>227.4</v>
      </c>
    </row>
    <row r="16" spans="1:16">
      <c r="A16" s="248"/>
      <c r="B16" s="244"/>
      <c r="C16" s="244"/>
      <c r="D16" s="244"/>
      <c r="E16" s="244"/>
      <c r="F16" s="244"/>
      <c r="G16" s="1166" t="s">
        <v>482</v>
      </c>
      <c r="H16" s="1167"/>
      <c r="I16" s="1167"/>
      <c r="J16" s="1168"/>
      <c r="K16" s="268">
        <v>-360729</v>
      </c>
      <c r="L16" s="268">
        <v>-13081</v>
      </c>
      <c r="M16" s="269">
        <v>-9609</v>
      </c>
      <c r="N16" s="270">
        <v>36.1</v>
      </c>
    </row>
    <row r="17" spans="1:16">
      <c r="A17" s="248"/>
      <c r="B17" s="244"/>
      <c r="C17" s="244"/>
      <c r="D17" s="244"/>
      <c r="E17" s="244"/>
      <c r="F17" s="244"/>
      <c r="G17" s="1166" t="s">
        <v>168</v>
      </c>
      <c r="H17" s="1167"/>
      <c r="I17" s="1167"/>
      <c r="J17" s="1168"/>
      <c r="K17" s="268">
        <v>2835741</v>
      </c>
      <c r="L17" s="268">
        <v>102830</v>
      </c>
      <c r="M17" s="269">
        <v>101883</v>
      </c>
      <c r="N17" s="270">
        <v>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8.27</v>
      </c>
      <c r="L21" s="281">
        <v>9.81</v>
      </c>
      <c r="M21" s="282">
        <v>-1.54</v>
      </c>
      <c r="N21" s="249"/>
      <c r="O21" s="283"/>
      <c r="P21" s="279"/>
    </row>
    <row r="22" spans="1:16" s="284" customFormat="1">
      <c r="A22" s="279"/>
      <c r="B22" s="249"/>
      <c r="C22" s="249"/>
      <c r="D22" s="249"/>
      <c r="E22" s="249"/>
      <c r="F22" s="249"/>
      <c r="G22" s="1160" t="s">
        <v>488</v>
      </c>
      <c r="H22" s="1161"/>
      <c r="I22" s="1161"/>
      <c r="J22" s="1162"/>
      <c r="K22" s="285">
        <v>98.9</v>
      </c>
      <c r="L22" s="286">
        <v>97.8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1517990</v>
      </c>
      <c r="L32" s="294">
        <v>55046</v>
      </c>
      <c r="M32" s="295">
        <v>68295</v>
      </c>
      <c r="N32" s="296">
        <v>-19.399999999999999</v>
      </c>
    </row>
    <row r="33" spans="1:16" ht="13.5" customHeight="1">
      <c r="A33" s="248"/>
      <c r="B33" s="244"/>
      <c r="C33" s="244"/>
      <c r="D33" s="244"/>
      <c r="E33" s="244"/>
      <c r="F33" s="244"/>
      <c r="G33" s="1151" t="s">
        <v>493</v>
      </c>
      <c r="H33" s="1152"/>
      <c r="I33" s="1152"/>
      <c r="J33" s="1153"/>
      <c r="K33" s="294" t="s">
        <v>478</v>
      </c>
      <c r="L33" s="294" t="s">
        <v>478</v>
      </c>
      <c r="M33" s="295" t="s">
        <v>478</v>
      </c>
      <c r="N33" s="296" t="s">
        <v>478</v>
      </c>
    </row>
    <row r="34" spans="1:16" ht="27" customHeight="1">
      <c r="A34" s="248"/>
      <c r="B34" s="244"/>
      <c r="C34" s="244"/>
      <c r="D34" s="244"/>
      <c r="E34" s="244"/>
      <c r="F34" s="244"/>
      <c r="G34" s="1151" t="s">
        <v>494</v>
      </c>
      <c r="H34" s="1152"/>
      <c r="I34" s="1152"/>
      <c r="J34" s="1153"/>
      <c r="K34" s="294" t="s">
        <v>478</v>
      </c>
      <c r="L34" s="294" t="s">
        <v>478</v>
      </c>
      <c r="M34" s="295">
        <v>20</v>
      </c>
      <c r="N34" s="296" t="s">
        <v>478</v>
      </c>
    </row>
    <row r="35" spans="1:16" ht="27" customHeight="1">
      <c r="A35" s="248"/>
      <c r="B35" s="244"/>
      <c r="C35" s="244"/>
      <c r="D35" s="244"/>
      <c r="E35" s="244"/>
      <c r="F35" s="244"/>
      <c r="G35" s="1151" t="s">
        <v>495</v>
      </c>
      <c r="H35" s="1152"/>
      <c r="I35" s="1152"/>
      <c r="J35" s="1153"/>
      <c r="K35" s="294">
        <v>160580</v>
      </c>
      <c r="L35" s="294">
        <v>5823</v>
      </c>
      <c r="M35" s="295">
        <v>17270</v>
      </c>
      <c r="N35" s="296">
        <v>-66.3</v>
      </c>
    </row>
    <row r="36" spans="1:16" ht="27" customHeight="1">
      <c r="A36" s="248"/>
      <c r="B36" s="244"/>
      <c r="C36" s="244"/>
      <c r="D36" s="244"/>
      <c r="E36" s="244"/>
      <c r="F36" s="244"/>
      <c r="G36" s="1151" t="s">
        <v>496</v>
      </c>
      <c r="H36" s="1152"/>
      <c r="I36" s="1152"/>
      <c r="J36" s="1153"/>
      <c r="K36" s="294">
        <v>260192</v>
      </c>
      <c r="L36" s="294">
        <v>9435</v>
      </c>
      <c r="M36" s="295">
        <v>2908</v>
      </c>
      <c r="N36" s="296">
        <v>224.4</v>
      </c>
    </row>
    <row r="37" spans="1:16" ht="13.5" customHeight="1">
      <c r="A37" s="248"/>
      <c r="B37" s="244"/>
      <c r="C37" s="244"/>
      <c r="D37" s="244"/>
      <c r="E37" s="244"/>
      <c r="F37" s="244"/>
      <c r="G37" s="1151" t="s">
        <v>497</v>
      </c>
      <c r="H37" s="1152"/>
      <c r="I37" s="1152"/>
      <c r="J37" s="1153"/>
      <c r="K37" s="294">
        <v>173641</v>
      </c>
      <c r="L37" s="294">
        <v>6297</v>
      </c>
      <c r="M37" s="295">
        <v>1444</v>
      </c>
      <c r="N37" s="296">
        <v>336.1</v>
      </c>
    </row>
    <row r="38" spans="1:16" ht="27" customHeight="1">
      <c r="A38" s="248"/>
      <c r="B38" s="244"/>
      <c r="C38" s="244"/>
      <c r="D38" s="244"/>
      <c r="E38" s="244"/>
      <c r="F38" s="244"/>
      <c r="G38" s="1154" t="s">
        <v>498</v>
      </c>
      <c r="H38" s="1155"/>
      <c r="I38" s="1155"/>
      <c r="J38" s="1156"/>
      <c r="K38" s="297">
        <v>95</v>
      </c>
      <c r="L38" s="297">
        <v>3</v>
      </c>
      <c r="M38" s="298">
        <v>7</v>
      </c>
      <c r="N38" s="299">
        <v>-57.1</v>
      </c>
      <c r="O38" s="293"/>
    </row>
    <row r="39" spans="1:16">
      <c r="A39" s="248"/>
      <c r="B39" s="244"/>
      <c r="C39" s="244"/>
      <c r="D39" s="244"/>
      <c r="E39" s="244"/>
      <c r="F39" s="244"/>
      <c r="G39" s="1154" t="s">
        <v>499</v>
      </c>
      <c r="H39" s="1155"/>
      <c r="I39" s="1155"/>
      <c r="J39" s="1156"/>
      <c r="K39" s="300">
        <v>-86869</v>
      </c>
      <c r="L39" s="300">
        <v>-3150</v>
      </c>
      <c r="M39" s="301">
        <v>-4412</v>
      </c>
      <c r="N39" s="302">
        <v>-28.6</v>
      </c>
      <c r="O39" s="293"/>
    </row>
    <row r="40" spans="1:16" ht="27" customHeight="1">
      <c r="A40" s="248"/>
      <c r="B40" s="244"/>
      <c r="C40" s="244"/>
      <c r="D40" s="244"/>
      <c r="E40" s="244"/>
      <c r="F40" s="244"/>
      <c r="G40" s="1151" t="s">
        <v>500</v>
      </c>
      <c r="H40" s="1152"/>
      <c r="I40" s="1152"/>
      <c r="J40" s="1153"/>
      <c r="K40" s="300">
        <v>-1283849</v>
      </c>
      <c r="L40" s="300">
        <v>-46555</v>
      </c>
      <c r="M40" s="301">
        <v>-58381</v>
      </c>
      <c r="N40" s="302">
        <v>-20.3</v>
      </c>
      <c r="O40" s="293"/>
    </row>
    <row r="41" spans="1:16">
      <c r="A41" s="248"/>
      <c r="B41" s="244"/>
      <c r="C41" s="244"/>
      <c r="D41" s="244"/>
      <c r="E41" s="244"/>
      <c r="F41" s="244"/>
      <c r="G41" s="1157" t="s">
        <v>279</v>
      </c>
      <c r="H41" s="1158"/>
      <c r="I41" s="1158"/>
      <c r="J41" s="1159"/>
      <c r="K41" s="294">
        <v>741780</v>
      </c>
      <c r="L41" s="300">
        <v>26899</v>
      </c>
      <c r="M41" s="301">
        <v>27153</v>
      </c>
      <c r="N41" s="302">
        <v>-0.9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1736160</v>
      </c>
      <c r="J51" s="320">
        <v>59154</v>
      </c>
      <c r="K51" s="321">
        <v>-34.799999999999997</v>
      </c>
      <c r="L51" s="322">
        <v>67201</v>
      </c>
      <c r="M51" s="323">
        <v>-22.2</v>
      </c>
      <c r="N51" s="324">
        <v>-12.6</v>
      </c>
    </row>
    <row r="52" spans="1:14">
      <c r="A52" s="248"/>
      <c r="B52" s="244"/>
      <c r="C52" s="244"/>
      <c r="D52" s="244"/>
      <c r="E52" s="244"/>
      <c r="F52" s="244"/>
      <c r="G52" s="325"/>
      <c r="H52" s="326" t="s">
        <v>511</v>
      </c>
      <c r="I52" s="327">
        <v>1386870</v>
      </c>
      <c r="J52" s="328">
        <v>47253</v>
      </c>
      <c r="K52" s="329">
        <v>54.1</v>
      </c>
      <c r="L52" s="330">
        <v>35210</v>
      </c>
      <c r="M52" s="331">
        <v>-14.6</v>
      </c>
      <c r="N52" s="332">
        <v>68.7</v>
      </c>
    </row>
    <row r="53" spans="1:14">
      <c r="A53" s="248"/>
      <c r="B53" s="244"/>
      <c r="C53" s="244"/>
      <c r="D53" s="244"/>
      <c r="E53" s="244"/>
      <c r="F53" s="244"/>
      <c r="G53" s="310" t="s">
        <v>512</v>
      </c>
      <c r="H53" s="311"/>
      <c r="I53" s="319">
        <v>1959025</v>
      </c>
      <c r="J53" s="320">
        <v>67620</v>
      </c>
      <c r="K53" s="321">
        <v>14.3</v>
      </c>
      <c r="L53" s="322">
        <v>75709</v>
      </c>
      <c r="M53" s="323">
        <v>12.7</v>
      </c>
      <c r="N53" s="324">
        <v>1.6</v>
      </c>
    </row>
    <row r="54" spans="1:14">
      <c r="A54" s="248"/>
      <c r="B54" s="244"/>
      <c r="C54" s="244"/>
      <c r="D54" s="244"/>
      <c r="E54" s="244"/>
      <c r="F54" s="244"/>
      <c r="G54" s="325"/>
      <c r="H54" s="326" t="s">
        <v>511</v>
      </c>
      <c r="I54" s="327">
        <v>1702823</v>
      </c>
      <c r="J54" s="328">
        <v>58777</v>
      </c>
      <c r="K54" s="329">
        <v>24.4</v>
      </c>
      <c r="L54" s="330">
        <v>35212</v>
      </c>
      <c r="M54" s="331">
        <v>0</v>
      </c>
      <c r="N54" s="332">
        <v>24.4</v>
      </c>
    </row>
    <row r="55" spans="1:14">
      <c r="A55" s="248"/>
      <c r="B55" s="244"/>
      <c r="C55" s="244"/>
      <c r="D55" s="244"/>
      <c r="E55" s="244"/>
      <c r="F55" s="244"/>
      <c r="G55" s="310" t="s">
        <v>513</v>
      </c>
      <c r="H55" s="311"/>
      <c r="I55" s="319">
        <v>2158384</v>
      </c>
      <c r="J55" s="320">
        <v>75140</v>
      </c>
      <c r="K55" s="321">
        <v>11.1</v>
      </c>
      <c r="L55" s="322">
        <v>90961</v>
      </c>
      <c r="M55" s="323">
        <v>20.100000000000001</v>
      </c>
      <c r="N55" s="324">
        <v>-9</v>
      </c>
    </row>
    <row r="56" spans="1:14">
      <c r="A56" s="248"/>
      <c r="B56" s="244"/>
      <c r="C56" s="244"/>
      <c r="D56" s="244"/>
      <c r="E56" s="244"/>
      <c r="F56" s="244"/>
      <c r="G56" s="325"/>
      <c r="H56" s="326" t="s">
        <v>511</v>
      </c>
      <c r="I56" s="327">
        <v>1652400</v>
      </c>
      <c r="J56" s="328">
        <v>57525</v>
      </c>
      <c r="K56" s="329">
        <v>-2.1</v>
      </c>
      <c r="L56" s="330">
        <v>37720</v>
      </c>
      <c r="M56" s="331">
        <v>7.1</v>
      </c>
      <c r="N56" s="332">
        <v>-9.1999999999999993</v>
      </c>
    </row>
    <row r="57" spans="1:14">
      <c r="A57" s="248"/>
      <c r="B57" s="244"/>
      <c r="C57" s="244"/>
      <c r="D57" s="244"/>
      <c r="E57" s="244"/>
      <c r="F57" s="244"/>
      <c r="G57" s="310" t="s">
        <v>514</v>
      </c>
      <c r="H57" s="311"/>
      <c r="I57" s="319">
        <v>2775225</v>
      </c>
      <c r="J57" s="320">
        <v>98493</v>
      </c>
      <c r="K57" s="321">
        <v>31.1</v>
      </c>
      <c r="L57" s="322">
        <v>106614</v>
      </c>
      <c r="M57" s="323">
        <v>17.2</v>
      </c>
      <c r="N57" s="324">
        <v>13.9</v>
      </c>
    </row>
    <row r="58" spans="1:14">
      <c r="A58" s="248"/>
      <c r="B58" s="244"/>
      <c r="C58" s="244"/>
      <c r="D58" s="244"/>
      <c r="E58" s="244"/>
      <c r="F58" s="244"/>
      <c r="G58" s="325"/>
      <c r="H58" s="326" t="s">
        <v>511</v>
      </c>
      <c r="I58" s="327">
        <v>1603091</v>
      </c>
      <c r="J58" s="328">
        <v>56894</v>
      </c>
      <c r="K58" s="329">
        <v>-1.1000000000000001</v>
      </c>
      <c r="L58" s="330">
        <v>45545</v>
      </c>
      <c r="M58" s="331">
        <v>20.7</v>
      </c>
      <c r="N58" s="332">
        <v>-21.8</v>
      </c>
    </row>
    <row r="59" spans="1:14">
      <c r="A59" s="248"/>
      <c r="B59" s="244"/>
      <c r="C59" s="244"/>
      <c r="D59" s="244"/>
      <c r="E59" s="244"/>
      <c r="F59" s="244"/>
      <c r="G59" s="310" t="s">
        <v>515</v>
      </c>
      <c r="H59" s="311"/>
      <c r="I59" s="319">
        <v>3512010</v>
      </c>
      <c r="J59" s="320">
        <v>127353</v>
      </c>
      <c r="K59" s="321">
        <v>29.3</v>
      </c>
      <c r="L59" s="322">
        <v>85459</v>
      </c>
      <c r="M59" s="323">
        <v>-19.8</v>
      </c>
      <c r="N59" s="324">
        <v>49.1</v>
      </c>
    </row>
    <row r="60" spans="1:14">
      <c r="A60" s="248"/>
      <c r="B60" s="244"/>
      <c r="C60" s="244"/>
      <c r="D60" s="244"/>
      <c r="E60" s="244"/>
      <c r="F60" s="244"/>
      <c r="G60" s="325"/>
      <c r="H60" s="326" t="s">
        <v>511</v>
      </c>
      <c r="I60" s="333">
        <v>1922830</v>
      </c>
      <c r="J60" s="328">
        <v>69726</v>
      </c>
      <c r="K60" s="329">
        <v>22.6</v>
      </c>
      <c r="L60" s="330">
        <v>44378</v>
      </c>
      <c r="M60" s="331">
        <v>-2.6</v>
      </c>
      <c r="N60" s="332">
        <v>25.2</v>
      </c>
    </row>
    <row r="61" spans="1:14">
      <c r="A61" s="248"/>
      <c r="B61" s="244"/>
      <c r="C61" s="244"/>
      <c r="D61" s="244"/>
      <c r="E61" s="244"/>
      <c r="F61" s="244"/>
      <c r="G61" s="310" t="s">
        <v>516</v>
      </c>
      <c r="H61" s="334"/>
      <c r="I61" s="335">
        <v>2428161</v>
      </c>
      <c r="J61" s="336">
        <v>85552</v>
      </c>
      <c r="K61" s="337">
        <v>10.199999999999999</v>
      </c>
      <c r="L61" s="338">
        <v>85189</v>
      </c>
      <c r="M61" s="339">
        <v>1.6</v>
      </c>
      <c r="N61" s="324">
        <v>8.6</v>
      </c>
    </row>
    <row r="62" spans="1:14">
      <c r="A62" s="248"/>
      <c r="B62" s="244"/>
      <c r="C62" s="244"/>
      <c r="D62" s="244"/>
      <c r="E62" s="244"/>
      <c r="F62" s="244"/>
      <c r="G62" s="325"/>
      <c r="H62" s="326" t="s">
        <v>511</v>
      </c>
      <c r="I62" s="327">
        <v>1653603</v>
      </c>
      <c r="J62" s="328">
        <v>58035</v>
      </c>
      <c r="K62" s="329">
        <v>19.600000000000001</v>
      </c>
      <c r="L62" s="330">
        <v>39613</v>
      </c>
      <c r="M62" s="331">
        <v>2.1</v>
      </c>
      <c r="N62" s="332">
        <v>17.5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49.82</v>
      </c>
      <c r="G47" s="12">
        <v>55.76</v>
      </c>
      <c r="H47" s="12">
        <v>61.09</v>
      </c>
      <c r="I47" s="12">
        <v>64.510000000000005</v>
      </c>
      <c r="J47" s="13">
        <v>65.77</v>
      </c>
    </row>
    <row r="48" spans="2:10" ht="57.75" customHeight="1">
      <c r="B48" s="14"/>
      <c r="C48" s="1171" t="s">
        <v>4</v>
      </c>
      <c r="D48" s="1171"/>
      <c r="E48" s="1172"/>
      <c r="F48" s="15">
        <v>5.31</v>
      </c>
      <c r="G48" s="16">
        <v>4.38</v>
      </c>
      <c r="H48" s="16">
        <v>3.37</v>
      </c>
      <c r="I48" s="16">
        <v>3.28</v>
      </c>
      <c r="J48" s="17">
        <v>4.25</v>
      </c>
    </row>
    <row r="49" spans="2:10" ht="57.75" customHeight="1" thickBot="1">
      <c r="B49" s="18"/>
      <c r="C49" s="1173" t="s">
        <v>5</v>
      </c>
      <c r="D49" s="1173"/>
      <c r="E49" s="1174"/>
      <c r="F49" s="19">
        <v>9.15</v>
      </c>
      <c r="G49" s="20">
        <v>4.0999999999999996</v>
      </c>
      <c r="H49" s="20">
        <v>5.16</v>
      </c>
      <c r="I49" s="20">
        <v>1.55</v>
      </c>
      <c r="J49" s="21">
        <v>2.73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2017-05-18T23:35:32Z</cp:lastPrinted>
  <dcterms:created xsi:type="dcterms:W3CDTF">2017-02-15T23:33:30Z</dcterms:created>
  <dcterms:modified xsi:type="dcterms:W3CDTF">2017-05-19T04:39:49Z</dcterms:modified>
</cp:coreProperties>
</file>