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AM37" i="9"/>
  <c r="U37" i="9"/>
  <c r="C37" i="9"/>
  <c r="CO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s="1"/>
  <c r="BE35" i="9" s="1"/>
  <c r="BE36" i="9" s="1"/>
  <c r="BE37" i="9" s="1"/>
  <c r="BE38" i="9" s="1"/>
  <c r="BW34" i="9" l="1"/>
  <c r="BW35" i="9" s="1"/>
  <c r="BW36" i="9" s="1"/>
  <c r="BW37" i="9" s="1"/>
  <c r="CO34" i="9" l="1"/>
  <c r="CO35" i="9" s="1"/>
</calcChain>
</file>

<file path=xl/sharedStrings.xml><?xml version="1.0" encoding="utf-8"?>
<sst xmlns="http://schemas.openxmlformats.org/spreadsheetml/2006/main" count="1035" uniqueCount="563">
  <si>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</si>
  <si>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</si>
  <si>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</si>
  <si>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</si>
  <si>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</si>
  <si>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</si>
  <si>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</si>
  <si>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</si>
  <si>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</si>
  <si>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</si>
  <si>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</si>
  <si>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</si>
  <si>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</si>
  <si>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</si>
  <si>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</si>
  <si>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</si>
  <si>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</si>
  <si>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</si>
  <si>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</si>
  <si>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</si>
  <si>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</si>
  <si>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</si>
  <si>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</si>
  <si>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</si>
  <si>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</si>
  <si>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</si>
  <si>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</si>
  <si>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</si>
  <si>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</si>
  <si>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</si>
  <si>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</si>
  <si>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</si>
  <si>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</si>
  <si>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</si>
  <si>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</si>
  <si>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</si>
  <si>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</si>
  <si>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</si>
  <si>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</si>
  <si>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</si>
  <si>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</si>
  <si>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</si>
  <si>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</si>
  <si>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</si>
  <si>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</si>
  <si>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</si>
  <si>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</si>
  <si>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</si>
  <si>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</si>
  <si>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</si>
  <si>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</si>
  <si>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</si>
  <si>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</si>
  <si>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</si>
  <si>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</si>
  <si>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</si>
  <si>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</si>
  <si>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</si>
  <si>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</si>
  <si>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</si>
  <si>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</si>
  <si>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</si>
  <si>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</si>
  <si>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</si>
  <si>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</si>
  <si>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</si>
  <si>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</si>
  <si>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</si>
  <si>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</si>
  <si>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</si>
  <si>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</si>
  <si>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</si>
  <si>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</si>
  <si>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</si>
  <si>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</si>
  <si>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</si>
  <si>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</si>
  <si>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</si>
  <si>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</si>
  <si>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</si>
  <si>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</si>
  <si>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</si>
  <si>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</si>
  <si>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</si>
  <si>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</si>
  <si>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</si>
  <si>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</si>
  <si>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</si>
  <si>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</si>
  <si>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</si>
  <si>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</si>
  <si>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</si>
  <si>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</si>
  <si>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</si>
  <si>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</si>
  <si>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</si>
  <si>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</si>
  <si>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</si>
  <si>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</si>
  <si>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</si>
  <si>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</si>
  <si>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</si>
  <si>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</si>
  <si>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</si>
  <si>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</si>
  <si>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</si>
  <si>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</si>
  <si>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</si>
  <si>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</si>
  <si>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</si>
  <si>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</si>
  <si>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</si>
  <si>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</si>
  <si>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</si>
  <si>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</si>
  <si>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</si>
  <si>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</si>
  <si>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</si>
  <si>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</si>
  <si>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</si>
  <si>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</si>
  <si>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</si>
  <si>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</si>
  <si>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</si>
  <si>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</si>
  <si>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</si>
  <si>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</si>
  <si>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</si>
  <si>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</si>
  <si>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</si>
  <si>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</si>
  <si>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</si>
  <si>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</si>
  <si>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</si>
  <si>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</si>
  <si>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</si>
  <si>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</si>
  <si>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</si>
  <si>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</si>
  <si>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</si>
  <si>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</si>
  <si>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</si>
  <si>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</si>
  <si>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</si>
  <si>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</si>
  <si>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</si>
  <si>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</si>
  <si>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</si>
  <si>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</si>
  <si>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</si>
  <si>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</si>
  <si>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</si>
  <si>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</si>
  <si>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</si>
  <si>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</si>
  <si>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</si>
  <si>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</si>
  <si>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</si>
  <si>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</si>
  <si>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</si>
  <si>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</si>
  <si>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</si>
  <si>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</si>
  <si>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</si>
  <si>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</si>
  <si>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</si>
  <si>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</si>
  <si>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</si>
  <si>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</si>
  <si>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</si>
  <si>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</si>
  <si>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</si>
  <si>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</si>
  <si>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</si>
  <si>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</si>
  <si>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</si>
  <si>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</si>
  <si>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</si>
  <si>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</si>
  <si>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</si>
  <si>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</si>
  <si>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</si>
  <si>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</si>
  <si>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</si>
  <si>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</si>
  <si>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</si>
  <si>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</si>
  <si>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</si>
  <si>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</si>
  <si>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</si>
  <si>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</si>
  <si>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</si>
  <si>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鹿児島県いちき串木野市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</si>
  <si>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</si>
  <si>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</si>
  <si>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</si>
  <si>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</si>
  <si>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</si>
  <si>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</si>
  <si>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</si>
  <si>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</si>
  <si>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</si>
  <si>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</si>
  <si>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</si>
  <si>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</si>
  <si>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</si>
  <si>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</si>
  <si>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</si>
  <si>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</si>
  <si>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</si>
  <si>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</si>
  <si>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</si>
  <si>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</si>
  <si>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</si>
  <si>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</si>
  <si>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</si>
  <si>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</si>
  <si>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</si>
  <si>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</si>
  <si>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</si>
  <si>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</si>
  <si>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</si>
  <si>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</si>
  <si>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</si>
  <si>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</si>
  <si>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</si>
  <si>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</si>
  <si>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</si>
  <si>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</si>
  <si>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</si>
  <si>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</si>
  <si>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</si>
  <si>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</si>
  <si>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</si>
  <si>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</si>
  <si>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</si>
  <si>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</si>
  <si>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</si>
  <si>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</si>
  <si>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</si>
  <si>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</si>
  <si>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</si>
  <si>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</si>
  <si>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</si>
  <si>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</si>
  <si>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</si>
  <si>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</si>
  <si>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</si>
  <si>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</si>
  <si>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</si>
  <si>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</si>
  <si>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</si>
  <si>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</si>
  <si>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</si>
  <si>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</si>
  <si>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</si>
  <si>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</si>
  <si>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</si>
  <si>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</si>
  <si>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</si>
  <si>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</si>
  <si>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</si>
  <si>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</si>
  <si>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</si>
  <si>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</si>
  <si>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</si>
  <si>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</si>
  <si>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</si>
  <si>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</si>
  <si>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</si>
  <si>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</si>
  <si>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</si>
  <si>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</si>
  <si>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</si>
  <si>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</si>
  <si>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</si>
  <si>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</si>
  <si>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</si>
  <si>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</si>
  <si>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</si>
  <si>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</si>
  <si>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</si>
  <si>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</si>
  <si>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</si>
  <si>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</si>
  <si>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</si>
  <si>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</si>
  <si>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</si>
  <si>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</si>
  <si>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</si>
  <si>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</si>
  <si>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</si>
  <si>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</si>
  <si>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</si>
  <si>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</si>
  <si>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</si>
  <si>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</si>
  <si>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</si>
  <si>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</si>
  <si>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</si>
  <si>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</si>
  <si>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</si>
  <si>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</si>
  <si>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</si>
  <si>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</si>
  <si>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</si>
  <si>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</si>
  <si>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</si>
  <si>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</si>
  <si>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</si>
  <si>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</si>
  <si>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</si>
  <si>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</si>
  <si>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</si>
  <si>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</si>
  <si>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</si>
  <si>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</si>
  <si>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</si>
  <si>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</si>
  <si>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</si>
  <si>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</si>
  <si>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</si>
  <si>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</si>
  <si>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</si>
  <si>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</si>
  <si>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</si>
  <si>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</si>
  <si>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</si>
  <si>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</si>
  <si>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</si>
  <si>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</si>
  <si>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</si>
  <si>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</si>
  <si>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</si>
  <si>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</si>
  <si>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</si>
  <si>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</si>
  <si>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</si>
  <si>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</si>
  <si>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</si>
  <si>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鹿児島県いちき串木野市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</si>
  <si>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</si>
  <si>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</si>
  <si>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</si>
  <si>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</si>
  <si>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</si>
  <si>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</si>
  <si>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</si>
  <si>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</si>
  <si>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</si>
  <si>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</si>
  <si>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</si>
  <si>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</si>
  <si>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</si>
  <si>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</si>
  <si>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</si>
  <si>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</si>
  <si>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</si>
  <si>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</si>
  <si>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</si>
  <si>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</si>
  <si>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療育事業特別会計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</si>
  <si>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</si>
  <si>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</si>
  <si>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</si>
  <si>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</si>
  <si>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</si>
  <si>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</si>
  <si>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</si>
  <si>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</si>
  <si>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</si>
  <si>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</si>
  <si>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</si>
  <si>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</si>
  <si>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</si>
  <si>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</si>
  <si>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</si>
  <si>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</si>
  <si>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</si>
  <si>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</si>
  <si>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</si>
  <si>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t>
    <phoneticPr fontId="5"/>
  </si>
  <si>
    <t>法非適用企業</t>
    <phoneticPr fontId="5"/>
  </si>
  <si>
    <t>地方卸売市場事業特別会計</t>
    <phoneticPr fontId="5"/>
  </si>
  <si>
    <t>公共下水道事業特別会計</t>
    <phoneticPr fontId="5"/>
  </si>
  <si>
    <t>戸崎地区漁業集落排水事業特別会計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</si>
  <si>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</si>
  <si>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</si>
  <si>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</si>
  <si>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</si>
  <si>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</si>
  <si>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</si>
  <si>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</si>
  <si>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</si>
  <si>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</si>
  <si>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</si>
  <si>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</si>
  <si>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</si>
  <si>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</si>
  <si>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</si>
  <si>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</si>
  <si>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</si>
  <si>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</si>
  <si>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</si>
  <si>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</si>
  <si>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</si>
  <si>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</si>
  <si>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</si>
  <si>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</si>
  <si>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</si>
  <si>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</si>
  <si>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</si>
  <si>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</si>
  <si>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</si>
  <si>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</si>
  <si>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</si>
  <si>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</si>
  <si>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</si>
  <si>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</si>
  <si>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</si>
  <si>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</si>
  <si>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</si>
  <si>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</si>
  <si>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</si>
  <si>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</si>
  <si>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</si>
  <si>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</si>
  <si>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</si>
  <si>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</si>
  <si>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</si>
  <si>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</si>
  <si>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</si>
  <si>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</si>
  <si>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</si>
  <si>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</si>
  <si>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</si>
  <si>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</si>
  <si>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</si>
  <si>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</si>
  <si>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</si>
  <si>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</si>
  <si>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</si>
  <si>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</si>
  <si>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戸崎地区漁業集落排水事業特別会計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</si>
  <si>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</si>
  <si>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</si>
  <si>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</si>
  <si>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</si>
  <si>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</si>
  <si>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</si>
  <si>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</si>
  <si>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</si>
  <si>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</si>
  <si>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</si>
  <si>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</si>
  <si>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</si>
  <si>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</si>
  <si>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</si>
  <si>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</si>
  <si>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</si>
  <si>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</si>
  <si>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</si>
  <si>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</si>
  <si>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</si>
  <si>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</si>
  <si>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</si>
  <si>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</si>
  <si>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</si>
  <si>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</si>
  <si>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</si>
  <si>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</si>
  <si>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</si>
  <si>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</si>
  <si>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</si>
  <si>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</si>
  <si>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</si>
  <si>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</si>
  <si>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</si>
  <si>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</si>
  <si>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</si>
  <si>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</si>
  <si>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</si>
  <si>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</si>
  <si>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</si>
  <si>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</si>
  <si>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</si>
  <si>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</si>
  <si>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</si>
  <si>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</si>
  <si>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</si>
  <si>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</si>
  <si>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</si>
  <si>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</si>
  <si>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</si>
  <si>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</si>
  <si>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</si>
  <si>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</si>
  <si>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</si>
  <si>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</si>
  <si>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</si>
  <si>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</si>
  <si>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</si>
  <si>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</si>
  <si>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</si>
  <si>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</si>
  <si>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</si>
  <si>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</si>
  <si>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</si>
  <si>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</si>
  <si>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</si>
  <si>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</si>
  <si>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</si>
  <si>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</si>
  <si>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</si>
  <si>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</si>
  <si>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</si>
  <si>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</si>
  <si>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</si>
  <si>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</si>
  <si>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</si>
  <si>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</si>
  <si>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</si>
  <si>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</si>
  <si>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</si>
  <si>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</si>
  <si>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</si>
  <si>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</si>
  <si>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</si>
  <si>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2.83</t>
  </si>
  <si>
    <t>▲ 0.84</t>
  </si>
  <si>
    <t>▲ 4.05</t>
  </si>
  <si>
    <t>▲ 6.92</t>
  </si>
  <si>
    <t>水道事業会計</t>
  </si>
  <si>
    <t>一般会計</t>
  </si>
  <si>
    <t>介護保険特別会計</t>
  </si>
  <si>
    <t>国民健康保険特別会計</t>
  </si>
  <si>
    <t>後期高齢者医療特別会計</t>
  </si>
  <si>
    <t>療育事業特別会計</t>
  </si>
  <si>
    <t>簡易水道事業特別会計</t>
  </si>
  <si>
    <t>地方卸売市場事業特別会計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</si>
  <si>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</si>
  <si>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</si>
  <si>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</si>
  <si>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0">
      <t>ヒオキ</t>
    </rPh>
    <rPh sb="10" eb="11">
      <t>シ</t>
    </rPh>
    <rPh sb="11" eb="13">
      <t>エイセイ</t>
    </rPh>
    <rPh sb="13" eb="15">
      <t>ショリ</t>
    </rPh>
    <rPh sb="15" eb="17">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</si>
  <si>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</si>
  <si>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</si>
  <si>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いちき串木野市土地開発公社</t>
    <rPh sb="3" eb="7">
      <t>クシキノシ</t>
    </rPh>
    <rPh sb="7" eb="9">
      <t>トチ</t>
    </rPh>
    <rPh sb="9" eb="11">
      <t>カイハツ</t>
    </rPh>
    <rPh sb="11" eb="13">
      <t>コウシャ</t>
    </rPh>
    <phoneticPr fontId="2"/>
  </si>
  <si>
    <t>さつま自然エネルギー</t>
    <rPh sb="3" eb="5">
      <t>シゼン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</si>
  <si>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</si>
  <si>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</si>
  <si>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</si>
  <si>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</si>
  <si>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</si>
  <si>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</si>
  <si>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</si>
  <si>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</si>
  <si>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</si>
  <si>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</si>
  <si>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</si>
  <si>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</si>
  <si>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</si>
  <si>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</si>
  <si>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5年の推移でみると実質公債費比率は減少しており類似団体と比較すると下回っているが、将来負担比率の増が示すとおりH25年からの大型事業に伴う償還がH29から始まるため
今後の実質公債費比率は上昇していくものと思われる。今後も行政改革大綱・推進計画に基づき、自主財源の確保及び更なる行財政改革の取組みを通じて適正な行政運営に努める。</t>
    <rPh sb="1" eb="2">
      <t>ネン</t>
    </rPh>
    <rPh sb="3" eb="5">
      <t>スイイ</t>
    </rPh>
    <rPh sb="9" eb="11">
      <t>ジッシツ</t>
    </rPh>
    <rPh sb="11" eb="14">
      <t>コウサイヒ</t>
    </rPh>
    <rPh sb="14" eb="16">
      <t>ヒリツ</t>
    </rPh>
    <rPh sb="17" eb="19">
      <t>ゲンショウ</t>
    </rPh>
    <rPh sb="23" eb="25">
      <t>ルイジ</t>
    </rPh>
    <rPh sb="25" eb="27">
      <t>ダンタイ</t>
    </rPh>
    <rPh sb="28" eb="30">
      <t>ヒカク</t>
    </rPh>
    <rPh sb="33" eb="35">
      <t>シタマワ</t>
    </rPh>
    <rPh sb="41" eb="43">
      <t>ショウライ</t>
    </rPh>
    <rPh sb="43" eb="45">
      <t>フタン</t>
    </rPh>
    <rPh sb="45" eb="47">
      <t>ヒリツ</t>
    </rPh>
    <rPh sb="48" eb="49">
      <t>ゾウ</t>
    </rPh>
    <rPh sb="50" eb="51">
      <t>シメ</t>
    </rPh>
    <rPh sb="58" eb="59">
      <t>ネン</t>
    </rPh>
    <rPh sb="62" eb="64">
      <t>オオガタ</t>
    </rPh>
    <rPh sb="64" eb="66">
      <t>ジギョウ</t>
    </rPh>
    <rPh sb="67" eb="68">
      <t>トモナ</t>
    </rPh>
    <rPh sb="69" eb="71">
      <t>ショウカン</t>
    </rPh>
    <rPh sb="77" eb="78">
      <t>ハジ</t>
    </rPh>
    <rPh sb="83" eb="85">
      <t>コンゴ</t>
    </rPh>
    <rPh sb="86" eb="88">
      <t>ジッシツ</t>
    </rPh>
    <rPh sb="88" eb="91">
      <t>コウサイヒ</t>
    </rPh>
    <rPh sb="91" eb="92">
      <t>ヒ</t>
    </rPh>
    <rPh sb="92" eb="93">
      <t>リツ</t>
    </rPh>
    <rPh sb="94" eb="96">
      <t>ジョウショウ</t>
    </rPh>
    <rPh sb="103" eb="104">
      <t>オモ</t>
    </rPh>
    <rPh sb="152" eb="154">
      <t>テキセイ</t>
    </rPh>
    <rPh sb="155" eb="157">
      <t>ギョウセイ</t>
    </rPh>
    <rPh sb="157" eb="159">
      <t>ウンエイ</t>
    </rPh>
    <rPh sb="160" eb="16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</si>
</sst>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112152</c:v>
                </c:pt>
                <c:pt idx="1">
                  <c:v>113056</c:v>
                </c:pt>
                <c:pt idx="2">
                  <c:v>141341</c:v>
                </c:pt>
                <c:pt idx="3">
                  <c:v>97261</c:v>
                </c:pt>
                <c:pt idx="4">
                  <c:v>138106</c:v>
                </c:pt>
              </c:numCache>
            </c:numRef>
          </c:val>
          <c:smooth val="0"/>
        </c:ser>
        <c:dLbls>
          <c:showLegendKey val="0"/>
          <c:showVal val="0"/>
          <c:showCatName val="0"/>
          <c:showSerName val="0"/>
          <c:showPercent val="0"/>
          <c:showBubbleSize val="0"/>
        </c:dLbls>
        <c:marker val="1"/>
        <c:smooth val="0"/>
        <c:axId val="142298112"/>
        <c:axId val="142332672"/>
      </c:lineChart>
      <c:catAx>
        <c:axId val="14229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32672"/>
        <c:crosses val="autoZero"/>
        <c:auto val="1"/>
        <c:lblAlgn val="ctr"/>
        <c:lblOffset val="100"/>
        <c:tickLblSkip val="1"/>
        <c:tickMarkSkip val="1"/>
        <c:noMultiLvlLbl val="0"/>
      </c:catAx>
      <c:valAx>
        <c:axId val="142332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9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9.6199999999999992</c:v>
                </c:pt>
                <c:pt idx="1">
                  <c:v>7.12</c:v>
                </c:pt>
                <c:pt idx="2">
                  <c:v>6.25</c:v>
                </c:pt>
                <c:pt idx="3">
                  <c:v>5.4</c:v>
                </c:pt>
                <c:pt idx="4">
                  <c:v>5.04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21.11</c:v>
                </c:pt>
                <c:pt idx="1">
                  <c:v>21.85</c:v>
                </c:pt>
                <c:pt idx="2">
                  <c:v>21.85</c:v>
                </c:pt>
                <c:pt idx="3">
                  <c:v>18.78</c:v>
                </c:pt>
                <c:pt idx="4">
                  <c:v>11.9</c:v>
                </c:pt>
              </c:numCache>
            </c:numRef>
          </c:val>
        </c:ser>
        <c:dLbls>
          <c:showLegendKey val="0"/>
          <c:showVal val="0"/>
          <c:showCatName val="0"/>
          <c:showSerName val="0"/>
          <c:showPercent val="0"/>
          <c:showBubbleSize val="0"/>
        </c:dLbls>
        <c:gapWidth val="250"/>
        <c:overlap val="100"/>
        <c:axId val="151477248"/>
        <c:axId val="15149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8.2799999999999994</c:v>
                </c:pt>
                <c:pt idx="1">
                  <c:v>-2.83</c:v>
                </c:pt>
                <c:pt idx="2">
                  <c:v>-0.84</c:v>
                </c:pt>
                <c:pt idx="3">
                  <c:v>-4.05</c:v>
                </c:pt>
                <c:pt idx="4">
                  <c:v>-6.92</c:v>
                </c:pt>
              </c:numCache>
            </c:numRef>
          </c:val>
          <c:smooth val="0"/>
        </c:ser>
        <c:dLbls>
          <c:showLegendKey val="0"/>
          <c:showVal val="0"/>
          <c:showCatName val="0"/>
          <c:showSerName val="0"/>
          <c:showPercent val="0"/>
          <c:showBubbleSize val="0"/>
        </c:dLbls>
        <c:marker val="1"/>
        <c:smooth val="0"/>
        <c:axId val="151477248"/>
        <c:axId val="151499904"/>
      </c:lineChart>
      <c:catAx>
        <c:axId val="1514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499904"/>
        <c:crosses val="autoZero"/>
        <c:auto val="1"/>
        <c:lblAlgn val="ctr"/>
        <c:lblOffset val="100"/>
        <c:tickLblSkip val="1"/>
        <c:tickMarkSkip val="1"/>
        <c:noMultiLvlLbl val="0"/>
      </c:catAx>
      <c:valAx>
        <c:axId val="15149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療育事業特別会計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0.02</c:v>
                </c:pt>
                <c:pt idx="6">
                  <c:v>#N/A</c:v>
                </c:pt>
                <c:pt idx="7">
                  <c:v>0.04</c:v>
                </c:pt>
                <c:pt idx="8">
                  <c:v>#N/A</c:v>
                </c:pt>
                <c:pt idx="9">
                  <c:v>0.04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0.97</c:v>
                </c:pt>
                <c:pt idx="2">
                  <c:v>#N/A</c:v>
                </c:pt>
                <c:pt idx="3">
                  <c:v>0.06</c:v>
                </c:pt>
                <c:pt idx="4">
                  <c:v>#N/A</c:v>
                </c:pt>
                <c:pt idx="5">
                  <c:v>0.64</c:v>
                </c:pt>
                <c:pt idx="6">
                  <c:v>#N/A</c:v>
                </c:pt>
                <c:pt idx="7">
                  <c:v>0.13</c:v>
                </c:pt>
                <c:pt idx="8">
                  <c:v>#N/A</c:v>
                </c:pt>
                <c:pt idx="9">
                  <c:v>0.15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0.16</c:v>
                </c:pt>
                <c:pt idx="2">
                  <c:v>#N/A</c:v>
                </c:pt>
                <c:pt idx="3">
                  <c:v>0.74</c:v>
                </c:pt>
                <c:pt idx="4">
                  <c:v>#N/A</c:v>
                </c:pt>
                <c:pt idx="5">
                  <c:v>0.61</c:v>
                </c:pt>
                <c:pt idx="6">
                  <c:v>#N/A</c:v>
                </c:pt>
                <c:pt idx="7">
                  <c:v>0.92</c:v>
                </c:pt>
                <c:pt idx="8">
                  <c:v>#N/A</c:v>
                </c:pt>
                <c:pt idx="9">
                  <c:v>1.32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9.69</c:v>
                </c:pt>
                <c:pt idx="2">
                  <c:v>#N/A</c:v>
                </c:pt>
                <c:pt idx="3">
                  <c:v>7.16</c:v>
                </c:pt>
                <c:pt idx="4">
                  <c:v>#N/A</c:v>
                </c:pt>
                <c:pt idx="5">
                  <c:v>6.26</c:v>
                </c:pt>
                <c:pt idx="6">
                  <c:v>#N/A</c:v>
                </c:pt>
                <c:pt idx="7">
                  <c:v>5.4</c:v>
                </c:pt>
                <c:pt idx="8">
                  <c:v>#N/A</c:v>
                </c:pt>
                <c:pt idx="9">
                  <c:v>5.04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6.04</c:v>
                </c:pt>
                <c:pt idx="2">
                  <c:v>#N/A</c:v>
                </c:pt>
                <c:pt idx="3">
                  <c:v>6.36</c:v>
                </c:pt>
                <c:pt idx="4">
                  <c:v>#N/A</c:v>
                </c:pt>
                <c:pt idx="5">
                  <c:v>6.69</c:v>
                </c:pt>
                <c:pt idx="6">
                  <c:v>#N/A</c:v>
                </c:pt>
                <c:pt idx="7">
                  <c:v>7.04</c:v>
                </c:pt>
                <c:pt idx="8">
                  <c:v>#N/A</c:v>
                </c:pt>
                <c:pt idx="9">
                  <c:v>7.1</c:v>
                </c:pt>
              </c:numCache>
            </c:numRef>
          </c:val>
        </c:ser>
        <c:dLbls>
          <c:showLegendKey val="0"/>
          <c:showVal val="0"/>
          <c:showCatName val="0"/>
          <c:showSerName val="0"/>
          <c:showPercent val="0"/>
          <c:showBubbleSize val="0"/>
        </c:dLbls>
        <c:gapWidth val="150"/>
        <c:overlap val="100"/>
        <c:axId val="151573632"/>
        <c:axId val="151575168"/>
      </c:barChart>
      <c:catAx>
        <c:axId val="1515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575168"/>
        <c:crosses val="autoZero"/>
        <c:auto val="1"/>
        <c:lblAlgn val="ctr"/>
        <c:lblOffset val="100"/>
        <c:tickLblSkip val="1"/>
        <c:tickMarkSkip val="1"/>
        <c:noMultiLvlLbl val="0"/>
      </c:catAx>
      <c:valAx>
        <c:axId val="1515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7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1814</c:v>
                </c:pt>
                <c:pt idx="5">
                  <c:v>1831</c:v>
                </c:pt>
                <c:pt idx="8">
                  <c:v>1768</c:v>
                </c:pt>
                <c:pt idx="11">
                  <c:v>1780</c:v>
                </c:pt>
                <c:pt idx="14">
                  <c:v>1757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11</c:v>
                </c:pt>
                <c:pt idx="6">
                  <c:v>11</c:v>
                </c:pt>
                <c:pt idx="9">
                  <c:v>40</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c:v>
                </c:pt>
                <c:pt idx="3">
                  <c:v>78</c:v>
                </c:pt>
                <c:pt idx="6">
                  <c:v>28</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293</c:v>
                </c:pt>
                <c:pt idx="3">
                  <c:v>346</c:v>
                </c:pt>
                <c:pt idx="6">
                  <c:v>350</c:v>
                </c:pt>
                <c:pt idx="9">
                  <c:v>390</c:v>
                </c:pt>
                <c:pt idx="12">
                  <c:v>377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2333</c:v>
                </c:pt>
                <c:pt idx="3">
                  <c:v>2331</c:v>
                </c:pt>
                <c:pt idx="6">
                  <c:v>2190</c:v>
                </c:pt>
                <c:pt idx="9">
                  <c:v>1998</c:v>
                </c:pt>
                <c:pt idx="12">
                  <c:v>2071</c:v>
                </c:pt>
              </c:numCache>
            </c:numRef>
          </c:val>
        </c:ser>
        <c:dLbls>
          <c:showLegendKey val="0"/>
          <c:showVal val="0"/>
          <c:showCatName val="0"/>
          <c:showSerName val="0"/>
          <c:showPercent val="0"/>
          <c:showBubbleSize val="0"/>
        </c:dLbls>
        <c:gapWidth val="100"/>
        <c:overlap val="100"/>
        <c:axId val="152011520"/>
        <c:axId val="15201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903</c:v>
                </c:pt>
                <c:pt idx="2">
                  <c:v>#N/A</c:v>
                </c:pt>
                <c:pt idx="3">
                  <c:v>#N/A</c:v>
                </c:pt>
                <c:pt idx="4">
                  <c:v>935</c:v>
                </c:pt>
                <c:pt idx="5">
                  <c:v>#N/A</c:v>
                </c:pt>
                <c:pt idx="6">
                  <c:v>#N/A</c:v>
                </c:pt>
                <c:pt idx="7">
                  <c:v>811</c:v>
                </c:pt>
                <c:pt idx="8">
                  <c:v>#N/A</c:v>
                </c:pt>
                <c:pt idx="9">
                  <c:v>#N/A</c:v>
                </c:pt>
                <c:pt idx="10">
                  <c:v>648</c:v>
                </c:pt>
                <c:pt idx="11">
                  <c:v>#N/A</c:v>
                </c:pt>
                <c:pt idx="12">
                  <c:v>#N/A</c:v>
                </c:pt>
                <c:pt idx="13">
                  <c:v>730</c:v>
                </c:pt>
                <c:pt idx="14">
                  <c:v>#N/A</c:v>
                </c:pt>
              </c:numCache>
            </c:numRef>
          </c:val>
          <c:smooth val="0"/>
        </c:ser>
        <c:dLbls>
          <c:showLegendKey val="0"/>
          <c:showVal val="0"/>
          <c:showCatName val="0"/>
          <c:showSerName val="0"/>
          <c:showPercent val="0"/>
          <c:showBubbleSize val="0"/>
        </c:dLbls>
        <c:marker val="1"/>
        <c:smooth val="0"/>
        <c:axId val="152011520"/>
        <c:axId val="152013440"/>
      </c:lineChart>
      <c:catAx>
        <c:axId val="1520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13440"/>
        <c:crosses val="autoZero"/>
        <c:auto val="1"/>
        <c:lblAlgn val="ctr"/>
        <c:lblOffset val="100"/>
        <c:tickLblSkip val="1"/>
        <c:tickMarkSkip val="1"/>
        <c:noMultiLvlLbl val="0"/>
      </c:catAx>
      <c:valAx>
        <c:axId val="1520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15889</c:v>
                </c:pt>
                <c:pt idx="5">
                  <c:v>15866</c:v>
                </c:pt>
                <c:pt idx="8">
                  <c:v>16423</c:v>
                </c:pt>
                <c:pt idx="11">
                  <c:v>16261</c:v>
                </c:pt>
                <c:pt idx="14">
                  <c:v>16181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1289</c:v>
                </c:pt>
                <c:pt idx="5">
                  <c:v>1142</c:v>
                </c:pt>
                <c:pt idx="8">
                  <c:v>1080</c:v>
                </c:pt>
                <c:pt idx="11">
                  <c:v>908</c:v>
                </c:pt>
                <c:pt idx="14">
                  <c:v>875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4468</c:v>
                </c:pt>
                <c:pt idx="5">
                  <c:v>5246</c:v>
                </c:pt>
                <c:pt idx="8">
                  <c:v>5790</c:v>
                </c:pt>
                <c:pt idx="11">
                  <c:v>5960</c:v>
                </c:pt>
                <c:pt idx="14">
                  <c:v>5953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56</c:v>
                </c:pt>
                <c:pt idx="6">
                  <c:v>73</c:v>
                </c:pt>
                <c:pt idx="9">
                  <c:v>95</c:v>
                </c:pt>
                <c:pt idx="12">
                  <c:v>110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3554</c:v>
                </c:pt>
                <c:pt idx="3">
                  <c:v>3657</c:v>
                </c:pt>
                <c:pt idx="6">
                  <c:v>3538</c:v>
                </c:pt>
                <c:pt idx="9">
                  <c:v>3239</c:v>
                </c:pt>
                <c:pt idx="12">
                  <c:v>3112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152</c:v>
                </c:pt>
                <c:pt idx="3">
                  <c:v>58</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4129</c:v>
                </c:pt>
                <c:pt idx="3">
                  <c:v>4002</c:v>
                </c:pt>
                <c:pt idx="6">
                  <c:v>4058</c:v>
                </c:pt>
                <c:pt idx="9">
                  <c:v>4109</c:v>
                </c:pt>
                <c:pt idx="12">
                  <c:v>3849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c:v>
                </c:pt>
                <c:pt idx="3">
                  <c:v>51</c:v>
                </c:pt>
                <c:pt idx="6">
                  <c:v>245</c:v>
                </c:pt>
                <c:pt idx="9">
                  <c:v>203</c:v>
                </c:pt>
                <c:pt idx="12">
                  <c:v>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18762</c:v>
                </c:pt>
                <c:pt idx="3">
                  <c:v>19699</c:v>
                </c:pt>
                <c:pt idx="6">
                  <c:v>20664</c:v>
                </c:pt>
                <c:pt idx="9">
                  <c:v>20623</c:v>
                </c:pt>
                <c:pt idx="12">
                  <c:v>21312</c:v>
                </c:pt>
              </c:numCache>
            </c:numRef>
          </c:val>
        </c:ser>
        <c:dLbls>
          <c:showLegendKey val="0"/>
          <c:showVal val="0"/>
          <c:showCatName val="0"/>
          <c:showSerName val="0"/>
          <c:showPercent val="0"/>
          <c:showBubbleSize val="0"/>
        </c:dLbls>
        <c:gapWidth val="100"/>
        <c:overlap val="100"/>
        <c:axId val="152316928"/>
        <c:axId val="15231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5027</c:v>
                </c:pt>
                <c:pt idx="2">
                  <c:v>#N/A</c:v>
                </c:pt>
                <c:pt idx="3">
                  <c:v>#N/A</c:v>
                </c:pt>
                <c:pt idx="4">
                  <c:v>5270</c:v>
                </c:pt>
                <c:pt idx="5">
                  <c:v>#N/A</c:v>
                </c:pt>
                <c:pt idx="6">
                  <c:v>#N/A</c:v>
                </c:pt>
                <c:pt idx="7">
                  <c:v>5284</c:v>
                </c:pt>
                <c:pt idx="8">
                  <c:v>#N/A</c:v>
                </c:pt>
                <c:pt idx="9">
                  <c:v>#N/A</c:v>
                </c:pt>
                <c:pt idx="10">
                  <c:v>5140</c:v>
                </c:pt>
                <c:pt idx="11">
                  <c:v>#N/A</c:v>
                </c:pt>
                <c:pt idx="12">
                  <c:v>#N/A</c:v>
                </c:pt>
                <c:pt idx="13">
                  <c:v>5538</c:v>
                </c:pt>
                <c:pt idx="14">
                  <c:v>#N/A</c:v>
                </c:pt>
              </c:numCache>
            </c:numRef>
          </c:val>
          <c:smooth val="0"/>
        </c:ser>
        <c:dLbls>
          <c:showLegendKey val="0"/>
          <c:showVal val="0"/>
          <c:showCatName val="0"/>
          <c:showSerName val="0"/>
          <c:showPercent val="0"/>
          <c:showBubbleSize val="0"/>
        </c:dLbls>
        <c:marker val="1"/>
        <c:smooth val="0"/>
        <c:axId val="152316928"/>
        <c:axId val="152319104"/>
      </c:lineChart>
      <c:catAx>
        <c:axId val="1523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319104"/>
        <c:crosses val="autoZero"/>
        <c:auto val="1"/>
        <c:lblAlgn val="ctr"/>
        <c:lblOffset val="100"/>
        <c:tickLblSkip val="1"/>
        <c:tickMarkSkip val="1"/>
        <c:noMultiLvlLbl val="0"/>
      </c:catAx>
      <c:valAx>
        <c:axId val="1523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1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6761088"/>
        <c:axId val="156771456"/>
      </c:scatterChart>
      <c:valAx>
        <c:axId val="156761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771456"/>
        <c:crosses val="autoZero"/>
        <c:crossBetween val="midCat"/>
      </c:valAx>
      <c:valAx>
        <c:axId val="156771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76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12.4</c:v>
                </c:pt>
                <c:pt idx="1">
                  <c:v>12.1</c:v>
                </c:pt>
                <c:pt idx="2">
                  <c:v>11.8</c:v>
                </c:pt>
                <c:pt idx="3">
                  <c:v>10.8</c:v>
                </c:pt>
                <c:pt idx="4">
                  <c:v>9.9</c:v>
                </c:pt>
              </c:numCache>
            </c:numRef>
          </c:xVal>
          <c:yVal>
            <c:numRef>
              <c:f>公会計指標分析・財政指標組合せ分析表!$K$73:$O$73</c:f>
              <c:numCache>
                <c:formatCode>#,##0.0;"▲ "#,##0.0</c:formatCode>
                <c:ptCount val="5"/>
                <c:pt idx="0">
                  <c:v>65.5</c:v>
                </c:pt>
                <c:pt idx="1">
                  <c:v>71.8</c:v>
                </c:pt>
                <c:pt idx="2">
                  <c:v>71.400000000000006</c:v>
                </c:pt>
                <c:pt idx="3">
                  <c:v>70.7</c:v>
                </c:pt>
                <c:pt idx="4">
                  <c:v>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56862720"/>
        <c:axId val="156938624"/>
      </c:scatterChart>
      <c:valAx>
        <c:axId val="156862720"/>
        <c:scaling>
          <c:orientation val="minMax"/>
          <c:max val="14.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938624"/>
        <c:crosses val="autoZero"/>
        <c:crossBetween val="midCat"/>
      </c:valAx>
      <c:valAx>
        <c:axId val="156938624"/>
        <c:scaling>
          <c:orientation val="minMax"/>
          <c:max val="94"/>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862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実質公債費比率（分子）は、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年度借入分の償還開始等により</a:t>
          </a:r>
          <a:r>
            <a:rPr kumimoji="1" lang="ja-JP" altLang="ja-JP" sz="1400">
              <a:solidFill>
                <a:schemeClr val="dk1"/>
              </a:solidFill>
              <a:effectLst/>
              <a:latin typeface="+mn-lt"/>
              <a:ea typeface="+mn-ea"/>
              <a:cs typeface="+mn-cs"/>
            </a:rPr>
            <a:t>元利償還金が</a:t>
          </a:r>
          <a:r>
            <a:rPr kumimoji="1" lang="ja-JP" altLang="en-US" sz="1400">
              <a:solidFill>
                <a:schemeClr val="dk1"/>
              </a:solidFill>
              <a:effectLst/>
              <a:latin typeface="+mn-lt"/>
              <a:ea typeface="+mn-ea"/>
              <a:cs typeface="+mn-cs"/>
            </a:rPr>
            <a:t>増えたため</a:t>
          </a:r>
          <a:r>
            <a:rPr kumimoji="1" lang="ja-JP" altLang="ja-JP" sz="1400">
              <a:solidFill>
                <a:schemeClr val="dk1"/>
              </a:solidFill>
              <a:effectLst/>
              <a:latin typeface="+mn-lt"/>
              <a:ea typeface="+mn-ea"/>
              <a:cs typeface="+mn-cs"/>
            </a:rPr>
            <a:t>，前年度より</a:t>
          </a:r>
          <a:r>
            <a:rPr kumimoji="1" lang="ja-JP" altLang="en-US" sz="1400">
              <a:solidFill>
                <a:schemeClr val="dk1"/>
              </a:solidFill>
              <a:effectLst/>
              <a:latin typeface="+mn-lt"/>
              <a:ea typeface="+mn-ea"/>
              <a:cs typeface="+mn-cs"/>
            </a:rPr>
            <a:t>増と</a:t>
          </a:r>
          <a:r>
            <a:rPr kumimoji="1" lang="ja-JP" altLang="ja-JP" sz="1400">
              <a:solidFill>
                <a:schemeClr val="dk1"/>
              </a:solidFill>
              <a:effectLst/>
              <a:latin typeface="+mn-lt"/>
              <a:ea typeface="+mn-ea"/>
              <a:cs typeface="+mn-cs"/>
            </a:rPr>
            <a:t>なって</a:t>
          </a:r>
          <a:r>
            <a:rPr kumimoji="1" lang="ja-JP" altLang="en-US" sz="1400">
              <a:solidFill>
                <a:schemeClr val="dk1"/>
              </a:solidFill>
              <a:effectLst/>
              <a:latin typeface="+mn-lt"/>
              <a:ea typeface="+mn-ea"/>
              <a:cs typeface="+mn-cs"/>
            </a:rPr>
            <a:t>いるが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以前</a:t>
          </a:r>
          <a:r>
            <a:rPr kumimoji="1" lang="ja-JP" altLang="ja-JP" sz="1400">
              <a:solidFill>
                <a:schemeClr val="dk1"/>
              </a:solidFill>
              <a:effectLst/>
              <a:latin typeface="+mn-lt"/>
              <a:ea typeface="+mn-ea"/>
              <a:cs typeface="+mn-cs"/>
            </a:rPr>
            <a:t>と比較</a:t>
          </a:r>
          <a:r>
            <a:rPr kumimoji="1" lang="ja-JP" altLang="en-US" sz="1400">
              <a:solidFill>
                <a:schemeClr val="dk1"/>
              </a:solidFill>
              <a:effectLst/>
              <a:latin typeface="+mn-lt"/>
              <a:ea typeface="+mn-ea"/>
              <a:cs typeface="+mn-cs"/>
            </a:rPr>
            <a:t>すると</a:t>
          </a:r>
          <a:r>
            <a:rPr kumimoji="1" lang="ja-JP" altLang="ja-JP" sz="1400">
              <a:solidFill>
                <a:schemeClr val="dk1"/>
              </a:solidFill>
              <a:effectLst/>
              <a:latin typeface="+mn-lt"/>
              <a:ea typeface="+mn-ea"/>
              <a:cs typeface="+mn-cs"/>
            </a:rPr>
            <a:t>低</a:t>
          </a:r>
          <a:r>
            <a:rPr kumimoji="1" lang="ja-JP" altLang="en-US" sz="1400">
              <a:solidFill>
                <a:schemeClr val="dk1"/>
              </a:solidFill>
              <a:effectLst/>
              <a:latin typeface="+mn-lt"/>
              <a:ea typeface="+mn-ea"/>
              <a:cs typeface="+mn-cs"/>
            </a:rPr>
            <a:t>い状態にある</a:t>
          </a:r>
          <a:r>
            <a:rPr kumimoji="1" lang="ja-JP" altLang="ja-JP" sz="1400">
              <a:solidFill>
                <a:schemeClr val="dk1"/>
              </a:solidFill>
              <a:effectLst/>
              <a:latin typeface="+mn-lt"/>
              <a:ea typeface="+mn-ea"/>
              <a:cs typeface="+mn-cs"/>
            </a:rPr>
            <a:t>。これは、平成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年度より補償金免除繰上償還を行うことで、後年度の公債費抑制を図った</a:t>
          </a:r>
          <a:r>
            <a:rPr kumimoji="1" lang="ja-JP" altLang="en-US" sz="1400">
              <a:solidFill>
                <a:schemeClr val="dk1"/>
              </a:solidFill>
              <a:effectLst/>
              <a:latin typeface="+mn-lt"/>
              <a:ea typeface="+mn-ea"/>
              <a:cs typeface="+mn-cs"/>
            </a:rPr>
            <a:t>為である</a:t>
          </a:r>
          <a:r>
            <a:rPr kumimoji="1" lang="ja-JP" altLang="ja-JP" sz="1400">
              <a:solidFill>
                <a:schemeClr val="dk1"/>
              </a:solidFill>
              <a:effectLst/>
              <a:latin typeface="+mn-lt"/>
              <a:ea typeface="+mn-ea"/>
              <a:cs typeface="+mn-cs"/>
            </a:rPr>
            <a:t>。今後も普通建設事業等の厳選並びに交付税措置の高い有利な起債の活用などにより実質公債費率（分子）が低くなるように努める。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将来負担比率（分子）は、公営企業債等繰入見込額が</a:t>
          </a:r>
          <a:r>
            <a:rPr kumimoji="1" lang="ja-JP" altLang="en-US" sz="1400">
              <a:solidFill>
                <a:schemeClr val="dk1"/>
              </a:solidFill>
              <a:effectLst/>
              <a:latin typeface="+mn-lt"/>
              <a:ea typeface="+mn-ea"/>
              <a:cs typeface="+mn-cs"/>
            </a:rPr>
            <a:t>及び</a:t>
          </a:r>
          <a:r>
            <a:rPr kumimoji="1" lang="ja-JP" altLang="ja-JP" sz="1400">
              <a:solidFill>
                <a:schemeClr val="dk1"/>
              </a:solidFill>
              <a:effectLst/>
              <a:latin typeface="+mn-lt"/>
              <a:ea typeface="+mn-ea"/>
              <a:cs typeface="+mn-cs"/>
            </a:rPr>
            <a:t>退職手当負担見込額が</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となったものの、地方債残高が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ことから、前年度と比較すると</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になっており，</a:t>
          </a:r>
          <a:r>
            <a:rPr kumimoji="1" lang="ja-JP" altLang="en-US" sz="1400">
              <a:solidFill>
                <a:schemeClr val="dk1"/>
              </a:solidFill>
              <a:effectLst/>
              <a:latin typeface="+mn-lt"/>
              <a:ea typeface="+mn-ea"/>
              <a:cs typeface="+mn-cs"/>
            </a:rPr>
            <a:t>直近</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年間で最も高い</a:t>
          </a:r>
          <a:r>
            <a:rPr kumimoji="1" lang="ja-JP" altLang="ja-JP" sz="1400">
              <a:solidFill>
                <a:schemeClr val="dk1"/>
              </a:solidFill>
              <a:effectLst/>
              <a:latin typeface="+mn-lt"/>
              <a:ea typeface="+mn-ea"/>
              <a:cs typeface="+mn-cs"/>
            </a:rPr>
            <a:t>状況</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ある。今後も、計画的に市債管理基金や財政調整基金の充当可能基金を積立・増額し、交付税措置率の高い有利な起債を活用するなどにより将来負担比率（分子）の数値の改善に努める。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横ばいとなっ</a:t>
          </a:r>
          <a:r>
            <a:rPr kumimoji="1" lang="ja-JP" altLang="en-US" sz="1400">
              <a:solidFill>
                <a:schemeClr val="dk1"/>
              </a:solidFill>
              <a:effectLst/>
              <a:latin typeface="+mn-lt"/>
              <a:ea typeface="+mn-ea"/>
              <a:cs typeface="+mn-cs"/>
            </a:rPr>
            <a:t>ており類似団体内平均と同等程度であったが、平成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年度は市町村類型が</a:t>
          </a:r>
          <a:r>
            <a:rPr kumimoji="1" lang="en-US" altLang="ja-JP" sz="1400">
              <a:solidFill>
                <a:schemeClr val="dk1"/>
              </a:solidFill>
              <a:effectLst/>
              <a:latin typeface="+mn-lt"/>
              <a:ea typeface="+mn-ea"/>
              <a:cs typeface="+mn-cs"/>
            </a:rPr>
            <a:t>『Ⅰ―</a:t>
          </a:r>
          <a:r>
            <a:rPr kumimoji="1" lang="ja-JP" altLang="en-US"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『Ⅰ―</a:t>
          </a:r>
          <a:r>
            <a:rPr kumimoji="1" lang="ja-JP" altLang="en-US" sz="1400">
              <a:solidFill>
                <a:schemeClr val="dk1"/>
              </a:solidFill>
              <a:effectLst/>
              <a:latin typeface="+mn-lt"/>
              <a:ea typeface="+mn-ea"/>
              <a:cs typeface="+mn-cs"/>
            </a:rPr>
            <a:t>２</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に変わったことにより類似団体内平均と比べると低い水準にある。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今後は、第三次行政改革大綱・推進計画（平成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基づき</a:t>
          </a:r>
          <a:r>
            <a:rPr kumimoji="1" lang="ja-JP" altLang="ja-JP" sz="1400">
              <a:solidFill>
                <a:schemeClr val="dk1"/>
              </a:solidFill>
              <a:effectLst/>
              <a:latin typeface="+mn-lt"/>
              <a:ea typeface="+mn-ea"/>
              <a:cs typeface="+mn-cs"/>
            </a:rPr>
            <a:t>自主財源の確保に努め、類似団体内平均値と同等以上になるよう改善を図る。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前年度と比較すると地方消費税交付金が増となったことにより</a:t>
          </a:r>
          <a:r>
            <a:rPr kumimoji="1" lang="en-US" altLang="ja-JP" sz="1400">
              <a:solidFill>
                <a:schemeClr val="dk1"/>
              </a:solidFill>
              <a:effectLst/>
              <a:latin typeface="+mn-lt"/>
              <a:ea typeface="+mn-ea"/>
              <a:cs typeface="+mn-cs"/>
            </a:rPr>
            <a:t>0.1%</a:t>
          </a:r>
          <a:r>
            <a:rPr kumimoji="1" lang="ja-JP" altLang="en-US" sz="1400">
              <a:solidFill>
                <a:schemeClr val="dk1"/>
              </a:solidFill>
              <a:effectLst/>
              <a:latin typeface="+mn-lt"/>
              <a:ea typeface="+mn-ea"/>
              <a:cs typeface="+mn-cs"/>
            </a:rPr>
            <a:t>減少しているものの、依然</a:t>
          </a:r>
          <a:r>
            <a:rPr kumimoji="1" lang="ja-JP" altLang="ja-JP" sz="1400">
              <a:solidFill>
                <a:schemeClr val="dk1"/>
              </a:solidFill>
              <a:effectLst/>
              <a:latin typeface="+mn-lt"/>
              <a:ea typeface="+mn-ea"/>
              <a:cs typeface="+mn-cs"/>
            </a:rPr>
            <a:t>県内平均や類似団体内平均値と比較すると高い傾向にある。そのため、今後とも行政改革大綱・推進計画に基づき、自主財源の確保及び更なる行財政改革の取組みを通じて義務的経費等の削減を図る。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46355</xdr:rowOff>
    </xdr:from>
    <xdr:to>
      <xdr:col>7</xdr:col>
      <xdr:colOff>152400</xdr:colOff>
      <xdr:row>66</xdr:row>
      <xdr:rowOff>50377</xdr:rowOff>
    </xdr:to>
    <xdr:cxnSp macro="">
      <xdr:nvCxnSpPr>
        <xdr:cNvPr id="131" name="直線コネクタ 130"/>
        <xdr:cNvCxnSpPr/>
      </xdr:nvCxnSpPr>
      <xdr:spPr>
        <a:xfrm flipV="1">
          <a:off x="4114800" y="113620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66</xdr:row>
      <xdr:rowOff>50377</xdr:rowOff>
    </xdr:to>
    <xdr:cxnSp macro="">
      <xdr:nvCxnSpPr>
        <xdr:cNvPr id="134" name="直線コネクタ 133"/>
        <xdr:cNvCxnSpPr/>
      </xdr:nvCxnSpPr>
      <xdr:spPr>
        <a:xfrm>
          <a:off x="3225800" y="1128966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66</xdr:row>
      <xdr:rowOff>14181</xdr:rowOff>
    </xdr:to>
    <xdr:cxnSp macro="">
      <xdr:nvCxnSpPr>
        <xdr:cNvPr id="137" name="直線コネクタ 136"/>
        <xdr:cNvCxnSpPr/>
      </xdr:nvCxnSpPr>
      <xdr:spPr>
        <a:xfrm flipV="1">
          <a:off x="2336800" y="1128966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40852</xdr:rowOff>
    </xdr:from>
    <xdr:to>
      <xdr:col>3</xdr:col>
      <xdr:colOff>279400</xdr:colOff>
      <xdr:row>66</xdr:row>
      <xdr:rowOff>14181</xdr:rowOff>
    </xdr:to>
    <xdr:cxnSp macro="">
      <xdr:nvCxnSpPr>
        <xdr:cNvPr id="140" name="直線コネクタ 139"/>
        <xdr:cNvCxnSpPr/>
      </xdr:nvCxnSpPr>
      <xdr:spPr>
        <a:xfrm>
          <a:off x="1447800" y="1118510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167005</xdr:rowOff>
    </xdr:from>
    <xdr:to>
      <xdr:col>7</xdr:col>
      <xdr:colOff>203200</xdr:colOff>
      <xdr:row>66</xdr:row>
      <xdr:rowOff>97155</xdr:rowOff>
    </xdr:to>
    <xdr:sp macro="" textlink="">
      <xdr:nvSpPr>
        <xdr:cNvPr id="150" name="円/楕円 149"/>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139082</xdr:rowOff>
    </xdr:from>
    <xdr:ext cx="762000" cy="259045"/>
    <xdr:sp macro="" textlink="">
      <xdr:nvSpPr>
        <xdr:cNvPr id="151" name="財政構造の弾力性該当値テキスト"/>
        <xdr:cNvSpPr txBox="1"/>
      </xdr:nvSpPr>
      <xdr:spPr>
        <a:xfrm>
          <a:off x="5041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171027</xdr:rowOff>
    </xdr:from>
    <xdr:to>
      <xdr:col>6</xdr:col>
      <xdr:colOff>50800</xdr:colOff>
      <xdr:row>66</xdr:row>
      <xdr:rowOff>101177</xdr:rowOff>
    </xdr:to>
    <xdr:sp macro="" textlink="">
      <xdr:nvSpPr>
        <xdr:cNvPr id="152" name="円/楕円 151"/>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85954</xdr:rowOff>
    </xdr:from>
    <xdr:ext cx="736600" cy="259045"/>
    <xdr:sp macro="" textlink="">
      <xdr:nvSpPr>
        <xdr:cNvPr id="153" name="テキスト ボックス 152"/>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94615</xdr:rowOff>
    </xdr:from>
    <xdr:to>
      <xdr:col>4</xdr:col>
      <xdr:colOff>533400</xdr:colOff>
      <xdr:row>66</xdr:row>
      <xdr:rowOff>24765</xdr:rowOff>
    </xdr:to>
    <xdr:sp macro="" textlink="">
      <xdr:nvSpPr>
        <xdr:cNvPr id="154" name="円/楕円 153"/>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9542</xdr:rowOff>
    </xdr:from>
    <xdr:ext cx="762000" cy="259045"/>
    <xdr:sp macro="" textlink="">
      <xdr:nvSpPr>
        <xdr:cNvPr id="155" name="テキスト ボックス 154"/>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134831</xdr:rowOff>
    </xdr:from>
    <xdr:to>
      <xdr:col>3</xdr:col>
      <xdr:colOff>330200</xdr:colOff>
      <xdr:row>66</xdr:row>
      <xdr:rowOff>64981</xdr:rowOff>
    </xdr:to>
    <xdr:sp macro="" textlink="">
      <xdr:nvSpPr>
        <xdr:cNvPr id="156" name="円/楕円 155"/>
        <xdr:cNvSpPr/>
      </xdr:nvSpPr>
      <xdr:spPr>
        <a:xfrm>
          <a:off x="2286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49758</xdr:rowOff>
    </xdr:from>
    <xdr:ext cx="762000" cy="259045"/>
    <xdr:sp macro="" textlink="">
      <xdr:nvSpPr>
        <xdr:cNvPr id="157" name="テキスト ボックス 156"/>
        <xdr:cNvSpPr txBox="1"/>
      </xdr:nvSpPr>
      <xdr:spPr>
        <a:xfrm>
          <a:off x="1955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161502</xdr:rowOff>
    </xdr:from>
    <xdr:to>
      <xdr:col>2</xdr:col>
      <xdr:colOff>127000</xdr:colOff>
      <xdr:row>65</xdr:row>
      <xdr:rowOff>91652</xdr:rowOff>
    </xdr:to>
    <xdr:sp macro="" textlink="">
      <xdr:nvSpPr>
        <xdr:cNvPr id="158" name="円/楕円 157"/>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76429</xdr:rowOff>
    </xdr:from>
    <xdr:ext cx="762000" cy="259045"/>
    <xdr:sp macro="" textlink="">
      <xdr:nvSpPr>
        <xdr:cNvPr id="159" name="テキスト ボックス 158"/>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前年度と比較すると１人当たり決算額</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a:t>
          </a:r>
          <a:r>
            <a:rPr kumimoji="1" lang="ja-JP" altLang="ja-JP" sz="1400">
              <a:solidFill>
                <a:schemeClr val="dk1"/>
              </a:solidFill>
              <a:effectLst/>
              <a:latin typeface="+mn-lt"/>
              <a:ea typeface="+mn-ea"/>
              <a:cs typeface="+mn-cs"/>
            </a:rPr>
            <a:t>なって</a:t>
          </a:r>
          <a:r>
            <a:rPr kumimoji="1" lang="ja-JP" altLang="en-US" sz="1400">
              <a:solidFill>
                <a:schemeClr val="dk1"/>
              </a:solidFill>
              <a:effectLst/>
              <a:latin typeface="+mn-lt"/>
              <a:ea typeface="+mn-ea"/>
              <a:cs typeface="+mn-cs"/>
            </a:rPr>
            <a:t>おり、今年度は</a:t>
          </a:r>
          <a:r>
            <a:rPr kumimoji="1" lang="ja-JP" altLang="ja-JP" sz="1400">
              <a:solidFill>
                <a:schemeClr val="dk1"/>
              </a:solidFill>
              <a:effectLst/>
              <a:latin typeface="+mn-lt"/>
              <a:ea typeface="+mn-ea"/>
              <a:cs typeface="+mn-cs"/>
            </a:rPr>
            <a:t>類似団体内平均値</a:t>
          </a:r>
          <a:r>
            <a:rPr kumimoji="1" lang="ja-JP" altLang="en-US" sz="1400">
              <a:solidFill>
                <a:schemeClr val="dk1"/>
              </a:solidFill>
              <a:effectLst/>
              <a:latin typeface="+mn-lt"/>
              <a:ea typeface="+mn-ea"/>
              <a:cs typeface="+mn-cs"/>
            </a:rPr>
            <a:t>を若干上</a:t>
          </a:r>
          <a:r>
            <a:rPr kumimoji="1" lang="ja-JP" altLang="ja-JP" sz="1400">
              <a:solidFill>
                <a:schemeClr val="dk1"/>
              </a:solidFill>
              <a:effectLst/>
              <a:latin typeface="+mn-lt"/>
              <a:ea typeface="+mn-ea"/>
              <a:cs typeface="+mn-cs"/>
            </a:rPr>
            <a:t>回っている。</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全国平均・</a:t>
          </a:r>
          <a:r>
            <a:rPr kumimoji="1" lang="ja-JP" altLang="ja-JP" sz="1400">
              <a:solidFill>
                <a:schemeClr val="dk1"/>
              </a:solidFill>
              <a:effectLst/>
              <a:latin typeface="+mn-lt"/>
              <a:ea typeface="+mn-ea"/>
              <a:cs typeface="+mn-cs"/>
            </a:rPr>
            <a:t>県内平均と比較</a:t>
          </a:r>
          <a:r>
            <a:rPr kumimoji="1" lang="ja-JP" altLang="en-US" sz="1400">
              <a:solidFill>
                <a:schemeClr val="dk1"/>
              </a:solidFill>
              <a:effectLst/>
              <a:latin typeface="+mn-lt"/>
              <a:ea typeface="+mn-ea"/>
              <a:cs typeface="+mn-cs"/>
            </a:rPr>
            <a:t>しても</a:t>
          </a:r>
          <a:r>
            <a:rPr kumimoji="1" lang="ja-JP" altLang="ja-JP" sz="1400">
              <a:solidFill>
                <a:schemeClr val="dk1"/>
              </a:solidFill>
              <a:effectLst/>
              <a:latin typeface="+mn-lt"/>
              <a:ea typeface="+mn-ea"/>
              <a:cs typeface="+mn-cs"/>
            </a:rPr>
            <a:t>依然上回っている</a:t>
          </a:r>
          <a:r>
            <a:rPr kumimoji="1" lang="ja-JP" altLang="en-US" sz="1400">
              <a:solidFill>
                <a:schemeClr val="dk1"/>
              </a:solidFill>
              <a:effectLst/>
              <a:latin typeface="+mn-lt"/>
              <a:ea typeface="+mn-ea"/>
              <a:cs typeface="+mn-cs"/>
            </a:rPr>
            <a:t>状態にある</a:t>
          </a:r>
          <a:r>
            <a:rPr kumimoji="1" lang="ja-JP" altLang="ja-JP" sz="1400">
              <a:solidFill>
                <a:schemeClr val="dk1"/>
              </a:solidFill>
              <a:effectLst/>
              <a:latin typeface="+mn-lt"/>
              <a:ea typeface="+mn-ea"/>
              <a:cs typeface="+mn-cs"/>
            </a:rPr>
            <a:t>。主な原因は</a:t>
          </a:r>
          <a:r>
            <a:rPr kumimoji="1" lang="ja-JP" altLang="en-US" sz="1400">
              <a:solidFill>
                <a:schemeClr val="dk1"/>
              </a:solidFill>
              <a:effectLst/>
              <a:latin typeface="+mn-lt"/>
              <a:ea typeface="+mn-ea"/>
              <a:cs typeface="+mn-cs"/>
            </a:rPr>
            <a:t>人件費で職員の年齢構成が高いことや人口千人あたりの職員数が多いことがあげられる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また、物件費についてはふるさと納税推進事業の強化に伴うものである。</a:t>
          </a:r>
          <a:r>
            <a:rPr kumimoji="1" lang="ja-JP" altLang="ja-JP" sz="1400">
              <a:solidFill>
                <a:schemeClr val="dk1"/>
              </a:solidFill>
              <a:effectLst/>
              <a:latin typeface="+mn-lt"/>
              <a:ea typeface="+mn-ea"/>
              <a:cs typeface="+mn-cs"/>
            </a:rPr>
            <a:t>今後とも行政改革大綱・推進計画に基づき、削減に努める。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69101</xdr:rowOff>
    </xdr:from>
    <xdr:to>
      <xdr:col>7</xdr:col>
      <xdr:colOff>152400</xdr:colOff>
      <xdr:row>81</xdr:row>
      <xdr:rowOff>94007</xdr:rowOff>
    </xdr:to>
    <xdr:cxnSp macro="">
      <xdr:nvCxnSpPr>
        <xdr:cNvPr id="194" name="直線コネクタ 193"/>
        <xdr:cNvCxnSpPr/>
      </xdr:nvCxnSpPr>
      <xdr:spPr>
        <a:xfrm>
          <a:off x="4114800" y="13956551"/>
          <a:ext cx="83820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47524</xdr:rowOff>
    </xdr:from>
    <xdr:to>
      <xdr:col>6</xdr:col>
      <xdr:colOff>0</xdr:colOff>
      <xdr:row>81</xdr:row>
      <xdr:rowOff>69101</xdr:rowOff>
    </xdr:to>
    <xdr:cxnSp macro="">
      <xdr:nvCxnSpPr>
        <xdr:cNvPr id="197" name="直線コネクタ 196"/>
        <xdr:cNvCxnSpPr/>
      </xdr:nvCxnSpPr>
      <xdr:spPr>
        <a:xfrm>
          <a:off x="3225800" y="13934974"/>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26640</xdr:rowOff>
    </xdr:from>
    <xdr:to>
      <xdr:col>4</xdr:col>
      <xdr:colOff>482600</xdr:colOff>
      <xdr:row>81</xdr:row>
      <xdr:rowOff>47524</xdr:rowOff>
    </xdr:to>
    <xdr:cxnSp macro="">
      <xdr:nvCxnSpPr>
        <xdr:cNvPr id="200" name="直線コネクタ 199"/>
        <xdr:cNvCxnSpPr/>
      </xdr:nvCxnSpPr>
      <xdr:spPr>
        <a:xfrm>
          <a:off x="2336800" y="13914090"/>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26640</xdr:rowOff>
    </xdr:from>
    <xdr:to>
      <xdr:col>3</xdr:col>
      <xdr:colOff>279400</xdr:colOff>
      <xdr:row>81</xdr:row>
      <xdr:rowOff>30331</xdr:rowOff>
    </xdr:to>
    <xdr:cxnSp macro="">
      <xdr:nvCxnSpPr>
        <xdr:cNvPr id="203" name="直線コネクタ 202"/>
        <xdr:cNvCxnSpPr/>
      </xdr:nvCxnSpPr>
      <xdr:spPr>
        <a:xfrm flipV="1">
          <a:off x="1447800" y="1391409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43207</xdr:rowOff>
    </xdr:from>
    <xdr:to>
      <xdr:col>7</xdr:col>
      <xdr:colOff>203200</xdr:colOff>
      <xdr:row>81</xdr:row>
      <xdr:rowOff>144807</xdr:rowOff>
    </xdr:to>
    <xdr:sp macro="" textlink="">
      <xdr:nvSpPr>
        <xdr:cNvPr id="213" name="円/楕円 212"/>
        <xdr:cNvSpPr/>
      </xdr:nvSpPr>
      <xdr:spPr>
        <a:xfrm>
          <a:off x="4902200" y="139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15284</xdr:rowOff>
    </xdr:from>
    <xdr:ext cx="762000" cy="259045"/>
    <xdr:sp macro="" textlink="">
      <xdr:nvSpPr>
        <xdr:cNvPr id="214" name="人件費・物件費等の状況該当値テキスト"/>
        <xdr:cNvSpPr txBox="1"/>
      </xdr:nvSpPr>
      <xdr:spPr>
        <a:xfrm>
          <a:off x="5041900" y="13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18301</xdr:rowOff>
    </xdr:from>
    <xdr:to>
      <xdr:col>6</xdr:col>
      <xdr:colOff>50800</xdr:colOff>
      <xdr:row>81</xdr:row>
      <xdr:rowOff>119901</xdr:rowOff>
    </xdr:to>
    <xdr:sp macro="" textlink="">
      <xdr:nvSpPr>
        <xdr:cNvPr id="215" name="円/楕円 214"/>
        <xdr:cNvSpPr/>
      </xdr:nvSpPr>
      <xdr:spPr>
        <a:xfrm>
          <a:off x="4064000" y="139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130078</xdr:rowOff>
    </xdr:from>
    <xdr:ext cx="736600" cy="259045"/>
    <xdr:sp macro="" textlink="">
      <xdr:nvSpPr>
        <xdr:cNvPr id="216" name="テキスト ボックス 215"/>
        <xdr:cNvSpPr txBox="1"/>
      </xdr:nvSpPr>
      <xdr:spPr>
        <a:xfrm>
          <a:off x="3733800" y="1367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168174</xdr:rowOff>
    </xdr:from>
    <xdr:to>
      <xdr:col>4</xdr:col>
      <xdr:colOff>533400</xdr:colOff>
      <xdr:row>81</xdr:row>
      <xdr:rowOff>98324</xdr:rowOff>
    </xdr:to>
    <xdr:sp macro="" textlink="">
      <xdr:nvSpPr>
        <xdr:cNvPr id="217" name="円/楕円 216"/>
        <xdr:cNvSpPr/>
      </xdr:nvSpPr>
      <xdr:spPr>
        <a:xfrm>
          <a:off x="3175000" y="13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108501</xdr:rowOff>
    </xdr:from>
    <xdr:ext cx="762000" cy="259045"/>
    <xdr:sp macro="" textlink="">
      <xdr:nvSpPr>
        <xdr:cNvPr id="218" name="テキスト ボックス 217"/>
        <xdr:cNvSpPr txBox="1"/>
      </xdr:nvSpPr>
      <xdr:spPr>
        <a:xfrm>
          <a:off x="2844800" y="136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147290</xdr:rowOff>
    </xdr:from>
    <xdr:to>
      <xdr:col>3</xdr:col>
      <xdr:colOff>330200</xdr:colOff>
      <xdr:row>81</xdr:row>
      <xdr:rowOff>77440</xdr:rowOff>
    </xdr:to>
    <xdr:sp macro="" textlink="">
      <xdr:nvSpPr>
        <xdr:cNvPr id="219" name="円/楕円 218"/>
        <xdr:cNvSpPr/>
      </xdr:nvSpPr>
      <xdr:spPr>
        <a:xfrm>
          <a:off x="2286000" y="138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87617</xdr:rowOff>
    </xdr:from>
    <xdr:ext cx="762000" cy="259045"/>
    <xdr:sp macro="" textlink="">
      <xdr:nvSpPr>
        <xdr:cNvPr id="220" name="テキスト ボックス 219"/>
        <xdr:cNvSpPr txBox="1"/>
      </xdr:nvSpPr>
      <xdr:spPr>
        <a:xfrm>
          <a:off x="1955800" y="1363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150981</xdr:rowOff>
    </xdr:from>
    <xdr:to>
      <xdr:col>2</xdr:col>
      <xdr:colOff>127000</xdr:colOff>
      <xdr:row>81</xdr:row>
      <xdr:rowOff>81131</xdr:rowOff>
    </xdr:to>
    <xdr:sp macro="" textlink="">
      <xdr:nvSpPr>
        <xdr:cNvPr id="221" name="円/楕円 220"/>
        <xdr:cNvSpPr/>
      </xdr:nvSpPr>
      <xdr:spPr>
        <a:xfrm>
          <a:off x="1397000" y="138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91308</xdr:rowOff>
    </xdr:from>
    <xdr:ext cx="762000" cy="259045"/>
    <xdr:sp macro="" textlink="">
      <xdr:nvSpPr>
        <xdr:cNvPr id="222" name="テキスト ボックス 221"/>
        <xdr:cNvSpPr txBox="1"/>
      </xdr:nvSpPr>
      <xdr:spPr>
        <a:xfrm>
          <a:off x="1066800" y="1363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前年度と比較すると、人事院勧告に基づき人件費が増となったことにより微増となっている。また、依然類似団体内平均値を上回っており、今後とも行政改革大綱・推進計画に基づき、給与の適正化の徹底や給与の削減により数値の改善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80011</xdr:rowOff>
    </xdr:to>
    <xdr:cxnSp macro="">
      <xdr:nvCxnSpPr>
        <xdr:cNvPr id="254" name="直線コネクタ 253"/>
        <xdr:cNvCxnSpPr/>
      </xdr:nvCxnSpPr>
      <xdr:spPr>
        <a:xfrm>
          <a:off x="16179800" y="14614652"/>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41402</xdr:rowOff>
    </xdr:to>
    <xdr:cxnSp macro="">
      <xdr:nvCxnSpPr>
        <xdr:cNvPr id="257" name="直線コネクタ 256"/>
        <xdr:cNvCxnSpPr/>
      </xdr:nvCxnSpPr>
      <xdr:spPr>
        <a:xfrm>
          <a:off x="15290800" y="1457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8" name="フローチャート : 判断 257"/>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59" name="テキスト ボックス 258"/>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89</xdr:row>
      <xdr:rowOff>98806</xdr:rowOff>
    </xdr:to>
    <xdr:cxnSp macro="">
      <xdr:nvCxnSpPr>
        <xdr:cNvPr id="260" name="直線コネクタ 259"/>
        <xdr:cNvCxnSpPr/>
      </xdr:nvCxnSpPr>
      <xdr:spPr>
        <a:xfrm flipV="1">
          <a:off x="14401800" y="14576044"/>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61" name="フローチャート : 判断 260"/>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62" name="テキスト ボックス 261"/>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127763</xdr:rowOff>
    </xdr:to>
    <xdr:cxnSp macro="">
      <xdr:nvCxnSpPr>
        <xdr:cNvPr id="263" name="直線コネクタ 262"/>
        <xdr:cNvCxnSpPr/>
      </xdr:nvCxnSpPr>
      <xdr:spPr>
        <a:xfrm flipV="1">
          <a:off x="13512800" y="153578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4" name="フローチャート : 判断 263"/>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5" name="テキスト ボックス 264"/>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66" name="フローチャート : 判断 265"/>
        <xdr:cNvSpPr/>
      </xdr:nvSpPr>
      <xdr:spPr>
        <a:xfrm>
          <a:off x="13462000" y="1524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101871</xdr:rowOff>
    </xdr:from>
    <xdr:ext cx="762000" cy="259045"/>
    <xdr:sp macro="" textlink="">
      <xdr:nvSpPr>
        <xdr:cNvPr id="267" name="テキスト ボックス 266"/>
        <xdr:cNvSpPr txBox="1"/>
      </xdr:nvSpPr>
      <xdr:spPr>
        <a:xfrm>
          <a:off x="13131800" y="150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5" name="円/楕円 274"/>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6" name="テキスト ボックス 275"/>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7" name="円/楕円 276"/>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38371</xdr:rowOff>
    </xdr:from>
    <xdr:ext cx="762000" cy="259045"/>
    <xdr:sp macro="" textlink="">
      <xdr:nvSpPr>
        <xdr:cNvPr id="278" name="テキスト ボックス 277"/>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81" name="円/楕円 280"/>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2" name="テキスト ボックス 281"/>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人口</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しているものの、</a:t>
          </a:r>
          <a:r>
            <a:rPr kumimoji="1" lang="ja-JP" altLang="ja-JP" sz="1400">
              <a:solidFill>
                <a:schemeClr val="dk1"/>
              </a:solidFill>
              <a:effectLst/>
              <a:latin typeface="+mn-lt"/>
              <a:ea typeface="+mn-ea"/>
              <a:cs typeface="+mn-cs"/>
            </a:rPr>
            <a:t>職員数の削減（平成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年度で</a:t>
          </a:r>
          <a:r>
            <a:rPr kumimoji="1" lang="en-US" altLang="ja-JP" sz="1400">
              <a:solidFill>
                <a:sysClr val="windowText" lastClr="000000"/>
              </a:solidFill>
              <a:effectLst/>
              <a:latin typeface="+mn-lt"/>
              <a:ea typeface="+mn-ea"/>
              <a:cs typeface="+mn-cs"/>
            </a:rPr>
            <a:t>19</a:t>
          </a:r>
          <a:r>
            <a:rPr kumimoji="1" lang="ja-JP" altLang="ja-JP" sz="1400">
              <a:solidFill>
                <a:sysClr val="windowText" lastClr="000000"/>
              </a:solidFill>
              <a:effectLst/>
              <a:latin typeface="+mn-lt"/>
              <a:ea typeface="+mn-ea"/>
              <a:cs typeface="+mn-cs"/>
            </a:rPr>
            <a:t>人減</a:t>
          </a:r>
          <a:r>
            <a:rPr kumimoji="1" lang="ja-JP" altLang="ja-JP" sz="1400">
              <a:solidFill>
                <a:schemeClr val="dk1"/>
              </a:solidFill>
              <a:effectLst/>
              <a:latin typeface="+mn-lt"/>
              <a:ea typeface="+mn-ea"/>
              <a:cs typeface="+mn-cs"/>
            </a:rPr>
            <a:t>）により前年度と比較するとほぼ横ばい状態</a:t>
          </a:r>
          <a:r>
            <a:rPr kumimoji="1" lang="ja-JP" altLang="en-US" sz="1400">
              <a:solidFill>
                <a:schemeClr val="dk1"/>
              </a:solidFill>
              <a:effectLst/>
              <a:latin typeface="+mn-lt"/>
              <a:ea typeface="+mn-ea"/>
              <a:cs typeface="+mn-cs"/>
            </a:rPr>
            <a:t>とすることができたが</a:t>
          </a:r>
          <a:r>
            <a:rPr kumimoji="1" lang="ja-JP" altLang="ja-JP" sz="1400">
              <a:solidFill>
                <a:schemeClr val="dk1"/>
              </a:solidFill>
              <a:effectLst/>
              <a:latin typeface="+mn-lt"/>
              <a:ea typeface="+mn-ea"/>
              <a:cs typeface="+mn-cs"/>
            </a:rPr>
            <a:t>、依然類似団体内平均値及び県内平均を上回っている。今後は定員適正化計画</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行政改革大綱・推進計画に基づき職員数の減や事務事業の見直しにより、事務効率化の促進を図る。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6622</xdr:rowOff>
    </xdr:from>
    <xdr:to>
      <xdr:col>24</xdr:col>
      <xdr:colOff>558800</xdr:colOff>
      <xdr:row>64</xdr:row>
      <xdr:rowOff>32476</xdr:rowOff>
    </xdr:to>
    <xdr:cxnSp macro="">
      <xdr:nvCxnSpPr>
        <xdr:cNvPr id="319" name="直線コネクタ 318"/>
        <xdr:cNvCxnSpPr/>
      </xdr:nvCxnSpPr>
      <xdr:spPr>
        <a:xfrm flipV="1">
          <a:off x="16179800" y="109794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22134</xdr:rowOff>
    </xdr:from>
    <xdr:to>
      <xdr:col>23</xdr:col>
      <xdr:colOff>406400</xdr:colOff>
      <xdr:row>64</xdr:row>
      <xdr:rowOff>32476</xdr:rowOff>
    </xdr:to>
    <xdr:cxnSp macro="">
      <xdr:nvCxnSpPr>
        <xdr:cNvPr id="322" name="直線コネクタ 321"/>
        <xdr:cNvCxnSpPr/>
      </xdr:nvCxnSpPr>
      <xdr:spPr>
        <a:xfrm>
          <a:off x="15290800" y="109949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3" name="フローチャート : 判断 322"/>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4" name="テキスト ボックス 323"/>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18687</xdr:rowOff>
    </xdr:from>
    <xdr:to>
      <xdr:col>22</xdr:col>
      <xdr:colOff>203200</xdr:colOff>
      <xdr:row>64</xdr:row>
      <xdr:rowOff>22134</xdr:rowOff>
    </xdr:to>
    <xdr:cxnSp macro="">
      <xdr:nvCxnSpPr>
        <xdr:cNvPr id="325" name="直線コネクタ 324"/>
        <xdr:cNvCxnSpPr/>
      </xdr:nvCxnSpPr>
      <xdr:spPr>
        <a:xfrm>
          <a:off x="14401800" y="109914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6" name="フローチャート : 判断 325"/>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27" name="テキスト ボックス 326"/>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18687</xdr:rowOff>
    </xdr:from>
    <xdr:to>
      <xdr:col>21</xdr:col>
      <xdr:colOff>0</xdr:colOff>
      <xdr:row>64</xdr:row>
      <xdr:rowOff>32476</xdr:rowOff>
    </xdr:to>
    <xdr:cxnSp macro="">
      <xdr:nvCxnSpPr>
        <xdr:cNvPr id="328" name="直線コネクタ 327"/>
        <xdr:cNvCxnSpPr/>
      </xdr:nvCxnSpPr>
      <xdr:spPr>
        <a:xfrm flipV="1">
          <a:off x="13512800" y="109914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29" name="フローチャート : 判断 328"/>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0" name="テキスト ボックス 329"/>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1" name="フローチャート : 判断 330"/>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2" name="テキスト ボックス 331"/>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127272</xdr:rowOff>
    </xdr:from>
    <xdr:to>
      <xdr:col>24</xdr:col>
      <xdr:colOff>609600</xdr:colOff>
      <xdr:row>64</xdr:row>
      <xdr:rowOff>57422</xdr:rowOff>
    </xdr:to>
    <xdr:sp macro="" textlink="">
      <xdr:nvSpPr>
        <xdr:cNvPr id="338" name="円/楕円 337"/>
        <xdr:cNvSpPr/>
      </xdr:nvSpPr>
      <xdr:spPr>
        <a:xfrm>
          <a:off x="169672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99349</xdr:rowOff>
    </xdr:from>
    <xdr:ext cx="762000" cy="259045"/>
    <xdr:sp macro="" textlink="">
      <xdr:nvSpPr>
        <xdr:cNvPr id="339" name="定員管理の状況該当値テキスト"/>
        <xdr:cNvSpPr txBox="1"/>
      </xdr:nvSpPr>
      <xdr:spPr>
        <a:xfrm>
          <a:off x="17106900" y="1090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153126</xdr:rowOff>
    </xdr:from>
    <xdr:to>
      <xdr:col>23</xdr:col>
      <xdr:colOff>457200</xdr:colOff>
      <xdr:row>64</xdr:row>
      <xdr:rowOff>83276</xdr:rowOff>
    </xdr:to>
    <xdr:sp macro="" textlink="">
      <xdr:nvSpPr>
        <xdr:cNvPr id="340" name="円/楕円 339"/>
        <xdr:cNvSpPr/>
      </xdr:nvSpPr>
      <xdr:spPr>
        <a:xfrm>
          <a:off x="16129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68053</xdr:rowOff>
    </xdr:from>
    <xdr:ext cx="736600" cy="259045"/>
    <xdr:sp macro="" textlink="">
      <xdr:nvSpPr>
        <xdr:cNvPr id="341" name="テキスト ボックス 340"/>
        <xdr:cNvSpPr txBox="1"/>
      </xdr:nvSpPr>
      <xdr:spPr>
        <a:xfrm>
          <a:off x="15798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142784</xdr:rowOff>
    </xdr:from>
    <xdr:to>
      <xdr:col>22</xdr:col>
      <xdr:colOff>254000</xdr:colOff>
      <xdr:row>64</xdr:row>
      <xdr:rowOff>72934</xdr:rowOff>
    </xdr:to>
    <xdr:sp macro="" textlink="">
      <xdr:nvSpPr>
        <xdr:cNvPr id="342" name="円/楕円 341"/>
        <xdr:cNvSpPr/>
      </xdr:nvSpPr>
      <xdr:spPr>
        <a:xfrm>
          <a:off x="15240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57711</xdr:rowOff>
    </xdr:from>
    <xdr:ext cx="762000" cy="259045"/>
    <xdr:sp macro="" textlink="">
      <xdr:nvSpPr>
        <xdr:cNvPr id="343" name="テキスト ボックス 342"/>
        <xdr:cNvSpPr txBox="1"/>
      </xdr:nvSpPr>
      <xdr:spPr>
        <a:xfrm>
          <a:off x="14909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139337</xdr:rowOff>
    </xdr:from>
    <xdr:to>
      <xdr:col>21</xdr:col>
      <xdr:colOff>50800</xdr:colOff>
      <xdr:row>64</xdr:row>
      <xdr:rowOff>69487</xdr:rowOff>
    </xdr:to>
    <xdr:sp macro="" textlink="">
      <xdr:nvSpPr>
        <xdr:cNvPr id="344" name="円/楕円 343"/>
        <xdr:cNvSpPr/>
      </xdr:nvSpPr>
      <xdr:spPr>
        <a:xfrm>
          <a:off x="14351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54264</xdr:rowOff>
    </xdr:from>
    <xdr:ext cx="762000" cy="259045"/>
    <xdr:sp macro="" textlink="">
      <xdr:nvSpPr>
        <xdr:cNvPr id="345" name="テキスト ボックス 344"/>
        <xdr:cNvSpPr txBox="1"/>
      </xdr:nvSpPr>
      <xdr:spPr>
        <a:xfrm>
          <a:off x="14020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153126</xdr:rowOff>
    </xdr:from>
    <xdr:to>
      <xdr:col>19</xdr:col>
      <xdr:colOff>533400</xdr:colOff>
      <xdr:row>64</xdr:row>
      <xdr:rowOff>83276</xdr:rowOff>
    </xdr:to>
    <xdr:sp macro="" textlink="">
      <xdr:nvSpPr>
        <xdr:cNvPr id="346" name="円/楕円 345"/>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68053</xdr:rowOff>
    </xdr:from>
    <xdr:ext cx="762000" cy="259045"/>
    <xdr:sp macro="" textlink="">
      <xdr:nvSpPr>
        <xdr:cNvPr id="347" name="テキスト ボックス 346"/>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前年度と比較すると、元利償還金が</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増加</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主に</a:t>
          </a:r>
          <a:r>
            <a:rPr kumimoji="1" lang="ja-JP" altLang="en-US"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年度借入分の合併特例事業債の元金償還開始</a:t>
          </a:r>
          <a:r>
            <a:rPr kumimoji="1" lang="ja-JP" altLang="ja-JP" sz="1400">
              <a:solidFill>
                <a:schemeClr val="dk1"/>
              </a:solidFill>
              <a:effectLst/>
              <a:latin typeface="+mn-lt"/>
              <a:ea typeface="+mn-ea"/>
              <a:cs typeface="+mn-cs"/>
            </a:rPr>
            <a:t>）により、単年度比率が</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増加したものの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24</a:t>
          </a:r>
          <a:r>
            <a:rPr kumimoji="1" lang="ja-JP" altLang="en-US" sz="1400">
              <a:solidFill>
                <a:schemeClr val="dk1"/>
              </a:solidFill>
              <a:effectLst/>
              <a:latin typeface="+mn-lt"/>
              <a:ea typeface="+mn-ea"/>
              <a:cs typeface="+mn-cs"/>
            </a:rPr>
            <a:t>年度の単年度比率が高かったため、</a:t>
          </a:r>
          <a:r>
            <a:rPr kumimoji="1" lang="ja-JP" altLang="ja-JP" sz="1400">
              <a:solidFill>
                <a:schemeClr val="dk1"/>
              </a:solidFill>
              <a:effectLst/>
              <a:latin typeface="+mn-lt"/>
              <a:ea typeface="+mn-ea"/>
              <a:cs typeface="+mn-cs"/>
            </a:rPr>
            <a:t>実質公債費比率が対前年</a:t>
          </a:r>
          <a:r>
            <a:rPr kumimoji="1" lang="en-US" altLang="ja-JP" sz="1400">
              <a:solidFill>
                <a:schemeClr val="dk1"/>
              </a:solidFill>
              <a:effectLst/>
              <a:latin typeface="+mn-lt"/>
              <a:ea typeface="+mn-ea"/>
              <a:cs typeface="+mn-cs"/>
            </a:rPr>
            <a:t>0.9</a:t>
          </a:r>
          <a:r>
            <a:rPr kumimoji="1" lang="ja-JP" altLang="ja-JP" sz="1400">
              <a:solidFill>
                <a:schemeClr val="dk1"/>
              </a:solidFill>
              <a:effectLst/>
              <a:latin typeface="+mn-lt"/>
              <a:ea typeface="+mn-ea"/>
              <a:cs typeface="+mn-cs"/>
            </a:rPr>
            <a:t>減少したが、県内平均と比較すると依然上回っている。今後とも普通建設事業等の厳選並びに交付税措置の高い有利な起債の活用などにより、改善に努める。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19896</xdr:rowOff>
    </xdr:to>
    <xdr:cxnSp macro="">
      <xdr:nvCxnSpPr>
        <xdr:cNvPr id="381" name="直線コネクタ 380"/>
        <xdr:cNvCxnSpPr/>
      </xdr:nvCxnSpPr>
      <xdr:spPr>
        <a:xfrm flipV="1">
          <a:off x="16179800" y="69769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2"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100330</xdr:rowOff>
    </xdr:to>
    <xdr:cxnSp macro="">
      <xdr:nvCxnSpPr>
        <xdr:cNvPr id="384" name="直線コネクタ 383"/>
        <xdr:cNvCxnSpPr/>
      </xdr:nvCxnSpPr>
      <xdr:spPr>
        <a:xfrm flipV="1">
          <a:off x="15290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5" name="フローチャート :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6" name="テキスト ボックス 385"/>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124460</xdr:rowOff>
    </xdr:to>
    <xdr:cxnSp macro="">
      <xdr:nvCxnSpPr>
        <xdr:cNvPr id="387" name="直線コネクタ 386"/>
        <xdr:cNvCxnSpPr/>
      </xdr:nvCxnSpPr>
      <xdr:spPr>
        <a:xfrm flipV="1">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8" name="フローチャート : 判断 38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9" name="テキスト ボックス 38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148590</xdr:rowOff>
    </xdr:to>
    <xdr:cxnSp macro="">
      <xdr:nvCxnSpPr>
        <xdr:cNvPr id="390" name="直線コネクタ 389"/>
        <xdr:cNvCxnSpPr/>
      </xdr:nvCxnSpPr>
      <xdr:spPr>
        <a:xfrm flipV="1">
          <a:off x="13512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1" name="フローチャート :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3" name="フローチャート : 判断 392"/>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4" name="テキスト ボックス 393"/>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0" name="円/楕円 399"/>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1"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2" name="円/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03" name="テキスト ボックス 40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4" name="円/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5" name="テキスト ボックス 40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6" name="円/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8" name="円/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9" name="テキスト ボックス 408"/>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前年度と比較すると、標準財政規模</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億円になったものの、将来負担額が地方債現在高</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+6.9</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及び公営企業債繰入見込額</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増と</a:t>
          </a:r>
          <a:r>
            <a:rPr kumimoji="1" lang="ja-JP" altLang="ja-JP" sz="1300">
              <a:solidFill>
                <a:schemeClr val="dk1"/>
              </a:solidFill>
              <a:effectLst/>
              <a:latin typeface="+mn-lt"/>
              <a:ea typeface="+mn-ea"/>
              <a:cs typeface="+mn-cs"/>
            </a:rPr>
            <a:t>なっている</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、充当可能財源等</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基準財政需要額歳入見込額（▲</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などにより減少し、実質的な将来負担額が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億円増加したことに伴い</a:t>
          </a:r>
          <a:r>
            <a:rPr kumimoji="1" lang="ja-JP" altLang="ja-JP" sz="1300">
              <a:solidFill>
                <a:schemeClr val="dk1"/>
              </a:solidFill>
              <a:effectLst/>
              <a:latin typeface="+mn-lt"/>
              <a:ea typeface="+mn-ea"/>
              <a:cs typeface="+mn-cs"/>
            </a:rPr>
            <a:t>対前年</a:t>
          </a:r>
          <a:r>
            <a:rPr kumimoji="1" lang="ja-JP" altLang="en-US" sz="1300">
              <a:solidFill>
                <a:schemeClr val="dk1"/>
              </a:solidFill>
              <a:effectLst/>
              <a:latin typeface="+mn-lt"/>
              <a:ea typeface="+mn-ea"/>
              <a:cs typeface="+mn-cs"/>
            </a:rPr>
            <a:t>度</a:t>
          </a:r>
          <a:r>
            <a:rPr kumimoji="1" lang="en-US" altLang="ja-JP" sz="1300">
              <a:solidFill>
                <a:schemeClr val="dk1"/>
              </a:solidFill>
              <a:effectLst/>
              <a:latin typeface="+mn-lt"/>
              <a:ea typeface="+mn-ea"/>
              <a:cs typeface="+mn-cs"/>
            </a:rPr>
            <a:t>4.3</a:t>
          </a:r>
          <a:r>
            <a:rPr kumimoji="1" lang="ja-JP" altLang="en-US" sz="1300">
              <a:solidFill>
                <a:schemeClr val="dk1"/>
              </a:solidFill>
              <a:effectLst/>
              <a:latin typeface="+mn-lt"/>
              <a:ea typeface="+mn-ea"/>
              <a:cs typeface="+mn-cs"/>
            </a:rPr>
            <a:t>ポイントの増となった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また依然として、</a:t>
          </a:r>
          <a:r>
            <a:rPr kumimoji="1" lang="ja-JP" altLang="ja-JP" sz="1300">
              <a:solidFill>
                <a:schemeClr val="dk1"/>
              </a:solidFill>
              <a:effectLst/>
              <a:latin typeface="+mn-lt"/>
              <a:ea typeface="+mn-ea"/>
              <a:cs typeface="+mn-cs"/>
            </a:rPr>
            <a:t>類似団体内平均値や県内平均と比較すると上回っているため、今後も市債管理基金や財政調整基金の積立による充当可能基金の増額や交付税措置の高い有利な起債の活用などにより数値の改善を図る。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83598</xdr:rowOff>
    </xdr:from>
    <xdr:to>
      <xdr:col>24</xdr:col>
      <xdr:colOff>558800</xdr:colOff>
      <xdr:row>17</xdr:row>
      <xdr:rowOff>109538</xdr:rowOff>
    </xdr:to>
    <xdr:cxnSp macro="">
      <xdr:nvCxnSpPr>
        <xdr:cNvPr id="439" name="直線コネクタ 438"/>
        <xdr:cNvCxnSpPr/>
      </xdr:nvCxnSpPr>
      <xdr:spPr>
        <a:xfrm>
          <a:off x="16179800" y="2998248"/>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83598</xdr:rowOff>
    </xdr:from>
    <xdr:to>
      <xdr:col>23</xdr:col>
      <xdr:colOff>406400</xdr:colOff>
      <xdr:row>17</xdr:row>
      <xdr:rowOff>87820</xdr:rowOff>
    </xdr:to>
    <xdr:cxnSp macro="">
      <xdr:nvCxnSpPr>
        <xdr:cNvPr id="442" name="直線コネクタ 441"/>
        <xdr:cNvCxnSpPr/>
      </xdr:nvCxnSpPr>
      <xdr:spPr>
        <a:xfrm flipV="1">
          <a:off x="15290800" y="2998248"/>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3" name="フローチャート : 判断 442"/>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4" name="テキスト ボックス 443"/>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87820</xdr:rowOff>
    </xdr:from>
    <xdr:to>
      <xdr:col>22</xdr:col>
      <xdr:colOff>203200</xdr:colOff>
      <xdr:row>17</xdr:row>
      <xdr:rowOff>90233</xdr:rowOff>
    </xdr:to>
    <xdr:cxnSp macro="">
      <xdr:nvCxnSpPr>
        <xdr:cNvPr id="445" name="直線コネクタ 444"/>
        <xdr:cNvCxnSpPr/>
      </xdr:nvCxnSpPr>
      <xdr:spPr>
        <a:xfrm flipV="1">
          <a:off x="14401800" y="30024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6" name="フローチャート : 判断 445"/>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7" name="テキスト ボックス 446"/>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52229</xdr:rowOff>
    </xdr:from>
    <xdr:to>
      <xdr:col>21</xdr:col>
      <xdr:colOff>0</xdr:colOff>
      <xdr:row>17</xdr:row>
      <xdr:rowOff>90233</xdr:rowOff>
    </xdr:to>
    <xdr:cxnSp macro="">
      <xdr:nvCxnSpPr>
        <xdr:cNvPr id="448" name="直線コネクタ 447"/>
        <xdr:cNvCxnSpPr/>
      </xdr:nvCxnSpPr>
      <xdr:spPr>
        <a:xfrm>
          <a:off x="13512800" y="2966879"/>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49" name="フローチャート : 判断 448"/>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0" name="テキスト ボックス 449"/>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1" name="フローチャート : 判断 450"/>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2" name="テキスト ボックス 451"/>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58738</xdr:rowOff>
    </xdr:from>
    <xdr:to>
      <xdr:col>24</xdr:col>
      <xdr:colOff>609600</xdr:colOff>
      <xdr:row>17</xdr:row>
      <xdr:rowOff>160338</xdr:rowOff>
    </xdr:to>
    <xdr:sp macro="" textlink="">
      <xdr:nvSpPr>
        <xdr:cNvPr id="458" name="円/楕円 457"/>
        <xdr:cNvSpPr/>
      </xdr:nvSpPr>
      <xdr:spPr>
        <a:xfrm>
          <a:off x="16967200" y="29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30815</xdr:rowOff>
    </xdr:from>
    <xdr:ext cx="762000" cy="259045"/>
    <xdr:sp macro="" textlink="">
      <xdr:nvSpPr>
        <xdr:cNvPr id="459" name="将来負担の状況該当値テキスト"/>
        <xdr:cNvSpPr txBox="1"/>
      </xdr:nvSpPr>
      <xdr:spPr>
        <a:xfrm>
          <a:off x="17106900" y="2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32798</xdr:rowOff>
    </xdr:from>
    <xdr:to>
      <xdr:col>23</xdr:col>
      <xdr:colOff>457200</xdr:colOff>
      <xdr:row>17</xdr:row>
      <xdr:rowOff>134398</xdr:rowOff>
    </xdr:to>
    <xdr:sp macro="" textlink="">
      <xdr:nvSpPr>
        <xdr:cNvPr id="460" name="円/楕円 459"/>
        <xdr:cNvSpPr/>
      </xdr:nvSpPr>
      <xdr:spPr>
        <a:xfrm>
          <a:off x="16129000" y="2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119175</xdr:rowOff>
    </xdr:from>
    <xdr:ext cx="736600" cy="259045"/>
    <xdr:sp macro="" textlink="">
      <xdr:nvSpPr>
        <xdr:cNvPr id="461" name="テキスト ボックス 460"/>
        <xdr:cNvSpPr txBox="1"/>
      </xdr:nvSpPr>
      <xdr:spPr>
        <a:xfrm>
          <a:off x="15798800" y="303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37020</xdr:rowOff>
    </xdr:from>
    <xdr:to>
      <xdr:col>22</xdr:col>
      <xdr:colOff>254000</xdr:colOff>
      <xdr:row>17</xdr:row>
      <xdr:rowOff>138620</xdr:rowOff>
    </xdr:to>
    <xdr:sp macro="" textlink="">
      <xdr:nvSpPr>
        <xdr:cNvPr id="462" name="円/楕円 461"/>
        <xdr:cNvSpPr/>
      </xdr:nvSpPr>
      <xdr:spPr>
        <a:xfrm>
          <a:off x="15240000" y="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123397</xdr:rowOff>
    </xdr:from>
    <xdr:ext cx="762000" cy="259045"/>
    <xdr:sp macro="" textlink="">
      <xdr:nvSpPr>
        <xdr:cNvPr id="463" name="テキスト ボックス 462"/>
        <xdr:cNvSpPr txBox="1"/>
      </xdr:nvSpPr>
      <xdr:spPr>
        <a:xfrm>
          <a:off x="14909800" y="30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39433</xdr:rowOff>
    </xdr:from>
    <xdr:to>
      <xdr:col>21</xdr:col>
      <xdr:colOff>50800</xdr:colOff>
      <xdr:row>17</xdr:row>
      <xdr:rowOff>141033</xdr:rowOff>
    </xdr:to>
    <xdr:sp macro="" textlink="">
      <xdr:nvSpPr>
        <xdr:cNvPr id="464" name="円/楕円 463"/>
        <xdr:cNvSpPr/>
      </xdr:nvSpPr>
      <xdr:spPr>
        <a:xfrm>
          <a:off x="143510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151210</xdr:rowOff>
    </xdr:from>
    <xdr:ext cx="762000" cy="259045"/>
    <xdr:sp macro="" textlink="">
      <xdr:nvSpPr>
        <xdr:cNvPr id="465" name="テキスト ボックス 464"/>
        <xdr:cNvSpPr txBox="1"/>
      </xdr:nvSpPr>
      <xdr:spPr>
        <a:xfrm>
          <a:off x="14020800" y="272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1429</xdr:rowOff>
    </xdr:from>
    <xdr:to>
      <xdr:col>19</xdr:col>
      <xdr:colOff>533400</xdr:colOff>
      <xdr:row>17</xdr:row>
      <xdr:rowOff>103029</xdr:rowOff>
    </xdr:to>
    <xdr:sp macro="" textlink="">
      <xdr:nvSpPr>
        <xdr:cNvPr id="466" name="円/楕円 465"/>
        <xdr:cNvSpPr/>
      </xdr:nvSpPr>
      <xdr:spPr>
        <a:xfrm>
          <a:off x="13462000" y="29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113206</xdr:rowOff>
    </xdr:from>
    <xdr:ext cx="762000" cy="259045"/>
    <xdr:sp macro="" textlink="">
      <xdr:nvSpPr>
        <xdr:cNvPr id="467" name="テキスト ボックス 466"/>
        <xdr:cNvSpPr txBox="1"/>
      </xdr:nvSpPr>
      <xdr:spPr>
        <a:xfrm>
          <a:off x="13131800" y="26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経常収支比率に係る人件費は、人事院勧告に基づく増</a:t>
          </a:r>
          <a:r>
            <a:rPr kumimoji="1" lang="ja-JP" altLang="en-US" sz="1400">
              <a:solidFill>
                <a:schemeClr val="dk1"/>
              </a:solidFill>
              <a:effectLst/>
              <a:latin typeface="+mn-lt"/>
              <a:ea typeface="+mn-ea"/>
              <a:cs typeface="+mn-cs"/>
            </a:rPr>
            <a:t>はあるものの、共済費の標準報酬制の導入等により減少しており、Ｈ</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1.1</a:t>
          </a:r>
          <a:r>
            <a:rPr kumimoji="1" lang="ja-JP" altLang="en-US" sz="1400">
              <a:solidFill>
                <a:schemeClr val="dk1"/>
              </a:solidFill>
              <a:effectLst/>
              <a:latin typeface="+mn-lt"/>
              <a:ea typeface="+mn-ea"/>
              <a:cs typeface="+mn-cs"/>
            </a:rPr>
            <a:t>ポイント改善した。しかしながら類型区分が変わったことにより、</a:t>
          </a:r>
          <a:r>
            <a:rPr kumimoji="1" lang="ja-JP" altLang="ja-JP" sz="1400">
              <a:solidFill>
                <a:schemeClr val="dk1"/>
              </a:solidFill>
              <a:effectLst/>
              <a:latin typeface="+mn-lt"/>
              <a:ea typeface="+mn-ea"/>
              <a:cs typeface="+mn-cs"/>
            </a:rPr>
            <a:t>類似団体内</a:t>
          </a:r>
          <a:r>
            <a:rPr kumimoji="1" lang="ja-JP" altLang="en-US" sz="1400">
              <a:solidFill>
                <a:schemeClr val="dk1"/>
              </a:solidFill>
              <a:effectLst/>
              <a:latin typeface="+mn-lt"/>
              <a:ea typeface="+mn-ea"/>
              <a:cs typeface="+mn-cs"/>
            </a:rPr>
            <a:t>では最下位で、また</a:t>
          </a:r>
          <a:r>
            <a:rPr kumimoji="1" lang="ja-JP" altLang="ja-JP" sz="1400">
              <a:solidFill>
                <a:schemeClr val="dk1"/>
              </a:solidFill>
              <a:effectLst/>
              <a:latin typeface="+mn-lt"/>
              <a:ea typeface="+mn-ea"/>
              <a:cs typeface="+mn-cs"/>
            </a:rPr>
            <a:t>県内平均値以上であり，人口千人当たり職員数が各平均値を上回っている状態</a:t>
          </a:r>
          <a:r>
            <a:rPr kumimoji="1" lang="ja-JP" altLang="en-US" sz="1400">
              <a:solidFill>
                <a:schemeClr val="dk1"/>
              </a:solidFill>
              <a:effectLst/>
              <a:latin typeface="+mn-lt"/>
              <a:ea typeface="+mn-ea"/>
              <a:cs typeface="+mn-cs"/>
            </a:rPr>
            <a:t>にあるため、</a:t>
          </a:r>
          <a:r>
            <a:rPr kumimoji="1" lang="ja-JP" altLang="ja-JP" sz="1400">
              <a:solidFill>
                <a:schemeClr val="dk1"/>
              </a:solidFill>
              <a:effectLst/>
              <a:latin typeface="+mn-lt"/>
              <a:ea typeface="+mn-ea"/>
              <a:cs typeface="+mn-cs"/>
            </a:rPr>
            <a:t>今後とも定員適正化計画に基づきさらなる削減に努める。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51562</xdr:rowOff>
    </xdr:from>
    <xdr:to>
      <xdr:col>7</xdr:col>
      <xdr:colOff>15875</xdr:colOff>
      <xdr:row>41</xdr:row>
      <xdr:rowOff>152146</xdr:rowOff>
    </xdr:to>
    <xdr:cxnSp macro="">
      <xdr:nvCxnSpPr>
        <xdr:cNvPr id="64" name="直線コネクタ 63"/>
        <xdr:cNvCxnSpPr/>
      </xdr:nvCxnSpPr>
      <xdr:spPr>
        <a:xfrm flipV="1">
          <a:off x="3987800" y="7081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168148</xdr:rowOff>
    </xdr:from>
    <xdr:to>
      <xdr:col>5</xdr:col>
      <xdr:colOff>549275</xdr:colOff>
      <xdr:row>41</xdr:row>
      <xdr:rowOff>152146</xdr:rowOff>
    </xdr:to>
    <xdr:cxnSp macro="">
      <xdr:nvCxnSpPr>
        <xdr:cNvPr id="67" name="直線コネクタ 66"/>
        <xdr:cNvCxnSpPr/>
      </xdr:nvCxnSpPr>
      <xdr:spPr>
        <a:xfrm>
          <a:off x="3098800" y="7026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168148</xdr:rowOff>
    </xdr:from>
    <xdr:to>
      <xdr:col>4</xdr:col>
      <xdr:colOff>346075</xdr:colOff>
      <xdr:row>41</xdr:row>
      <xdr:rowOff>115570</xdr:rowOff>
    </xdr:to>
    <xdr:cxnSp macro="">
      <xdr:nvCxnSpPr>
        <xdr:cNvPr id="70" name="直線コネクタ 69"/>
        <xdr:cNvCxnSpPr/>
      </xdr:nvCxnSpPr>
      <xdr:spPr>
        <a:xfrm flipV="1">
          <a:off x="2209800" y="7026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42418</xdr:rowOff>
    </xdr:from>
    <xdr:to>
      <xdr:col>3</xdr:col>
      <xdr:colOff>142875</xdr:colOff>
      <xdr:row>41</xdr:row>
      <xdr:rowOff>115570</xdr:rowOff>
    </xdr:to>
    <xdr:cxnSp macro="">
      <xdr:nvCxnSpPr>
        <xdr:cNvPr id="73" name="直線コネクタ 72"/>
        <xdr:cNvCxnSpPr/>
      </xdr:nvCxnSpPr>
      <xdr:spPr>
        <a:xfrm>
          <a:off x="1320800" y="7071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762</xdr:rowOff>
    </xdr:from>
    <xdr:to>
      <xdr:col>7</xdr:col>
      <xdr:colOff>66675</xdr:colOff>
      <xdr:row>41</xdr:row>
      <xdr:rowOff>102362</xdr:rowOff>
    </xdr:to>
    <xdr:sp macro="" textlink="">
      <xdr:nvSpPr>
        <xdr:cNvPr id="83" name="円/楕円 82"/>
        <xdr:cNvSpPr/>
      </xdr:nvSpPr>
      <xdr:spPr>
        <a:xfrm>
          <a:off x="47752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80789</xdr:rowOff>
    </xdr:from>
    <xdr:ext cx="762000" cy="259045"/>
    <xdr:sp macro="" textlink="">
      <xdr:nvSpPr>
        <xdr:cNvPr id="84" name="人件費該当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101346</xdr:rowOff>
    </xdr:from>
    <xdr:to>
      <xdr:col>5</xdr:col>
      <xdr:colOff>600075</xdr:colOff>
      <xdr:row>42</xdr:row>
      <xdr:rowOff>31496</xdr:rowOff>
    </xdr:to>
    <xdr:sp macro="" textlink="">
      <xdr:nvSpPr>
        <xdr:cNvPr id="85" name="円/楕円 84"/>
        <xdr:cNvSpPr/>
      </xdr:nvSpPr>
      <xdr:spPr>
        <a:xfrm>
          <a:off x="3937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16273</xdr:rowOff>
    </xdr:from>
    <xdr:ext cx="736600" cy="259045"/>
    <xdr:sp macro="" textlink="">
      <xdr:nvSpPr>
        <xdr:cNvPr id="86" name="テキスト ボックス 85"/>
        <xdr:cNvSpPr txBox="1"/>
      </xdr:nvSpPr>
      <xdr:spPr>
        <a:xfrm>
          <a:off x="3606800" y="721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117348</xdr:rowOff>
    </xdr:from>
    <xdr:to>
      <xdr:col>4</xdr:col>
      <xdr:colOff>396875</xdr:colOff>
      <xdr:row>41</xdr:row>
      <xdr:rowOff>47498</xdr:rowOff>
    </xdr:to>
    <xdr:sp macro="" textlink="">
      <xdr:nvSpPr>
        <xdr:cNvPr id="87" name="円/楕円 86"/>
        <xdr:cNvSpPr/>
      </xdr:nvSpPr>
      <xdr:spPr>
        <a:xfrm>
          <a:off x="3048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32275</xdr:rowOff>
    </xdr:from>
    <xdr:ext cx="762000" cy="259045"/>
    <xdr:sp macro="" textlink="">
      <xdr:nvSpPr>
        <xdr:cNvPr id="88" name="テキスト ボックス 87"/>
        <xdr:cNvSpPr txBox="1"/>
      </xdr:nvSpPr>
      <xdr:spPr>
        <a:xfrm>
          <a:off x="2717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64770</xdr:rowOff>
    </xdr:from>
    <xdr:to>
      <xdr:col>3</xdr:col>
      <xdr:colOff>193675</xdr:colOff>
      <xdr:row>41</xdr:row>
      <xdr:rowOff>166370</xdr:rowOff>
    </xdr:to>
    <xdr:sp macro="" textlink="">
      <xdr:nvSpPr>
        <xdr:cNvPr id="89" name="円/楕円 88"/>
        <xdr:cNvSpPr/>
      </xdr:nvSpPr>
      <xdr:spPr>
        <a:xfrm>
          <a:off x="2159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151147</xdr:rowOff>
    </xdr:from>
    <xdr:ext cx="762000" cy="259045"/>
    <xdr:sp macro="" textlink="">
      <xdr:nvSpPr>
        <xdr:cNvPr id="90" name="テキスト ボックス 89"/>
        <xdr:cNvSpPr txBox="1"/>
      </xdr:nvSpPr>
      <xdr:spPr>
        <a:xfrm>
          <a:off x="1828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163068</xdr:rowOff>
    </xdr:from>
    <xdr:to>
      <xdr:col>1</xdr:col>
      <xdr:colOff>676275</xdr:colOff>
      <xdr:row>41</xdr:row>
      <xdr:rowOff>93218</xdr:rowOff>
    </xdr:to>
    <xdr:sp macro="" textlink="">
      <xdr:nvSpPr>
        <xdr:cNvPr id="91" name="円/楕円 90"/>
        <xdr:cNvSpPr/>
      </xdr:nvSpPr>
      <xdr:spPr>
        <a:xfrm>
          <a:off x="127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77995</xdr:rowOff>
    </xdr:from>
    <xdr:ext cx="762000" cy="259045"/>
    <xdr:sp macro="" textlink="">
      <xdr:nvSpPr>
        <xdr:cNvPr id="92" name="テキスト ボックス 91"/>
        <xdr:cNvSpPr txBox="1"/>
      </xdr:nvSpPr>
      <xdr:spPr>
        <a:xfrm>
          <a:off x="93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経常収支比率に係る物件費は、近年微増傾向であり本年度も</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ポイント上昇した。これは、</a:t>
          </a:r>
          <a:r>
            <a:rPr kumimoji="1" lang="ja-JP" altLang="en-US" sz="1400">
              <a:solidFill>
                <a:schemeClr val="dk1"/>
              </a:solidFill>
              <a:effectLst/>
              <a:latin typeface="+mn-lt"/>
              <a:ea typeface="+mn-ea"/>
              <a:cs typeface="+mn-cs"/>
            </a:rPr>
            <a:t>ふるさと納税推進事業</a:t>
          </a:r>
          <a:r>
            <a:rPr kumimoji="1" lang="ja-JP" altLang="ja-JP" sz="1400">
              <a:solidFill>
                <a:schemeClr val="dk1"/>
              </a:solidFill>
              <a:effectLst/>
              <a:latin typeface="+mn-lt"/>
              <a:ea typeface="+mn-ea"/>
              <a:cs typeface="+mn-cs"/>
            </a:rPr>
            <a:t>等に係る物件費の増が原因と考えられる。今後とも財政改善計画に基づき、引き続き削減の取組み（前年比１％減）の徹底に努める。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4536</xdr:rowOff>
    </xdr:from>
    <xdr:to>
      <xdr:col>24</xdr:col>
      <xdr:colOff>31750</xdr:colOff>
      <xdr:row>13</xdr:row>
      <xdr:rowOff>15421</xdr:rowOff>
    </xdr:to>
    <xdr:cxnSp macro="">
      <xdr:nvCxnSpPr>
        <xdr:cNvPr id="127" name="直線コネクタ 126"/>
        <xdr:cNvCxnSpPr/>
      </xdr:nvCxnSpPr>
      <xdr:spPr>
        <a:xfrm>
          <a:off x="15671800" y="2233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99786</xdr:rowOff>
    </xdr:from>
    <xdr:to>
      <xdr:col>22</xdr:col>
      <xdr:colOff>565150</xdr:colOff>
      <xdr:row>13</xdr:row>
      <xdr:rowOff>4536</xdr:rowOff>
    </xdr:to>
    <xdr:cxnSp macro="">
      <xdr:nvCxnSpPr>
        <xdr:cNvPr id="130" name="直線コネクタ 129"/>
        <xdr:cNvCxnSpPr/>
      </xdr:nvCxnSpPr>
      <xdr:spPr>
        <a:xfrm>
          <a:off x="14782800" y="2157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45357</xdr:rowOff>
    </xdr:from>
    <xdr:to>
      <xdr:col>21</xdr:col>
      <xdr:colOff>361950</xdr:colOff>
      <xdr:row>12</xdr:row>
      <xdr:rowOff>99786</xdr:rowOff>
    </xdr:to>
    <xdr:cxnSp macro="">
      <xdr:nvCxnSpPr>
        <xdr:cNvPr id="133" name="直線コネクタ 132"/>
        <xdr:cNvCxnSpPr/>
      </xdr:nvCxnSpPr>
      <xdr:spPr>
        <a:xfrm>
          <a:off x="13893800" y="2102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34471</xdr:rowOff>
    </xdr:from>
    <xdr:to>
      <xdr:col>20</xdr:col>
      <xdr:colOff>158750</xdr:colOff>
      <xdr:row>12</xdr:row>
      <xdr:rowOff>45357</xdr:rowOff>
    </xdr:to>
    <xdr:cxnSp macro="">
      <xdr:nvCxnSpPr>
        <xdr:cNvPr id="136" name="直線コネクタ 135"/>
        <xdr:cNvCxnSpPr/>
      </xdr:nvCxnSpPr>
      <xdr:spPr>
        <a:xfrm>
          <a:off x="13004800" y="2091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136071</xdr:rowOff>
    </xdr:from>
    <xdr:to>
      <xdr:col>24</xdr:col>
      <xdr:colOff>82550</xdr:colOff>
      <xdr:row>13</xdr:row>
      <xdr:rowOff>66221</xdr:rowOff>
    </xdr:to>
    <xdr:sp macro="" textlink="">
      <xdr:nvSpPr>
        <xdr:cNvPr id="146" name="円/楕円 145"/>
        <xdr:cNvSpPr/>
      </xdr:nvSpPr>
      <xdr:spPr>
        <a:xfrm>
          <a:off x="164592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152598</xdr:rowOff>
    </xdr:from>
    <xdr:ext cx="762000" cy="259045"/>
    <xdr:sp macro="" textlink="">
      <xdr:nvSpPr>
        <xdr:cNvPr id="147" name="物件費該当値テキスト"/>
        <xdr:cNvSpPr txBox="1"/>
      </xdr:nvSpPr>
      <xdr:spPr>
        <a:xfrm>
          <a:off x="165989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125186</xdr:rowOff>
    </xdr:from>
    <xdr:to>
      <xdr:col>22</xdr:col>
      <xdr:colOff>615950</xdr:colOff>
      <xdr:row>13</xdr:row>
      <xdr:rowOff>55336</xdr:rowOff>
    </xdr:to>
    <xdr:sp macro="" textlink="">
      <xdr:nvSpPr>
        <xdr:cNvPr id="148" name="円/楕円 147"/>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65513</xdr:rowOff>
    </xdr:from>
    <xdr:ext cx="736600" cy="259045"/>
    <xdr:sp macro="" textlink="">
      <xdr:nvSpPr>
        <xdr:cNvPr id="149" name="テキスト ボックス 148"/>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48986</xdr:rowOff>
    </xdr:from>
    <xdr:to>
      <xdr:col>21</xdr:col>
      <xdr:colOff>412750</xdr:colOff>
      <xdr:row>12</xdr:row>
      <xdr:rowOff>150586</xdr:rowOff>
    </xdr:to>
    <xdr:sp macro="" textlink="">
      <xdr:nvSpPr>
        <xdr:cNvPr id="150" name="円/楕円 149"/>
        <xdr:cNvSpPr/>
      </xdr:nvSpPr>
      <xdr:spPr>
        <a:xfrm>
          <a:off x="14732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160763</xdr:rowOff>
    </xdr:from>
    <xdr:ext cx="762000" cy="259045"/>
    <xdr:sp macro="" textlink="">
      <xdr:nvSpPr>
        <xdr:cNvPr id="151" name="テキスト ボックス 150"/>
        <xdr:cNvSpPr txBox="1"/>
      </xdr:nvSpPr>
      <xdr:spPr>
        <a:xfrm>
          <a:off x="14401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11</xdr:row>
      <xdr:rowOff>166007</xdr:rowOff>
    </xdr:from>
    <xdr:to>
      <xdr:col>20</xdr:col>
      <xdr:colOff>209550</xdr:colOff>
      <xdr:row>12</xdr:row>
      <xdr:rowOff>96157</xdr:rowOff>
    </xdr:to>
    <xdr:sp macro="" textlink="">
      <xdr:nvSpPr>
        <xdr:cNvPr id="152" name="円/楕円 151"/>
        <xdr:cNvSpPr/>
      </xdr:nvSpPr>
      <xdr:spPr>
        <a:xfrm>
          <a:off x="13843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106334</xdr:rowOff>
    </xdr:from>
    <xdr:ext cx="762000" cy="259045"/>
    <xdr:sp macro="" textlink="">
      <xdr:nvSpPr>
        <xdr:cNvPr id="153" name="テキスト ボックス 152"/>
        <xdr:cNvSpPr txBox="1"/>
      </xdr:nvSpPr>
      <xdr:spPr>
        <a:xfrm>
          <a:off x="13512800" y="182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11</xdr:row>
      <xdr:rowOff>155121</xdr:rowOff>
    </xdr:from>
    <xdr:to>
      <xdr:col>19</xdr:col>
      <xdr:colOff>6350</xdr:colOff>
      <xdr:row>12</xdr:row>
      <xdr:rowOff>85271</xdr:rowOff>
    </xdr:to>
    <xdr:sp macro="" textlink="">
      <xdr:nvSpPr>
        <xdr:cNvPr id="154" name="円/楕円 153"/>
        <xdr:cNvSpPr/>
      </xdr:nvSpPr>
      <xdr:spPr>
        <a:xfrm>
          <a:off x="12954000" y="2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95448</xdr:rowOff>
    </xdr:from>
    <xdr:ext cx="762000" cy="259045"/>
    <xdr:sp macro="" textlink="">
      <xdr:nvSpPr>
        <xdr:cNvPr id="155" name="テキスト ボックス 154"/>
        <xdr:cNvSpPr txBox="1"/>
      </xdr:nvSpPr>
      <xdr:spPr>
        <a:xfrm>
          <a:off x="12623800" y="18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a:solidFill>
                <a:schemeClr val="dk1"/>
              </a:solidFill>
              <a:effectLst/>
              <a:latin typeface="+mn-lt"/>
              <a:ea typeface="+mn-ea"/>
              <a:cs typeface="+mn-cs"/>
            </a:rPr>
            <a:t>経常収支比率に係る扶助費は、年々増加傾向にあり、依然類似団体内平均値を上回っている。訓練</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給付費、生活保護費及び</a:t>
          </a:r>
          <a:r>
            <a:rPr kumimoji="1" lang="ja-JP" altLang="en-US" sz="1400">
              <a:solidFill>
                <a:schemeClr val="dk1"/>
              </a:solidFill>
              <a:effectLst/>
              <a:latin typeface="+mn-lt"/>
              <a:ea typeface="+mn-ea"/>
              <a:cs typeface="+mn-cs"/>
            </a:rPr>
            <a:t>私立保育所運営費</a:t>
          </a:r>
          <a:r>
            <a:rPr kumimoji="1" lang="ja-JP" altLang="ja-JP" sz="1400">
              <a:solidFill>
                <a:schemeClr val="dk1"/>
              </a:solidFill>
              <a:effectLst/>
              <a:latin typeface="+mn-lt"/>
              <a:ea typeface="+mn-ea"/>
              <a:cs typeface="+mn-cs"/>
            </a:rPr>
            <a:t>等の増加が原因と考えられる。今後は、</a:t>
          </a:r>
          <a:r>
            <a:rPr lang="ja-JP" altLang="ja-JP" sz="1400" b="0" i="0" baseline="0">
              <a:solidFill>
                <a:schemeClr val="dk1"/>
              </a:solidFill>
              <a:effectLst/>
              <a:latin typeface="+mn-lt"/>
              <a:ea typeface="+mn-ea"/>
              <a:cs typeface="+mn-cs"/>
            </a:rPr>
            <a:t>資格審査の適正化や単独扶助費の見直し等を進めていくことで抑制に努める。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48078</xdr:rowOff>
    </xdr:to>
    <xdr:cxnSp macro="">
      <xdr:nvCxnSpPr>
        <xdr:cNvPr id="190" name="直線コネクタ 189"/>
        <xdr:cNvCxnSpPr/>
      </xdr:nvCxnSpPr>
      <xdr:spPr>
        <a:xfrm>
          <a:off x="3987800" y="9788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15422</xdr:rowOff>
    </xdr:to>
    <xdr:cxnSp macro="">
      <xdr:nvCxnSpPr>
        <xdr:cNvPr id="193" name="直線コネクタ 192"/>
        <xdr:cNvCxnSpPr/>
      </xdr:nvCxnSpPr>
      <xdr:spPr>
        <a:xfrm>
          <a:off x="3098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78015</xdr:rowOff>
    </xdr:to>
    <xdr:cxnSp macro="">
      <xdr:nvCxnSpPr>
        <xdr:cNvPr id="196" name="直線コネクタ 195"/>
        <xdr:cNvCxnSpPr/>
      </xdr:nvCxnSpPr>
      <xdr:spPr>
        <a:xfrm>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56243</xdr:rowOff>
    </xdr:to>
    <xdr:cxnSp macro="">
      <xdr:nvCxnSpPr>
        <xdr:cNvPr id="199" name="直線コネクタ 198"/>
        <xdr:cNvCxnSpPr/>
      </xdr:nvCxnSpPr>
      <xdr:spPr>
        <a:xfrm>
          <a:off x="1320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09" name="円/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11" name="円/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経常収支比率に係るその他は、近年増加傾向であり、依然類似団体内平均値及び県内平均を上回っている。特別会計への繰出金や</a:t>
          </a:r>
          <a:r>
            <a:rPr kumimoji="1" lang="ja-JP" altLang="en-US" sz="1400">
              <a:solidFill>
                <a:schemeClr val="dk1"/>
              </a:solidFill>
              <a:effectLst/>
              <a:latin typeface="+mn-lt"/>
              <a:ea typeface="+mn-ea"/>
              <a:cs typeface="+mn-cs"/>
            </a:rPr>
            <a:t>ふるさと納税に係る積立金</a:t>
          </a:r>
          <a:r>
            <a:rPr kumimoji="1" lang="ja-JP" altLang="ja-JP" sz="1400">
              <a:solidFill>
                <a:schemeClr val="dk1"/>
              </a:solidFill>
              <a:effectLst/>
              <a:latin typeface="+mn-lt"/>
              <a:ea typeface="+mn-ea"/>
              <a:cs typeface="+mn-cs"/>
            </a:rPr>
            <a:t>の増加が原因と考えられる。今後とも国民宿舎の民間譲渡などによる国民宿舎特別会計の経費節減や介護保険特別会計での保険事業の適正化を図りながら健全化を目指し、普通会計の負担額の削減に努める</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58420</xdr:rowOff>
    </xdr:to>
    <xdr:cxnSp macro="">
      <xdr:nvCxnSpPr>
        <xdr:cNvPr id="251" name="直線コネクタ 250"/>
        <xdr:cNvCxnSpPr/>
      </xdr:nvCxnSpPr>
      <xdr:spPr>
        <a:xfrm>
          <a:off x="15671800" y="999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50800</xdr:rowOff>
    </xdr:to>
    <xdr:cxnSp macro="">
      <xdr:nvCxnSpPr>
        <xdr:cNvPr id="254" name="直線コネクタ 253"/>
        <xdr:cNvCxnSpPr/>
      </xdr:nvCxnSpPr>
      <xdr:spPr>
        <a:xfrm>
          <a:off x="14782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20320</xdr:rowOff>
    </xdr:to>
    <xdr:cxnSp macro="">
      <xdr:nvCxnSpPr>
        <xdr:cNvPr id="257" name="直線コネクタ 256"/>
        <xdr:cNvCxnSpPr/>
      </xdr:nvCxnSpPr>
      <xdr:spPr>
        <a:xfrm>
          <a:off x="13893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100330</xdr:rowOff>
    </xdr:to>
    <xdr:cxnSp macro="">
      <xdr:nvCxnSpPr>
        <xdr:cNvPr id="260" name="直線コネクタ 259"/>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経常収支比率に係る補助費等は、行政改革大綱・推進計画に基づき、前年度と同水準を保ち、依然類似団体内平均値及び県内平均を大きく下回っている。今後とも市単独の補助金の見直し等を図り、経常化した支出の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34</xdr:row>
      <xdr:rowOff>168148</xdr:rowOff>
    </xdr:to>
    <xdr:cxnSp macro="">
      <xdr:nvCxnSpPr>
        <xdr:cNvPr id="309" name="直線コネクタ 308"/>
        <xdr:cNvCxnSpPr/>
      </xdr:nvCxnSpPr>
      <xdr:spPr>
        <a:xfrm flipV="1">
          <a:off x="15671800" y="5988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168148</xdr:rowOff>
    </xdr:from>
    <xdr:to>
      <xdr:col>22</xdr:col>
      <xdr:colOff>565150</xdr:colOff>
      <xdr:row>35</xdr:row>
      <xdr:rowOff>1270</xdr:rowOff>
    </xdr:to>
    <xdr:cxnSp macro="">
      <xdr:nvCxnSpPr>
        <xdr:cNvPr id="312" name="直線コネクタ 311"/>
        <xdr:cNvCxnSpPr/>
      </xdr:nvCxnSpPr>
      <xdr:spPr>
        <a:xfrm flipV="1">
          <a:off x="14782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1270</xdr:rowOff>
    </xdr:to>
    <xdr:cxnSp macro="">
      <xdr:nvCxnSpPr>
        <xdr:cNvPr id="315" name="直線コネクタ 314"/>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1270</xdr:rowOff>
    </xdr:to>
    <xdr:cxnSp macro="">
      <xdr:nvCxnSpPr>
        <xdr:cNvPr id="318" name="直線コネクタ 317"/>
        <xdr:cNvCxnSpPr/>
      </xdr:nvCxnSpPr>
      <xdr:spPr>
        <a:xfrm>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8" name="円/楕円 327"/>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9"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117348</xdr:rowOff>
    </xdr:from>
    <xdr:to>
      <xdr:col>22</xdr:col>
      <xdr:colOff>615950</xdr:colOff>
      <xdr:row>35</xdr:row>
      <xdr:rowOff>47498</xdr:rowOff>
    </xdr:to>
    <xdr:sp macro="" textlink="">
      <xdr:nvSpPr>
        <xdr:cNvPr id="330" name="円/楕円 329"/>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57675</xdr:rowOff>
    </xdr:from>
    <xdr:ext cx="736600" cy="259045"/>
    <xdr:sp macro="" textlink="">
      <xdr:nvSpPr>
        <xdr:cNvPr id="331" name="テキスト ボックス 330"/>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6" name="円/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経常収支比率に係る公債費は、平成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年度借入の</a:t>
          </a:r>
          <a:r>
            <a:rPr kumimoji="1" lang="ja-JP" altLang="en-US" sz="1400">
              <a:solidFill>
                <a:schemeClr val="dk1"/>
              </a:solidFill>
              <a:effectLst/>
              <a:latin typeface="+mn-lt"/>
              <a:ea typeface="+mn-ea"/>
              <a:cs typeface="+mn-cs"/>
            </a:rPr>
            <a:t>合併特例事業債等の</a:t>
          </a:r>
          <a:r>
            <a:rPr kumimoji="1" lang="ja-JP" altLang="ja-JP" sz="1400">
              <a:solidFill>
                <a:schemeClr val="dk1"/>
              </a:solidFill>
              <a:effectLst/>
              <a:latin typeface="+mn-lt"/>
              <a:ea typeface="+mn-ea"/>
              <a:cs typeface="+mn-cs"/>
            </a:rPr>
            <a:t>償還</a:t>
          </a:r>
          <a:r>
            <a:rPr kumimoji="1" lang="ja-JP" altLang="en-US" sz="1400">
              <a:solidFill>
                <a:schemeClr val="dk1"/>
              </a:solidFill>
              <a:effectLst/>
              <a:latin typeface="+mn-lt"/>
              <a:ea typeface="+mn-ea"/>
              <a:cs typeface="+mn-cs"/>
            </a:rPr>
            <a:t>開始等</a:t>
          </a:r>
          <a:r>
            <a:rPr kumimoji="1" lang="ja-JP" altLang="ja-JP" sz="1400">
              <a:solidFill>
                <a:schemeClr val="dk1"/>
              </a:solidFill>
              <a:effectLst/>
              <a:latin typeface="+mn-lt"/>
              <a:ea typeface="+mn-ea"/>
              <a:cs typeface="+mn-cs"/>
            </a:rPr>
            <a:t>により前年度より</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依然類似団体内平均値及び県内平均を上回って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これは、本市が港湾・漁港を中心とした社会資本整備や薩摩藩英国留学生記念館や総合体育館など大規模事業によるものと考えられる。今後とも普通建設事業等の厳選により市債発行額の抑制と公債費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12700</xdr:rowOff>
    </xdr:to>
    <xdr:cxnSp macro="">
      <xdr:nvCxnSpPr>
        <xdr:cNvPr id="370" name="直線コネクタ 369"/>
        <xdr:cNvCxnSpPr/>
      </xdr:nvCxnSpPr>
      <xdr:spPr>
        <a:xfrm>
          <a:off x="3987800" y="13332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78</xdr:row>
      <xdr:rowOff>96520</xdr:rowOff>
    </xdr:to>
    <xdr:cxnSp macro="">
      <xdr:nvCxnSpPr>
        <xdr:cNvPr id="373" name="直線コネクタ 372"/>
        <xdr:cNvCxnSpPr/>
      </xdr:nvCxnSpPr>
      <xdr:spPr>
        <a:xfrm flipV="1">
          <a:off x="3098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79</xdr:row>
      <xdr:rowOff>46989</xdr:rowOff>
    </xdr:to>
    <xdr:cxnSp macro="">
      <xdr:nvCxnSpPr>
        <xdr:cNvPr id="376" name="直線コネクタ 375"/>
        <xdr:cNvCxnSpPr/>
      </xdr:nvCxnSpPr>
      <xdr:spPr>
        <a:xfrm flipV="1">
          <a:off x="2209800" y="13469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79</xdr:row>
      <xdr:rowOff>46989</xdr:rowOff>
    </xdr:to>
    <xdr:cxnSp macro="">
      <xdr:nvCxnSpPr>
        <xdr:cNvPr id="379" name="直線コネクタ 378"/>
        <xdr:cNvCxnSpPr/>
      </xdr:nvCxnSpPr>
      <xdr:spPr>
        <a:xfrm>
          <a:off x="1320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9" name="円/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91" name="円/楕円 390"/>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92" name="テキスト ボックス 391"/>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3" name="円/楕円 392"/>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4" name="テキスト ボックス 393"/>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5" name="円/楕円 394"/>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6" name="テキスト ボックス 395"/>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97" name="円/楕円 396"/>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98" name="テキスト ボックス 397"/>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経常収支比率に係る公債費以外は、</a:t>
          </a:r>
          <a:r>
            <a:rPr kumimoji="1" lang="ja-JP" altLang="en-US"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年度比べると減少したものの、依然類似団体内平均や県平均を上回っている</a:t>
          </a:r>
          <a:r>
            <a:rPr kumimoji="1" lang="ja-JP" altLang="ja-JP" sz="1400">
              <a:solidFill>
                <a:schemeClr val="dk1"/>
              </a:solidFill>
              <a:effectLst/>
              <a:latin typeface="+mn-lt"/>
              <a:ea typeface="+mn-ea"/>
              <a:cs typeface="+mn-cs"/>
            </a:rPr>
            <a:t>。これは</a:t>
          </a:r>
          <a:r>
            <a:rPr kumimoji="1" lang="ja-JP" altLang="en-US" sz="1400">
              <a:solidFill>
                <a:schemeClr val="dk1"/>
              </a:solidFill>
              <a:effectLst/>
              <a:latin typeface="+mn-lt"/>
              <a:ea typeface="+mn-ea"/>
              <a:cs typeface="+mn-cs"/>
            </a:rPr>
            <a:t>人件費や扶助費等が平均を大幅に上回っているの</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主な</a:t>
          </a:r>
          <a:r>
            <a:rPr kumimoji="1" lang="ja-JP" altLang="ja-JP" sz="1400">
              <a:solidFill>
                <a:schemeClr val="dk1"/>
              </a:solidFill>
              <a:effectLst/>
              <a:latin typeface="+mn-lt"/>
              <a:ea typeface="+mn-ea"/>
              <a:cs typeface="+mn-cs"/>
            </a:rPr>
            <a:t>原因と考えられる。今後は、定員適正化計画や行政改革大綱・推進計画に基づき職員数の減や事務事業の見直しにより、経常化した支出の見直しに努める。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27939</xdr:rowOff>
    </xdr:to>
    <xdr:cxnSp macro="">
      <xdr:nvCxnSpPr>
        <xdr:cNvPr id="431" name="直線コネクタ 430"/>
        <xdr:cNvCxnSpPr/>
      </xdr:nvCxnSpPr>
      <xdr:spPr>
        <a:xfrm flipV="1">
          <a:off x="15671800" y="13370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78</xdr:row>
      <xdr:rowOff>27939</xdr:rowOff>
    </xdr:to>
    <xdr:cxnSp macro="">
      <xdr:nvCxnSpPr>
        <xdr:cNvPr id="434" name="直線コネクタ 433"/>
        <xdr:cNvCxnSpPr/>
      </xdr:nvCxnSpPr>
      <xdr:spPr>
        <a:xfrm>
          <a:off x="14782800" y="132600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58420</xdr:rowOff>
    </xdr:to>
    <xdr:cxnSp macro="">
      <xdr:nvCxnSpPr>
        <xdr:cNvPr id="437" name="直線コネクタ 436"/>
        <xdr:cNvCxnSpPr/>
      </xdr:nvCxnSpPr>
      <xdr:spPr>
        <a:xfrm>
          <a:off x="13893800" y="13237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35561</xdr:rowOff>
    </xdr:to>
    <xdr:cxnSp macro="">
      <xdr:nvCxnSpPr>
        <xdr:cNvPr id="440" name="直線コネクタ 439"/>
        <xdr:cNvCxnSpPr/>
      </xdr:nvCxnSpPr>
      <xdr:spPr>
        <a:xfrm>
          <a:off x="13004800" y="131419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0" name="円/楕円 449"/>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1"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2" name="円/楕円 451"/>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3" name="テキスト ボックス 452"/>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4" name="円/楕円 453"/>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5" name="テキスト ボックス 45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56" name="円/楕円 455"/>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7" name="テキスト ボックス 456"/>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8" name="円/楕円 45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9" name="テキスト ボックス 458"/>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鹿児島県いちき串木野市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102959</xdr:rowOff>
    </xdr:from>
    <xdr:to>
      <xdr:col>4</xdr:col>
      <xdr:colOff>1117600</xdr:colOff>
      <xdr:row>13</xdr:row>
      <xdr:rowOff>132124</xdr:rowOff>
    </xdr:to>
    <xdr:cxnSp macro="">
      <xdr:nvCxnSpPr>
        <xdr:cNvPr id="50" name="直線コネクタ 49"/>
        <xdr:cNvCxnSpPr/>
      </xdr:nvCxnSpPr>
      <xdr:spPr bwMode="auto">
        <a:xfrm flipV="1">
          <a:off x="5003800" y="2379434"/>
          <a:ext cx="647700" cy="2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132124</xdr:rowOff>
    </xdr:from>
    <xdr:to>
      <xdr:col>4</xdr:col>
      <xdr:colOff>469900</xdr:colOff>
      <xdr:row>14</xdr:row>
      <xdr:rowOff>53315</xdr:rowOff>
    </xdr:to>
    <xdr:cxnSp macro="">
      <xdr:nvCxnSpPr>
        <xdr:cNvPr id="53" name="直線コネクタ 52"/>
        <xdr:cNvCxnSpPr/>
      </xdr:nvCxnSpPr>
      <xdr:spPr bwMode="auto">
        <a:xfrm flipV="1">
          <a:off x="4305300" y="2408599"/>
          <a:ext cx="698500" cy="92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279</xdr:rowOff>
    </xdr:from>
    <xdr:to>
      <xdr:col>3</xdr:col>
      <xdr:colOff>904875</xdr:colOff>
      <xdr:row>14</xdr:row>
      <xdr:rowOff>53315</xdr:rowOff>
    </xdr:to>
    <xdr:cxnSp macro="">
      <xdr:nvCxnSpPr>
        <xdr:cNvPr id="56" name="直線コネクタ 55"/>
        <xdr:cNvCxnSpPr/>
      </xdr:nvCxnSpPr>
      <xdr:spPr bwMode="auto">
        <a:xfrm>
          <a:off x="3606800" y="2448204"/>
          <a:ext cx="6985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279</xdr:rowOff>
    </xdr:from>
    <xdr:to>
      <xdr:col>3</xdr:col>
      <xdr:colOff>206375</xdr:colOff>
      <xdr:row>14</xdr:row>
      <xdr:rowOff>2908</xdr:rowOff>
    </xdr:to>
    <xdr:cxnSp macro="">
      <xdr:nvCxnSpPr>
        <xdr:cNvPr id="59" name="直線コネクタ 58"/>
        <xdr:cNvCxnSpPr/>
      </xdr:nvCxnSpPr>
      <xdr:spPr bwMode="auto">
        <a:xfrm flipV="1">
          <a:off x="2908300" y="244820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52159</xdr:rowOff>
    </xdr:from>
    <xdr:to>
      <xdr:col>5</xdr:col>
      <xdr:colOff>34925</xdr:colOff>
      <xdr:row>13</xdr:row>
      <xdr:rowOff>153759</xdr:rowOff>
    </xdr:to>
    <xdr:sp macro="" textlink="">
      <xdr:nvSpPr>
        <xdr:cNvPr id="69" name="円/楕円 68"/>
        <xdr:cNvSpPr/>
      </xdr:nvSpPr>
      <xdr:spPr bwMode="auto">
        <a:xfrm>
          <a:off x="5600700" y="232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68686</xdr:rowOff>
    </xdr:from>
    <xdr:ext cx="762000" cy="259045"/>
    <xdr:sp macro="" textlink="">
      <xdr:nvSpPr>
        <xdr:cNvPr id="70" name="人口1人当たり決算額の推移該当値テキスト130"/>
        <xdr:cNvSpPr txBox="1"/>
      </xdr:nvSpPr>
      <xdr:spPr>
        <a:xfrm>
          <a:off x="5740400" y="21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101,762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81324</xdr:rowOff>
    </xdr:from>
    <xdr:to>
      <xdr:col>4</xdr:col>
      <xdr:colOff>520700</xdr:colOff>
      <xdr:row>14</xdr:row>
      <xdr:rowOff>11474</xdr:rowOff>
    </xdr:to>
    <xdr:sp macro="" textlink="">
      <xdr:nvSpPr>
        <xdr:cNvPr id="71" name="円/楕円 70"/>
        <xdr:cNvSpPr/>
      </xdr:nvSpPr>
      <xdr:spPr bwMode="auto">
        <a:xfrm>
          <a:off x="4953000" y="235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21651</xdr:rowOff>
    </xdr:from>
    <xdr:ext cx="736600" cy="259045"/>
    <xdr:sp macro="" textlink="">
      <xdr:nvSpPr>
        <xdr:cNvPr id="72" name="テキスト ボックス 71"/>
        <xdr:cNvSpPr txBox="1"/>
      </xdr:nvSpPr>
      <xdr:spPr>
        <a:xfrm>
          <a:off x="4622800" y="212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2515</xdr:rowOff>
    </xdr:from>
    <xdr:to>
      <xdr:col>3</xdr:col>
      <xdr:colOff>955675</xdr:colOff>
      <xdr:row>14</xdr:row>
      <xdr:rowOff>104115</xdr:rowOff>
    </xdr:to>
    <xdr:sp macro="" textlink="">
      <xdr:nvSpPr>
        <xdr:cNvPr id="73" name="円/楕円 72"/>
        <xdr:cNvSpPr/>
      </xdr:nvSpPr>
      <xdr:spPr bwMode="auto">
        <a:xfrm>
          <a:off x="4254500" y="245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114292</xdr:rowOff>
    </xdr:from>
    <xdr:ext cx="762000" cy="259045"/>
    <xdr:sp macro="" textlink="">
      <xdr:nvSpPr>
        <xdr:cNvPr id="74" name="テキスト ボックス 73"/>
        <xdr:cNvSpPr txBox="1"/>
      </xdr:nvSpPr>
      <xdr:spPr>
        <a:xfrm>
          <a:off x="3924300" y="22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120929</xdr:rowOff>
    </xdr:from>
    <xdr:to>
      <xdr:col>3</xdr:col>
      <xdr:colOff>257175</xdr:colOff>
      <xdr:row>14</xdr:row>
      <xdr:rowOff>51079</xdr:rowOff>
    </xdr:to>
    <xdr:sp macro="" textlink="">
      <xdr:nvSpPr>
        <xdr:cNvPr id="75" name="円/楕円 74"/>
        <xdr:cNvSpPr/>
      </xdr:nvSpPr>
      <xdr:spPr bwMode="auto">
        <a:xfrm>
          <a:off x="3556000" y="239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61256</xdr:rowOff>
    </xdr:from>
    <xdr:ext cx="762000" cy="259045"/>
    <xdr:sp macro="" textlink="">
      <xdr:nvSpPr>
        <xdr:cNvPr id="76" name="テキスト ボックス 75"/>
        <xdr:cNvSpPr txBox="1"/>
      </xdr:nvSpPr>
      <xdr:spPr>
        <a:xfrm>
          <a:off x="3225800" y="21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98,152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123558</xdr:rowOff>
    </xdr:from>
    <xdr:to>
      <xdr:col>2</xdr:col>
      <xdr:colOff>692150</xdr:colOff>
      <xdr:row>14</xdr:row>
      <xdr:rowOff>53708</xdr:rowOff>
    </xdr:to>
    <xdr:sp macro="" textlink="">
      <xdr:nvSpPr>
        <xdr:cNvPr id="77" name="円/楕円 76"/>
        <xdr:cNvSpPr/>
      </xdr:nvSpPr>
      <xdr:spPr bwMode="auto">
        <a:xfrm>
          <a:off x="2857500" y="240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38485</xdr:rowOff>
    </xdr:from>
    <xdr:ext cx="762000" cy="259045"/>
    <xdr:sp macro="" textlink="">
      <xdr:nvSpPr>
        <xdr:cNvPr id="78" name="テキスト ボックス 77"/>
        <xdr:cNvSpPr txBox="1"/>
      </xdr:nvSpPr>
      <xdr:spPr>
        <a:xfrm>
          <a:off x="2527300" y="248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190159</xdr:rowOff>
    </xdr:from>
    <xdr:to>
      <xdr:col>4</xdr:col>
      <xdr:colOff>1117600</xdr:colOff>
      <xdr:row>35</xdr:row>
      <xdr:rowOff>290384</xdr:rowOff>
    </xdr:to>
    <xdr:cxnSp macro="">
      <xdr:nvCxnSpPr>
        <xdr:cNvPr id="114" name="直線コネクタ 113"/>
        <xdr:cNvCxnSpPr/>
      </xdr:nvCxnSpPr>
      <xdr:spPr bwMode="auto">
        <a:xfrm flipV="1">
          <a:off x="5003800" y="6800509"/>
          <a:ext cx="647700" cy="100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123244</xdr:rowOff>
    </xdr:from>
    <xdr:to>
      <xdr:col>4</xdr:col>
      <xdr:colOff>469900</xdr:colOff>
      <xdr:row>35</xdr:row>
      <xdr:rowOff>290384</xdr:rowOff>
    </xdr:to>
    <xdr:cxnSp macro="">
      <xdr:nvCxnSpPr>
        <xdr:cNvPr id="117" name="直線コネクタ 116"/>
        <xdr:cNvCxnSpPr/>
      </xdr:nvCxnSpPr>
      <xdr:spPr bwMode="auto">
        <a:xfrm>
          <a:off x="4305300" y="6733594"/>
          <a:ext cx="698500" cy="16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338749</xdr:rowOff>
    </xdr:from>
    <xdr:to>
      <xdr:col>3</xdr:col>
      <xdr:colOff>904875</xdr:colOff>
      <xdr:row>35</xdr:row>
      <xdr:rowOff>123244</xdr:rowOff>
    </xdr:to>
    <xdr:cxnSp macro="">
      <xdr:nvCxnSpPr>
        <xdr:cNvPr id="120" name="直線コネクタ 119"/>
        <xdr:cNvCxnSpPr/>
      </xdr:nvCxnSpPr>
      <xdr:spPr bwMode="auto">
        <a:xfrm>
          <a:off x="3606800" y="6606199"/>
          <a:ext cx="698500" cy="127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338749</xdr:rowOff>
    </xdr:from>
    <xdr:to>
      <xdr:col>3</xdr:col>
      <xdr:colOff>206375</xdr:colOff>
      <xdr:row>35</xdr:row>
      <xdr:rowOff>39185</xdr:rowOff>
    </xdr:to>
    <xdr:cxnSp macro="">
      <xdr:nvCxnSpPr>
        <xdr:cNvPr id="123" name="直線コネクタ 122"/>
        <xdr:cNvCxnSpPr/>
      </xdr:nvCxnSpPr>
      <xdr:spPr bwMode="auto">
        <a:xfrm flipV="1">
          <a:off x="2908300" y="6606199"/>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139359</xdr:rowOff>
    </xdr:from>
    <xdr:to>
      <xdr:col>5</xdr:col>
      <xdr:colOff>34925</xdr:colOff>
      <xdr:row>35</xdr:row>
      <xdr:rowOff>240959</xdr:rowOff>
    </xdr:to>
    <xdr:sp macro="" textlink="">
      <xdr:nvSpPr>
        <xdr:cNvPr id="133" name="円/楕円 132"/>
        <xdr:cNvSpPr/>
      </xdr:nvSpPr>
      <xdr:spPr bwMode="auto">
        <a:xfrm>
          <a:off x="5600700" y="674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327336</xdr:rowOff>
    </xdr:from>
    <xdr:ext cx="762000" cy="259045"/>
    <xdr:sp macro="" textlink="">
      <xdr:nvSpPr>
        <xdr:cNvPr id="134" name="人口1人当たり決算額の推移該当値テキスト445"/>
        <xdr:cNvSpPr txBox="1"/>
      </xdr:nvSpPr>
      <xdr:spPr>
        <a:xfrm>
          <a:off x="5740400" y="65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239584</xdr:rowOff>
    </xdr:from>
    <xdr:to>
      <xdr:col>4</xdr:col>
      <xdr:colOff>520700</xdr:colOff>
      <xdr:row>35</xdr:row>
      <xdr:rowOff>341184</xdr:rowOff>
    </xdr:to>
    <xdr:sp macro="" textlink="">
      <xdr:nvSpPr>
        <xdr:cNvPr id="135" name="円/楕円 134"/>
        <xdr:cNvSpPr/>
      </xdr:nvSpPr>
      <xdr:spPr bwMode="auto">
        <a:xfrm>
          <a:off x="4953000" y="684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325961</xdr:rowOff>
    </xdr:from>
    <xdr:ext cx="736600" cy="259045"/>
    <xdr:sp macro="" textlink="">
      <xdr:nvSpPr>
        <xdr:cNvPr id="136" name="テキスト ボックス 135"/>
        <xdr:cNvSpPr txBox="1"/>
      </xdr:nvSpPr>
      <xdr:spPr>
        <a:xfrm>
          <a:off x="4622800" y="693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72444</xdr:rowOff>
    </xdr:from>
    <xdr:to>
      <xdr:col>3</xdr:col>
      <xdr:colOff>955675</xdr:colOff>
      <xdr:row>35</xdr:row>
      <xdr:rowOff>174044</xdr:rowOff>
    </xdr:to>
    <xdr:sp macro="" textlink="">
      <xdr:nvSpPr>
        <xdr:cNvPr id="137" name="円/楕円 136"/>
        <xdr:cNvSpPr/>
      </xdr:nvSpPr>
      <xdr:spPr bwMode="auto">
        <a:xfrm>
          <a:off x="4254500" y="668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158821</xdr:rowOff>
    </xdr:from>
    <xdr:ext cx="762000" cy="259045"/>
    <xdr:sp macro="" textlink="">
      <xdr:nvSpPr>
        <xdr:cNvPr id="138" name="テキスト ボックス 137"/>
        <xdr:cNvSpPr txBox="1"/>
      </xdr:nvSpPr>
      <xdr:spPr>
        <a:xfrm>
          <a:off x="3924300" y="676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287949</xdr:rowOff>
    </xdr:from>
    <xdr:to>
      <xdr:col>3</xdr:col>
      <xdr:colOff>257175</xdr:colOff>
      <xdr:row>35</xdr:row>
      <xdr:rowOff>46649</xdr:rowOff>
    </xdr:to>
    <xdr:sp macro="" textlink="">
      <xdr:nvSpPr>
        <xdr:cNvPr id="139" name="円/楕円 138"/>
        <xdr:cNvSpPr/>
      </xdr:nvSpPr>
      <xdr:spPr bwMode="auto">
        <a:xfrm>
          <a:off x="3556000" y="655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31426</xdr:rowOff>
    </xdr:from>
    <xdr:ext cx="762000" cy="259045"/>
    <xdr:sp macro="" textlink="">
      <xdr:nvSpPr>
        <xdr:cNvPr id="140" name="テキスト ボックス 139"/>
        <xdr:cNvSpPr txBox="1"/>
      </xdr:nvSpPr>
      <xdr:spPr>
        <a:xfrm>
          <a:off x="3225800" y="66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331285</xdr:rowOff>
    </xdr:from>
    <xdr:to>
      <xdr:col>2</xdr:col>
      <xdr:colOff>692150</xdr:colOff>
      <xdr:row>35</xdr:row>
      <xdr:rowOff>89985</xdr:rowOff>
    </xdr:to>
    <xdr:sp macro="" textlink="">
      <xdr:nvSpPr>
        <xdr:cNvPr id="141" name="円/楕円 140"/>
        <xdr:cNvSpPr/>
      </xdr:nvSpPr>
      <xdr:spPr bwMode="auto">
        <a:xfrm>
          <a:off x="2857500" y="65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74762</xdr:rowOff>
    </xdr:from>
    <xdr:ext cx="762000" cy="259045"/>
    <xdr:sp macro="" textlink="">
      <xdr:nvSpPr>
        <xdr:cNvPr id="142" name="テキスト ボックス 141"/>
        <xdr:cNvSpPr txBox="1"/>
      </xdr:nvSpPr>
      <xdr:spPr>
        <a:xfrm>
          <a:off x="2527300" y="66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153759</xdr:rowOff>
    </xdr:from>
    <xdr:to>
      <xdr:col>6</xdr:col>
      <xdr:colOff>511175</xdr:colOff>
      <xdr:row>32</xdr:row>
      <xdr:rowOff>162998</xdr:rowOff>
    </xdr:to>
    <xdr:cxnSp macro="">
      <xdr:nvCxnSpPr>
        <xdr:cNvPr id="61" name="直線コネクタ 60"/>
        <xdr:cNvCxnSpPr/>
      </xdr:nvCxnSpPr>
      <xdr:spPr>
        <a:xfrm>
          <a:off x="3797300" y="5640159"/>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153759</xdr:rowOff>
    </xdr:from>
    <xdr:to>
      <xdr:col>5</xdr:col>
      <xdr:colOff>358775</xdr:colOff>
      <xdr:row>33</xdr:row>
      <xdr:rowOff>75216</xdr:rowOff>
    </xdr:to>
    <xdr:cxnSp macro="">
      <xdr:nvCxnSpPr>
        <xdr:cNvPr id="64" name="直線コネクタ 63"/>
        <xdr:cNvCxnSpPr/>
      </xdr:nvCxnSpPr>
      <xdr:spPr>
        <a:xfrm flipV="1">
          <a:off x="2908300" y="5640159"/>
          <a:ext cx="8890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20542</xdr:rowOff>
    </xdr:from>
    <xdr:to>
      <xdr:col>4</xdr:col>
      <xdr:colOff>155575</xdr:colOff>
      <xdr:row>33</xdr:row>
      <xdr:rowOff>75216</xdr:rowOff>
    </xdr:to>
    <xdr:cxnSp macro="">
      <xdr:nvCxnSpPr>
        <xdr:cNvPr id="67" name="直線コネクタ 66"/>
        <xdr:cNvCxnSpPr/>
      </xdr:nvCxnSpPr>
      <xdr:spPr>
        <a:xfrm>
          <a:off x="2019300" y="5678392"/>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6179</xdr:rowOff>
    </xdr:from>
    <xdr:to>
      <xdr:col>2</xdr:col>
      <xdr:colOff>638175</xdr:colOff>
      <xdr:row>33</xdr:row>
      <xdr:rowOff>20542</xdr:rowOff>
    </xdr:to>
    <xdr:cxnSp macro="">
      <xdr:nvCxnSpPr>
        <xdr:cNvPr id="70" name="直線コネクタ 69"/>
        <xdr:cNvCxnSpPr/>
      </xdr:nvCxnSpPr>
      <xdr:spPr>
        <a:xfrm>
          <a:off x="1130300" y="5664029"/>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112198</xdr:rowOff>
    </xdr:from>
    <xdr:to>
      <xdr:col>6</xdr:col>
      <xdr:colOff>561975</xdr:colOff>
      <xdr:row>33</xdr:row>
      <xdr:rowOff>42348</xdr:rowOff>
    </xdr:to>
    <xdr:sp macro="" textlink="">
      <xdr:nvSpPr>
        <xdr:cNvPr id="80" name="円/楕円 79"/>
        <xdr:cNvSpPr/>
      </xdr:nvSpPr>
      <xdr:spPr>
        <a:xfrm>
          <a:off x="4584700" y="55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135075</xdr:rowOff>
    </xdr:from>
    <xdr:ext cx="534377" cy="259045"/>
    <xdr:sp macro="" textlink="">
      <xdr:nvSpPr>
        <xdr:cNvPr id="81" name="人件費該当値テキスト"/>
        <xdr:cNvSpPr txBox="1"/>
      </xdr:nvSpPr>
      <xdr:spPr>
        <a:xfrm>
          <a:off x="4686300" y="545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102959</xdr:rowOff>
    </xdr:from>
    <xdr:to>
      <xdr:col>5</xdr:col>
      <xdr:colOff>409575</xdr:colOff>
      <xdr:row>33</xdr:row>
      <xdr:rowOff>33109</xdr:rowOff>
    </xdr:to>
    <xdr:sp macro="" textlink="">
      <xdr:nvSpPr>
        <xdr:cNvPr id="82" name="円/楕円 81"/>
        <xdr:cNvSpPr/>
      </xdr:nvSpPr>
      <xdr:spPr>
        <a:xfrm>
          <a:off x="3746500" y="55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49636</xdr:rowOff>
    </xdr:from>
    <xdr:ext cx="534377" cy="259045"/>
    <xdr:sp macro="" textlink="">
      <xdr:nvSpPr>
        <xdr:cNvPr id="83" name="テキスト ボックス 82"/>
        <xdr:cNvSpPr txBox="1"/>
      </xdr:nvSpPr>
      <xdr:spPr>
        <a:xfrm>
          <a:off x="3530111" y="53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24416</xdr:rowOff>
    </xdr:from>
    <xdr:to>
      <xdr:col>4</xdr:col>
      <xdr:colOff>206375</xdr:colOff>
      <xdr:row>33</xdr:row>
      <xdr:rowOff>126016</xdr:rowOff>
    </xdr:to>
    <xdr:sp macro="" textlink="">
      <xdr:nvSpPr>
        <xdr:cNvPr id="84" name="円/楕円 83"/>
        <xdr:cNvSpPr/>
      </xdr:nvSpPr>
      <xdr:spPr>
        <a:xfrm>
          <a:off x="2857500" y="56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142543</xdr:rowOff>
    </xdr:from>
    <xdr:ext cx="534377" cy="259045"/>
    <xdr:sp macro="" textlink="">
      <xdr:nvSpPr>
        <xdr:cNvPr id="85" name="テキスト ボックス 84"/>
        <xdr:cNvSpPr txBox="1"/>
      </xdr:nvSpPr>
      <xdr:spPr>
        <a:xfrm>
          <a:off x="2641111" y="54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141192</xdr:rowOff>
    </xdr:from>
    <xdr:to>
      <xdr:col>3</xdr:col>
      <xdr:colOff>3175</xdr:colOff>
      <xdr:row>33</xdr:row>
      <xdr:rowOff>71342</xdr:rowOff>
    </xdr:to>
    <xdr:sp macro="" textlink="">
      <xdr:nvSpPr>
        <xdr:cNvPr id="86" name="円/楕円 85"/>
        <xdr:cNvSpPr/>
      </xdr:nvSpPr>
      <xdr:spPr>
        <a:xfrm>
          <a:off x="1968500" y="5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87869</xdr:rowOff>
    </xdr:from>
    <xdr:ext cx="534377" cy="259045"/>
    <xdr:sp macro="" textlink="">
      <xdr:nvSpPr>
        <xdr:cNvPr id="87" name="テキスト ボックス 86"/>
        <xdr:cNvSpPr txBox="1"/>
      </xdr:nvSpPr>
      <xdr:spPr>
        <a:xfrm>
          <a:off x="1752111" y="54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126829</xdr:rowOff>
    </xdr:from>
    <xdr:to>
      <xdr:col>1</xdr:col>
      <xdr:colOff>485775</xdr:colOff>
      <xdr:row>33</xdr:row>
      <xdr:rowOff>56979</xdr:rowOff>
    </xdr:to>
    <xdr:sp macro="" textlink="">
      <xdr:nvSpPr>
        <xdr:cNvPr id="88" name="円/楕円 87"/>
        <xdr:cNvSpPr/>
      </xdr:nvSpPr>
      <xdr:spPr>
        <a:xfrm>
          <a:off x="1079500" y="56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73506</xdr:rowOff>
    </xdr:from>
    <xdr:ext cx="534377" cy="259045"/>
    <xdr:sp macro="" textlink="">
      <xdr:nvSpPr>
        <xdr:cNvPr id="89" name="テキスト ボックス 88"/>
        <xdr:cNvSpPr txBox="1"/>
      </xdr:nvSpPr>
      <xdr:spPr>
        <a:xfrm>
          <a:off x="863111" y="53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22299</xdr:rowOff>
    </xdr:from>
    <xdr:to>
      <xdr:col>6</xdr:col>
      <xdr:colOff>511175</xdr:colOff>
      <xdr:row>58</xdr:row>
      <xdr:rowOff>46713</xdr:rowOff>
    </xdr:to>
    <xdr:cxnSp macro="">
      <xdr:nvCxnSpPr>
        <xdr:cNvPr id="118" name="直線コネクタ 117"/>
        <xdr:cNvCxnSpPr/>
      </xdr:nvCxnSpPr>
      <xdr:spPr>
        <a:xfrm flipV="1">
          <a:off x="3797300" y="9966399"/>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46713</xdr:rowOff>
    </xdr:from>
    <xdr:to>
      <xdr:col>5</xdr:col>
      <xdr:colOff>358775</xdr:colOff>
      <xdr:row>58</xdr:row>
      <xdr:rowOff>48988</xdr:rowOff>
    </xdr:to>
    <xdr:cxnSp macro="">
      <xdr:nvCxnSpPr>
        <xdr:cNvPr id="121" name="直線コネクタ 120"/>
        <xdr:cNvCxnSpPr/>
      </xdr:nvCxnSpPr>
      <xdr:spPr>
        <a:xfrm flipV="1">
          <a:off x="2908300" y="9990813"/>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48988</xdr:rowOff>
    </xdr:from>
    <xdr:to>
      <xdr:col>4</xdr:col>
      <xdr:colOff>155575</xdr:colOff>
      <xdr:row>58</xdr:row>
      <xdr:rowOff>72896</xdr:rowOff>
    </xdr:to>
    <xdr:cxnSp macro="">
      <xdr:nvCxnSpPr>
        <xdr:cNvPr id="124" name="直線コネクタ 123"/>
        <xdr:cNvCxnSpPr/>
      </xdr:nvCxnSpPr>
      <xdr:spPr>
        <a:xfrm flipV="1">
          <a:off x="2019300" y="9993088"/>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69291</xdr:rowOff>
    </xdr:from>
    <xdr:to>
      <xdr:col>2</xdr:col>
      <xdr:colOff>638175</xdr:colOff>
      <xdr:row>58</xdr:row>
      <xdr:rowOff>72896</xdr:rowOff>
    </xdr:to>
    <xdr:cxnSp macro="">
      <xdr:nvCxnSpPr>
        <xdr:cNvPr id="127" name="直線コネクタ 126"/>
        <xdr:cNvCxnSpPr/>
      </xdr:nvCxnSpPr>
      <xdr:spPr>
        <a:xfrm>
          <a:off x="1130300" y="10013391"/>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142949</xdr:rowOff>
    </xdr:from>
    <xdr:to>
      <xdr:col>6</xdr:col>
      <xdr:colOff>561975</xdr:colOff>
      <xdr:row>58</xdr:row>
      <xdr:rowOff>73099</xdr:rowOff>
    </xdr:to>
    <xdr:sp macro="" textlink="">
      <xdr:nvSpPr>
        <xdr:cNvPr id="137" name="円/楕円 136"/>
        <xdr:cNvSpPr/>
      </xdr:nvSpPr>
      <xdr:spPr>
        <a:xfrm>
          <a:off x="4584700" y="99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57876</xdr:rowOff>
    </xdr:from>
    <xdr:ext cx="534377" cy="259045"/>
    <xdr:sp macro="" textlink="">
      <xdr:nvSpPr>
        <xdr:cNvPr id="138" name="物件費該当値テキスト"/>
        <xdr:cNvSpPr txBox="1"/>
      </xdr:nvSpPr>
      <xdr:spPr>
        <a:xfrm>
          <a:off x="4686300" y="983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167363</xdr:rowOff>
    </xdr:from>
    <xdr:to>
      <xdr:col>5</xdr:col>
      <xdr:colOff>409575</xdr:colOff>
      <xdr:row>58</xdr:row>
      <xdr:rowOff>97513</xdr:rowOff>
    </xdr:to>
    <xdr:sp macro="" textlink="">
      <xdr:nvSpPr>
        <xdr:cNvPr id="139" name="円/楕円 138"/>
        <xdr:cNvSpPr/>
      </xdr:nvSpPr>
      <xdr:spPr>
        <a:xfrm>
          <a:off x="3746500" y="99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88640</xdr:rowOff>
    </xdr:from>
    <xdr:ext cx="534377" cy="259045"/>
    <xdr:sp macro="" textlink="">
      <xdr:nvSpPr>
        <xdr:cNvPr id="140" name="テキスト ボックス 139"/>
        <xdr:cNvSpPr txBox="1"/>
      </xdr:nvSpPr>
      <xdr:spPr>
        <a:xfrm>
          <a:off x="3530111" y="100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169638</xdr:rowOff>
    </xdr:from>
    <xdr:to>
      <xdr:col>4</xdr:col>
      <xdr:colOff>206375</xdr:colOff>
      <xdr:row>58</xdr:row>
      <xdr:rowOff>99788</xdr:rowOff>
    </xdr:to>
    <xdr:sp macro="" textlink="">
      <xdr:nvSpPr>
        <xdr:cNvPr id="141" name="円/楕円 140"/>
        <xdr:cNvSpPr/>
      </xdr:nvSpPr>
      <xdr:spPr>
        <a:xfrm>
          <a:off x="2857500" y="99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90915</xdr:rowOff>
    </xdr:from>
    <xdr:ext cx="534377" cy="259045"/>
    <xdr:sp macro="" textlink="">
      <xdr:nvSpPr>
        <xdr:cNvPr id="142" name="テキスト ボックス 141"/>
        <xdr:cNvSpPr txBox="1"/>
      </xdr:nvSpPr>
      <xdr:spPr>
        <a:xfrm>
          <a:off x="2641111" y="100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22096</xdr:rowOff>
    </xdr:from>
    <xdr:to>
      <xdr:col>3</xdr:col>
      <xdr:colOff>3175</xdr:colOff>
      <xdr:row>58</xdr:row>
      <xdr:rowOff>123696</xdr:rowOff>
    </xdr:to>
    <xdr:sp macro="" textlink="">
      <xdr:nvSpPr>
        <xdr:cNvPr id="143" name="円/楕円 142"/>
        <xdr:cNvSpPr/>
      </xdr:nvSpPr>
      <xdr:spPr>
        <a:xfrm>
          <a:off x="1968500" y="9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114823</xdr:rowOff>
    </xdr:from>
    <xdr:ext cx="534377" cy="259045"/>
    <xdr:sp macro="" textlink="">
      <xdr:nvSpPr>
        <xdr:cNvPr id="144" name="テキスト ボックス 143"/>
        <xdr:cNvSpPr txBox="1"/>
      </xdr:nvSpPr>
      <xdr:spPr>
        <a:xfrm>
          <a:off x="1752111" y="100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18491</xdr:rowOff>
    </xdr:from>
    <xdr:to>
      <xdr:col>1</xdr:col>
      <xdr:colOff>485775</xdr:colOff>
      <xdr:row>58</xdr:row>
      <xdr:rowOff>120091</xdr:rowOff>
    </xdr:to>
    <xdr:sp macro="" textlink="">
      <xdr:nvSpPr>
        <xdr:cNvPr id="145" name="円/楕円 144"/>
        <xdr:cNvSpPr/>
      </xdr:nvSpPr>
      <xdr:spPr>
        <a:xfrm>
          <a:off x="1079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111218</xdr:rowOff>
    </xdr:from>
    <xdr:ext cx="534377" cy="259045"/>
    <xdr:sp macro="" textlink="">
      <xdr:nvSpPr>
        <xdr:cNvPr id="146" name="テキスト ボックス 145"/>
        <xdr:cNvSpPr txBox="1"/>
      </xdr:nvSpPr>
      <xdr:spPr>
        <a:xfrm>
          <a:off x="863111" y="100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106736</xdr:rowOff>
    </xdr:from>
    <xdr:to>
      <xdr:col>6</xdr:col>
      <xdr:colOff>511175</xdr:colOff>
      <xdr:row>77</xdr:row>
      <xdr:rowOff>117571</xdr:rowOff>
    </xdr:to>
    <xdr:cxnSp macro="">
      <xdr:nvCxnSpPr>
        <xdr:cNvPr id="173" name="直線コネクタ 172"/>
        <xdr:cNvCxnSpPr/>
      </xdr:nvCxnSpPr>
      <xdr:spPr>
        <a:xfrm flipV="1">
          <a:off x="3797300" y="13308386"/>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117571</xdr:rowOff>
    </xdr:from>
    <xdr:to>
      <xdr:col>5</xdr:col>
      <xdr:colOff>358775</xdr:colOff>
      <xdr:row>77</xdr:row>
      <xdr:rowOff>130053</xdr:rowOff>
    </xdr:to>
    <xdr:cxnSp macro="">
      <xdr:nvCxnSpPr>
        <xdr:cNvPr id="176" name="直線コネクタ 175"/>
        <xdr:cNvCxnSpPr/>
      </xdr:nvCxnSpPr>
      <xdr:spPr>
        <a:xfrm flipV="1">
          <a:off x="2908300" y="13319221"/>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130053</xdr:rowOff>
    </xdr:from>
    <xdr:to>
      <xdr:col>4</xdr:col>
      <xdr:colOff>155575</xdr:colOff>
      <xdr:row>78</xdr:row>
      <xdr:rowOff>33173</xdr:rowOff>
    </xdr:to>
    <xdr:cxnSp macro="">
      <xdr:nvCxnSpPr>
        <xdr:cNvPr id="179" name="直線コネクタ 178"/>
        <xdr:cNvCxnSpPr/>
      </xdr:nvCxnSpPr>
      <xdr:spPr>
        <a:xfrm flipV="1">
          <a:off x="2019300" y="13331703"/>
          <a:ext cx="889000" cy="7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32121</xdr:rowOff>
    </xdr:from>
    <xdr:to>
      <xdr:col>2</xdr:col>
      <xdr:colOff>638175</xdr:colOff>
      <xdr:row>78</xdr:row>
      <xdr:rowOff>33173</xdr:rowOff>
    </xdr:to>
    <xdr:cxnSp macro="">
      <xdr:nvCxnSpPr>
        <xdr:cNvPr id="182" name="直線コネクタ 181"/>
        <xdr:cNvCxnSpPr/>
      </xdr:nvCxnSpPr>
      <xdr:spPr>
        <a:xfrm>
          <a:off x="1130300" y="1340522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55936</xdr:rowOff>
    </xdr:from>
    <xdr:to>
      <xdr:col>6</xdr:col>
      <xdr:colOff>561975</xdr:colOff>
      <xdr:row>77</xdr:row>
      <xdr:rowOff>157536</xdr:rowOff>
    </xdr:to>
    <xdr:sp macro="" textlink="">
      <xdr:nvSpPr>
        <xdr:cNvPr id="192" name="円/楕円 191"/>
        <xdr:cNvSpPr/>
      </xdr:nvSpPr>
      <xdr:spPr>
        <a:xfrm>
          <a:off x="4584700" y="132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34363</xdr:rowOff>
    </xdr:from>
    <xdr:ext cx="469744" cy="259045"/>
    <xdr:sp macro="" textlink="">
      <xdr:nvSpPr>
        <xdr:cNvPr id="193" name="維持補修費該当値テキスト"/>
        <xdr:cNvSpPr txBox="1"/>
      </xdr:nvSpPr>
      <xdr:spPr>
        <a:xfrm>
          <a:off x="4686300" y="132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66771</xdr:rowOff>
    </xdr:from>
    <xdr:to>
      <xdr:col>5</xdr:col>
      <xdr:colOff>409575</xdr:colOff>
      <xdr:row>77</xdr:row>
      <xdr:rowOff>168371</xdr:rowOff>
    </xdr:to>
    <xdr:sp macro="" textlink="">
      <xdr:nvSpPr>
        <xdr:cNvPr id="194" name="円/楕円 193"/>
        <xdr:cNvSpPr/>
      </xdr:nvSpPr>
      <xdr:spPr>
        <a:xfrm>
          <a:off x="3746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159498</xdr:rowOff>
    </xdr:from>
    <xdr:ext cx="469744" cy="259045"/>
    <xdr:sp macro="" textlink="">
      <xdr:nvSpPr>
        <xdr:cNvPr id="195" name="テキスト ボックス 194"/>
        <xdr:cNvSpPr txBox="1"/>
      </xdr:nvSpPr>
      <xdr:spPr>
        <a:xfrm>
          <a:off x="3562427" y="133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79253</xdr:rowOff>
    </xdr:from>
    <xdr:to>
      <xdr:col>4</xdr:col>
      <xdr:colOff>206375</xdr:colOff>
      <xdr:row>78</xdr:row>
      <xdr:rowOff>9403</xdr:rowOff>
    </xdr:to>
    <xdr:sp macro="" textlink="">
      <xdr:nvSpPr>
        <xdr:cNvPr id="196" name="円/楕円 195"/>
        <xdr:cNvSpPr/>
      </xdr:nvSpPr>
      <xdr:spPr>
        <a:xfrm>
          <a:off x="2857500" y="132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530</xdr:rowOff>
    </xdr:from>
    <xdr:ext cx="469744" cy="259045"/>
    <xdr:sp macro="" textlink="">
      <xdr:nvSpPr>
        <xdr:cNvPr id="197" name="テキスト ボックス 196"/>
        <xdr:cNvSpPr txBox="1"/>
      </xdr:nvSpPr>
      <xdr:spPr>
        <a:xfrm>
          <a:off x="2673427" y="133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153823</xdr:rowOff>
    </xdr:from>
    <xdr:to>
      <xdr:col>3</xdr:col>
      <xdr:colOff>3175</xdr:colOff>
      <xdr:row>78</xdr:row>
      <xdr:rowOff>83973</xdr:rowOff>
    </xdr:to>
    <xdr:sp macro="" textlink="">
      <xdr:nvSpPr>
        <xdr:cNvPr id="198" name="円/楕円 197"/>
        <xdr:cNvSpPr/>
      </xdr:nvSpPr>
      <xdr:spPr>
        <a:xfrm>
          <a:off x="1968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75100</xdr:rowOff>
    </xdr:from>
    <xdr:ext cx="469744" cy="259045"/>
    <xdr:sp macro="" textlink="">
      <xdr:nvSpPr>
        <xdr:cNvPr id="199" name="テキスト ボックス 198"/>
        <xdr:cNvSpPr txBox="1"/>
      </xdr:nvSpPr>
      <xdr:spPr>
        <a:xfrm>
          <a:off x="1784427"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152771</xdr:rowOff>
    </xdr:from>
    <xdr:to>
      <xdr:col>1</xdr:col>
      <xdr:colOff>485775</xdr:colOff>
      <xdr:row>78</xdr:row>
      <xdr:rowOff>82921</xdr:rowOff>
    </xdr:to>
    <xdr:sp macro="" textlink="">
      <xdr:nvSpPr>
        <xdr:cNvPr id="200" name="円/楕円 199"/>
        <xdr:cNvSpPr/>
      </xdr:nvSpPr>
      <xdr:spPr>
        <a:xfrm>
          <a:off x="1079500" y="133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74048</xdr:rowOff>
    </xdr:from>
    <xdr:ext cx="469744" cy="259045"/>
    <xdr:sp macro="" textlink="">
      <xdr:nvSpPr>
        <xdr:cNvPr id="201" name="テキスト ボックス 200"/>
        <xdr:cNvSpPr txBox="1"/>
      </xdr:nvSpPr>
      <xdr:spPr>
        <a:xfrm>
          <a:off x="895427" y="134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140509</xdr:rowOff>
    </xdr:from>
    <xdr:to>
      <xdr:col>6</xdr:col>
      <xdr:colOff>511175</xdr:colOff>
      <xdr:row>96</xdr:row>
      <xdr:rowOff>7855</xdr:rowOff>
    </xdr:to>
    <xdr:cxnSp macro="">
      <xdr:nvCxnSpPr>
        <xdr:cNvPr id="235" name="直線コネクタ 234"/>
        <xdr:cNvCxnSpPr/>
      </xdr:nvCxnSpPr>
      <xdr:spPr>
        <a:xfrm flipV="1">
          <a:off x="3797300" y="16428259"/>
          <a:ext cx="8382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7855</xdr:rowOff>
    </xdr:from>
    <xdr:to>
      <xdr:col>5</xdr:col>
      <xdr:colOff>358775</xdr:colOff>
      <xdr:row>96</xdr:row>
      <xdr:rowOff>98552</xdr:rowOff>
    </xdr:to>
    <xdr:cxnSp macro="">
      <xdr:nvCxnSpPr>
        <xdr:cNvPr id="238" name="直線コネクタ 237"/>
        <xdr:cNvCxnSpPr/>
      </xdr:nvCxnSpPr>
      <xdr:spPr>
        <a:xfrm flipV="1">
          <a:off x="2908300" y="16467055"/>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98552</xdr:rowOff>
    </xdr:from>
    <xdr:to>
      <xdr:col>4</xdr:col>
      <xdr:colOff>155575</xdr:colOff>
      <xdr:row>96</xdr:row>
      <xdr:rowOff>123689</xdr:rowOff>
    </xdr:to>
    <xdr:cxnSp macro="">
      <xdr:nvCxnSpPr>
        <xdr:cNvPr id="241" name="直線コネクタ 240"/>
        <xdr:cNvCxnSpPr/>
      </xdr:nvCxnSpPr>
      <xdr:spPr>
        <a:xfrm flipV="1">
          <a:off x="2019300" y="16557752"/>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123689</xdr:rowOff>
    </xdr:from>
    <xdr:to>
      <xdr:col>2</xdr:col>
      <xdr:colOff>638175</xdr:colOff>
      <xdr:row>96</xdr:row>
      <xdr:rowOff>150597</xdr:rowOff>
    </xdr:to>
    <xdr:cxnSp macro="">
      <xdr:nvCxnSpPr>
        <xdr:cNvPr id="244" name="直線コネクタ 243"/>
        <xdr:cNvCxnSpPr/>
      </xdr:nvCxnSpPr>
      <xdr:spPr>
        <a:xfrm flipV="1">
          <a:off x="1130300" y="16582889"/>
          <a:ext cx="8890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89709</xdr:rowOff>
    </xdr:from>
    <xdr:to>
      <xdr:col>6</xdr:col>
      <xdr:colOff>561975</xdr:colOff>
      <xdr:row>96</xdr:row>
      <xdr:rowOff>19859</xdr:rowOff>
    </xdr:to>
    <xdr:sp macro="" textlink="">
      <xdr:nvSpPr>
        <xdr:cNvPr id="254" name="円/楕円 253"/>
        <xdr:cNvSpPr/>
      </xdr:nvSpPr>
      <xdr:spPr>
        <a:xfrm>
          <a:off x="4584700" y="163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112586</xdr:rowOff>
    </xdr:from>
    <xdr:ext cx="599010" cy="259045"/>
    <xdr:sp macro="" textlink="">
      <xdr:nvSpPr>
        <xdr:cNvPr id="255" name="扶助費該当値テキスト"/>
        <xdr:cNvSpPr txBox="1"/>
      </xdr:nvSpPr>
      <xdr:spPr>
        <a:xfrm>
          <a:off x="4686300" y="1622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128505</xdr:rowOff>
    </xdr:from>
    <xdr:to>
      <xdr:col>5</xdr:col>
      <xdr:colOff>409575</xdr:colOff>
      <xdr:row>96</xdr:row>
      <xdr:rowOff>58655</xdr:rowOff>
    </xdr:to>
    <xdr:sp macro="" textlink="">
      <xdr:nvSpPr>
        <xdr:cNvPr id="256" name="円/楕円 255"/>
        <xdr:cNvSpPr/>
      </xdr:nvSpPr>
      <xdr:spPr>
        <a:xfrm>
          <a:off x="3746500" y="164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75182</xdr:rowOff>
    </xdr:from>
    <xdr:ext cx="534377" cy="259045"/>
    <xdr:sp macro="" textlink="">
      <xdr:nvSpPr>
        <xdr:cNvPr id="257" name="テキスト ボックス 256"/>
        <xdr:cNvSpPr txBox="1"/>
      </xdr:nvSpPr>
      <xdr:spPr>
        <a:xfrm>
          <a:off x="3530111" y="161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47752</xdr:rowOff>
    </xdr:from>
    <xdr:to>
      <xdr:col>4</xdr:col>
      <xdr:colOff>206375</xdr:colOff>
      <xdr:row>96</xdr:row>
      <xdr:rowOff>149352</xdr:rowOff>
    </xdr:to>
    <xdr:sp macro="" textlink="">
      <xdr:nvSpPr>
        <xdr:cNvPr id="258" name="円/楕円 257"/>
        <xdr:cNvSpPr/>
      </xdr:nvSpPr>
      <xdr:spPr>
        <a:xfrm>
          <a:off x="2857500" y="165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165879</xdr:rowOff>
    </xdr:from>
    <xdr:ext cx="534377" cy="259045"/>
    <xdr:sp macro="" textlink="">
      <xdr:nvSpPr>
        <xdr:cNvPr id="259" name="テキスト ボックス 258"/>
        <xdr:cNvSpPr txBox="1"/>
      </xdr:nvSpPr>
      <xdr:spPr>
        <a:xfrm>
          <a:off x="2641111" y="162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72889</xdr:rowOff>
    </xdr:from>
    <xdr:to>
      <xdr:col>3</xdr:col>
      <xdr:colOff>3175</xdr:colOff>
      <xdr:row>97</xdr:row>
      <xdr:rowOff>3039</xdr:rowOff>
    </xdr:to>
    <xdr:sp macro="" textlink="">
      <xdr:nvSpPr>
        <xdr:cNvPr id="260" name="円/楕円 259"/>
        <xdr:cNvSpPr/>
      </xdr:nvSpPr>
      <xdr:spPr>
        <a:xfrm>
          <a:off x="1968500" y="16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19566</xdr:rowOff>
    </xdr:from>
    <xdr:ext cx="534377" cy="259045"/>
    <xdr:sp macro="" textlink="">
      <xdr:nvSpPr>
        <xdr:cNvPr id="261" name="テキスト ボックス 260"/>
        <xdr:cNvSpPr txBox="1"/>
      </xdr:nvSpPr>
      <xdr:spPr>
        <a:xfrm>
          <a:off x="1752111" y="1630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99797</xdr:rowOff>
    </xdr:from>
    <xdr:to>
      <xdr:col>1</xdr:col>
      <xdr:colOff>485775</xdr:colOff>
      <xdr:row>97</xdr:row>
      <xdr:rowOff>29947</xdr:rowOff>
    </xdr:to>
    <xdr:sp macro="" textlink="">
      <xdr:nvSpPr>
        <xdr:cNvPr id="262" name="円/楕円 261"/>
        <xdr:cNvSpPr/>
      </xdr:nvSpPr>
      <xdr:spPr>
        <a:xfrm>
          <a:off x="1079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46474</xdr:rowOff>
    </xdr:from>
    <xdr:ext cx="534377" cy="259045"/>
    <xdr:sp macro="" textlink="">
      <xdr:nvSpPr>
        <xdr:cNvPr id="263" name="テキスト ボックス 262"/>
        <xdr:cNvSpPr txBox="1"/>
      </xdr:nvSpPr>
      <xdr:spPr>
        <a:xfrm>
          <a:off x="863111" y="163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74125</xdr:rowOff>
    </xdr:from>
    <xdr:to>
      <xdr:col>15</xdr:col>
      <xdr:colOff>180975</xdr:colOff>
      <xdr:row>37</xdr:row>
      <xdr:rowOff>125995</xdr:rowOff>
    </xdr:to>
    <xdr:cxnSp macro="">
      <xdr:nvCxnSpPr>
        <xdr:cNvPr id="294" name="直線コネクタ 293"/>
        <xdr:cNvCxnSpPr/>
      </xdr:nvCxnSpPr>
      <xdr:spPr>
        <a:xfrm flipV="1">
          <a:off x="9639300" y="6417775"/>
          <a:ext cx="8382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125995</xdr:rowOff>
    </xdr:from>
    <xdr:to>
      <xdr:col>14</xdr:col>
      <xdr:colOff>28575</xdr:colOff>
      <xdr:row>37</xdr:row>
      <xdr:rowOff>148964</xdr:rowOff>
    </xdr:to>
    <xdr:cxnSp macro="">
      <xdr:nvCxnSpPr>
        <xdr:cNvPr id="297" name="直線コネクタ 296"/>
        <xdr:cNvCxnSpPr/>
      </xdr:nvCxnSpPr>
      <xdr:spPr>
        <a:xfrm flipV="1">
          <a:off x="8750300" y="6469645"/>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143412</xdr:rowOff>
    </xdr:from>
    <xdr:to>
      <xdr:col>12</xdr:col>
      <xdr:colOff>511175</xdr:colOff>
      <xdr:row>37</xdr:row>
      <xdr:rowOff>148964</xdr:rowOff>
    </xdr:to>
    <xdr:cxnSp macro="">
      <xdr:nvCxnSpPr>
        <xdr:cNvPr id="300" name="直線コネクタ 299"/>
        <xdr:cNvCxnSpPr/>
      </xdr:nvCxnSpPr>
      <xdr:spPr>
        <a:xfrm>
          <a:off x="7861300" y="648706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143412</xdr:rowOff>
    </xdr:from>
    <xdr:to>
      <xdr:col>11</xdr:col>
      <xdr:colOff>307975</xdr:colOff>
      <xdr:row>37</xdr:row>
      <xdr:rowOff>166512</xdr:rowOff>
    </xdr:to>
    <xdr:cxnSp macro="">
      <xdr:nvCxnSpPr>
        <xdr:cNvPr id="303" name="直線コネクタ 302"/>
        <xdr:cNvCxnSpPr/>
      </xdr:nvCxnSpPr>
      <xdr:spPr>
        <a:xfrm flipV="1">
          <a:off x="6972300" y="6487062"/>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23325</xdr:rowOff>
    </xdr:from>
    <xdr:to>
      <xdr:col>15</xdr:col>
      <xdr:colOff>231775</xdr:colOff>
      <xdr:row>37</xdr:row>
      <xdr:rowOff>124925</xdr:rowOff>
    </xdr:to>
    <xdr:sp macro="" textlink="">
      <xdr:nvSpPr>
        <xdr:cNvPr id="313" name="円/楕円 312"/>
        <xdr:cNvSpPr/>
      </xdr:nvSpPr>
      <xdr:spPr>
        <a:xfrm>
          <a:off x="10426700" y="63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1752</xdr:rowOff>
    </xdr:from>
    <xdr:ext cx="534377" cy="259045"/>
    <xdr:sp macro="" textlink="">
      <xdr:nvSpPr>
        <xdr:cNvPr id="314" name="補助費等該当値テキスト"/>
        <xdr:cNvSpPr txBox="1"/>
      </xdr:nvSpPr>
      <xdr:spPr>
        <a:xfrm>
          <a:off x="10528300" y="63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75195</xdr:rowOff>
    </xdr:from>
    <xdr:to>
      <xdr:col>14</xdr:col>
      <xdr:colOff>79375</xdr:colOff>
      <xdr:row>38</xdr:row>
      <xdr:rowOff>5345</xdr:rowOff>
    </xdr:to>
    <xdr:sp macro="" textlink="">
      <xdr:nvSpPr>
        <xdr:cNvPr id="315" name="円/楕円 314"/>
        <xdr:cNvSpPr/>
      </xdr:nvSpPr>
      <xdr:spPr>
        <a:xfrm>
          <a:off x="9588500" y="641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167922</xdr:rowOff>
    </xdr:from>
    <xdr:ext cx="534377" cy="259045"/>
    <xdr:sp macro="" textlink="">
      <xdr:nvSpPr>
        <xdr:cNvPr id="316" name="テキスト ボックス 315"/>
        <xdr:cNvSpPr txBox="1"/>
      </xdr:nvSpPr>
      <xdr:spPr>
        <a:xfrm>
          <a:off x="9372111" y="651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98164</xdr:rowOff>
    </xdr:from>
    <xdr:to>
      <xdr:col>12</xdr:col>
      <xdr:colOff>561975</xdr:colOff>
      <xdr:row>38</xdr:row>
      <xdr:rowOff>28314</xdr:rowOff>
    </xdr:to>
    <xdr:sp macro="" textlink="">
      <xdr:nvSpPr>
        <xdr:cNvPr id="317" name="円/楕円 316"/>
        <xdr:cNvSpPr/>
      </xdr:nvSpPr>
      <xdr:spPr>
        <a:xfrm>
          <a:off x="8699500" y="64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19441</xdr:rowOff>
    </xdr:from>
    <xdr:ext cx="534377" cy="259045"/>
    <xdr:sp macro="" textlink="">
      <xdr:nvSpPr>
        <xdr:cNvPr id="318" name="テキスト ボックス 317"/>
        <xdr:cNvSpPr txBox="1"/>
      </xdr:nvSpPr>
      <xdr:spPr>
        <a:xfrm>
          <a:off x="8483111" y="65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92612</xdr:rowOff>
    </xdr:from>
    <xdr:to>
      <xdr:col>11</xdr:col>
      <xdr:colOff>358775</xdr:colOff>
      <xdr:row>38</xdr:row>
      <xdr:rowOff>22762</xdr:rowOff>
    </xdr:to>
    <xdr:sp macro="" textlink="">
      <xdr:nvSpPr>
        <xdr:cNvPr id="319" name="円/楕円 318"/>
        <xdr:cNvSpPr/>
      </xdr:nvSpPr>
      <xdr:spPr>
        <a:xfrm>
          <a:off x="7810500" y="64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13889</xdr:rowOff>
    </xdr:from>
    <xdr:ext cx="534377" cy="259045"/>
    <xdr:sp macro="" textlink="">
      <xdr:nvSpPr>
        <xdr:cNvPr id="320" name="テキスト ボックス 319"/>
        <xdr:cNvSpPr txBox="1"/>
      </xdr:nvSpPr>
      <xdr:spPr>
        <a:xfrm>
          <a:off x="7594111" y="65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115712</xdr:rowOff>
    </xdr:from>
    <xdr:to>
      <xdr:col>10</xdr:col>
      <xdr:colOff>155575</xdr:colOff>
      <xdr:row>38</xdr:row>
      <xdr:rowOff>45862</xdr:rowOff>
    </xdr:to>
    <xdr:sp macro="" textlink="">
      <xdr:nvSpPr>
        <xdr:cNvPr id="321" name="円/楕円 320"/>
        <xdr:cNvSpPr/>
      </xdr:nvSpPr>
      <xdr:spPr>
        <a:xfrm>
          <a:off x="6921500" y="64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36989</xdr:rowOff>
    </xdr:from>
    <xdr:ext cx="534377" cy="259045"/>
    <xdr:sp macro="" textlink="">
      <xdr:nvSpPr>
        <xdr:cNvPr id="322" name="テキスト ボックス 321"/>
        <xdr:cNvSpPr txBox="1"/>
      </xdr:nvSpPr>
      <xdr:spPr>
        <a:xfrm>
          <a:off x="6705111" y="65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124258</xdr:rowOff>
    </xdr:from>
    <xdr:to>
      <xdr:col>15</xdr:col>
      <xdr:colOff>180975</xdr:colOff>
      <xdr:row>58</xdr:row>
      <xdr:rowOff>30618</xdr:rowOff>
    </xdr:to>
    <xdr:cxnSp macro="">
      <xdr:nvCxnSpPr>
        <xdr:cNvPr id="351" name="直線コネクタ 350"/>
        <xdr:cNvCxnSpPr/>
      </xdr:nvCxnSpPr>
      <xdr:spPr>
        <a:xfrm flipV="1">
          <a:off x="9639300" y="9896908"/>
          <a:ext cx="838200" cy="7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118095</xdr:rowOff>
    </xdr:from>
    <xdr:to>
      <xdr:col>14</xdr:col>
      <xdr:colOff>28575</xdr:colOff>
      <xdr:row>58</xdr:row>
      <xdr:rowOff>30618</xdr:rowOff>
    </xdr:to>
    <xdr:cxnSp macro="">
      <xdr:nvCxnSpPr>
        <xdr:cNvPr id="354" name="直線コネクタ 353"/>
        <xdr:cNvCxnSpPr/>
      </xdr:nvCxnSpPr>
      <xdr:spPr>
        <a:xfrm>
          <a:off x="8750300" y="9890745"/>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118095</xdr:rowOff>
    </xdr:from>
    <xdr:to>
      <xdr:col>12</xdr:col>
      <xdr:colOff>511175</xdr:colOff>
      <xdr:row>58</xdr:row>
      <xdr:rowOff>529</xdr:rowOff>
    </xdr:to>
    <xdr:cxnSp macro="">
      <xdr:nvCxnSpPr>
        <xdr:cNvPr id="357" name="直線コネクタ 356"/>
        <xdr:cNvCxnSpPr/>
      </xdr:nvCxnSpPr>
      <xdr:spPr>
        <a:xfrm flipV="1">
          <a:off x="7861300" y="989074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529</xdr:rowOff>
    </xdr:from>
    <xdr:to>
      <xdr:col>11</xdr:col>
      <xdr:colOff>307975</xdr:colOff>
      <xdr:row>58</xdr:row>
      <xdr:rowOff>2250</xdr:rowOff>
    </xdr:to>
    <xdr:cxnSp macro="">
      <xdr:nvCxnSpPr>
        <xdr:cNvPr id="360" name="直線コネクタ 359"/>
        <xdr:cNvCxnSpPr/>
      </xdr:nvCxnSpPr>
      <xdr:spPr>
        <a:xfrm flipV="1">
          <a:off x="6972300" y="9944629"/>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73458</xdr:rowOff>
    </xdr:from>
    <xdr:to>
      <xdr:col>15</xdr:col>
      <xdr:colOff>231775</xdr:colOff>
      <xdr:row>58</xdr:row>
      <xdr:rowOff>3608</xdr:rowOff>
    </xdr:to>
    <xdr:sp macro="" textlink="">
      <xdr:nvSpPr>
        <xdr:cNvPr id="370" name="円/楕円 369"/>
        <xdr:cNvSpPr/>
      </xdr:nvSpPr>
      <xdr:spPr>
        <a:xfrm>
          <a:off x="10426700" y="98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96335</xdr:rowOff>
    </xdr:from>
    <xdr:ext cx="599010" cy="259045"/>
    <xdr:sp macro="" textlink="">
      <xdr:nvSpPr>
        <xdr:cNvPr id="371" name="普通建設事業費該当値テキスト"/>
        <xdr:cNvSpPr txBox="1"/>
      </xdr:nvSpPr>
      <xdr:spPr>
        <a:xfrm>
          <a:off x="10528300" y="969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151268</xdr:rowOff>
    </xdr:from>
    <xdr:to>
      <xdr:col>14</xdr:col>
      <xdr:colOff>79375</xdr:colOff>
      <xdr:row>58</xdr:row>
      <xdr:rowOff>81418</xdr:rowOff>
    </xdr:to>
    <xdr:sp macro="" textlink="">
      <xdr:nvSpPr>
        <xdr:cNvPr id="372" name="円/楕円 371"/>
        <xdr:cNvSpPr/>
      </xdr:nvSpPr>
      <xdr:spPr>
        <a:xfrm>
          <a:off x="9588500" y="99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72545</xdr:rowOff>
    </xdr:from>
    <xdr:ext cx="534377" cy="259045"/>
    <xdr:sp macro="" textlink="">
      <xdr:nvSpPr>
        <xdr:cNvPr id="373" name="テキスト ボックス 372"/>
        <xdr:cNvSpPr txBox="1"/>
      </xdr:nvSpPr>
      <xdr:spPr>
        <a:xfrm>
          <a:off x="9372111" y="100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67295</xdr:rowOff>
    </xdr:from>
    <xdr:to>
      <xdr:col>12</xdr:col>
      <xdr:colOff>561975</xdr:colOff>
      <xdr:row>57</xdr:row>
      <xdr:rowOff>168895</xdr:rowOff>
    </xdr:to>
    <xdr:sp macro="" textlink="">
      <xdr:nvSpPr>
        <xdr:cNvPr id="374" name="円/楕円 373"/>
        <xdr:cNvSpPr/>
      </xdr:nvSpPr>
      <xdr:spPr>
        <a:xfrm>
          <a:off x="8699500" y="98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13972</xdr:rowOff>
    </xdr:from>
    <xdr:ext cx="599010" cy="259045"/>
    <xdr:sp macro="" textlink="">
      <xdr:nvSpPr>
        <xdr:cNvPr id="375" name="テキスト ボックス 374"/>
        <xdr:cNvSpPr txBox="1"/>
      </xdr:nvSpPr>
      <xdr:spPr>
        <a:xfrm>
          <a:off x="8450794" y="9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121179</xdr:rowOff>
    </xdr:from>
    <xdr:to>
      <xdr:col>11</xdr:col>
      <xdr:colOff>358775</xdr:colOff>
      <xdr:row>58</xdr:row>
      <xdr:rowOff>51329</xdr:rowOff>
    </xdr:to>
    <xdr:sp macro="" textlink="">
      <xdr:nvSpPr>
        <xdr:cNvPr id="376" name="円/楕円 375"/>
        <xdr:cNvSpPr/>
      </xdr:nvSpPr>
      <xdr:spPr>
        <a:xfrm>
          <a:off x="78105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67856</xdr:rowOff>
    </xdr:from>
    <xdr:ext cx="599010" cy="259045"/>
    <xdr:sp macro="" textlink="">
      <xdr:nvSpPr>
        <xdr:cNvPr id="377" name="テキスト ボックス 376"/>
        <xdr:cNvSpPr txBox="1"/>
      </xdr:nvSpPr>
      <xdr:spPr>
        <a:xfrm>
          <a:off x="7561794" y="966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122900</xdr:rowOff>
    </xdr:from>
    <xdr:to>
      <xdr:col>10</xdr:col>
      <xdr:colOff>155575</xdr:colOff>
      <xdr:row>58</xdr:row>
      <xdr:rowOff>53050</xdr:rowOff>
    </xdr:to>
    <xdr:sp macro="" textlink="">
      <xdr:nvSpPr>
        <xdr:cNvPr id="378" name="円/楕円 377"/>
        <xdr:cNvSpPr/>
      </xdr:nvSpPr>
      <xdr:spPr>
        <a:xfrm>
          <a:off x="6921500" y="98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69577</xdr:rowOff>
    </xdr:from>
    <xdr:ext cx="599010" cy="259045"/>
    <xdr:sp macro="" textlink="">
      <xdr:nvSpPr>
        <xdr:cNvPr id="379" name="テキスト ボックス 378"/>
        <xdr:cNvSpPr txBox="1"/>
      </xdr:nvSpPr>
      <xdr:spPr>
        <a:xfrm>
          <a:off x="6672794" y="967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26729</xdr:rowOff>
    </xdr:from>
    <xdr:to>
      <xdr:col>15</xdr:col>
      <xdr:colOff>180975</xdr:colOff>
      <xdr:row>78</xdr:row>
      <xdr:rowOff>77780</xdr:rowOff>
    </xdr:to>
    <xdr:cxnSp macro="">
      <xdr:nvCxnSpPr>
        <xdr:cNvPr id="406" name="直線コネクタ 405"/>
        <xdr:cNvCxnSpPr/>
      </xdr:nvCxnSpPr>
      <xdr:spPr>
        <a:xfrm flipV="1">
          <a:off x="9639300" y="13399829"/>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147379</xdr:rowOff>
    </xdr:from>
    <xdr:to>
      <xdr:col>15</xdr:col>
      <xdr:colOff>231775</xdr:colOff>
      <xdr:row>78</xdr:row>
      <xdr:rowOff>77529</xdr:rowOff>
    </xdr:to>
    <xdr:sp macro="" textlink="">
      <xdr:nvSpPr>
        <xdr:cNvPr id="416" name="円/楕円 415"/>
        <xdr:cNvSpPr/>
      </xdr:nvSpPr>
      <xdr:spPr>
        <a:xfrm>
          <a:off x="10426700" y="133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106756</xdr:rowOff>
    </xdr:from>
    <xdr:ext cx="534377" cy="259045"/>
    <xdr:sp macro="" textlink="">
      <xdr:nvSpPr>
        <xdr:cNvPr id="417" name="普通建設事業費 （ うち新規整備　）該当値テキスト"/>
        <xdr:cNvSpPr txBox="1"/>
      </xdr:nvSpPr>
      <xdr:spPr>
        <a:xfrm>
          <a:off x="10528300" y="131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26980</xdr:rowOff>
    </xdr:from>
    <xdr:to>
      <xdr:col>14</xdr:col>
      <xdr:colOff>79375</xdr:colOff>
      <xdr:row>78</xdr:row>
      <xdr:rowOff>128580</xdr:rowOff>
    </xdr:to>
    <xdr:sp macro="" textlink="">
      <xdr:nvSpPr>
        <xdr:cNvPr id="418" name="円/楕円 417"/>
        <xdr:cNvSpPr/>
      </xdr:nvSpPr>
      <xdr:spPr>
        <a:xfrm>
          <a:off x="9588500" y="13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119707</xdr:rowOff>
    </xdr:from>
    <xdr:ext cx="534377" cy="259045"/>
    <xdr:sp macro="" textlink="">
      <xdr:nvSpPr>
        <xdr:cNvPr id="419" name="テキスト ボックス 418"/>
        <xdr:cNvSpPr txBox="1"/>
      </xdr:nvSpPr>
      <xdr:spPr>
        <a:xfrm>
          <a:off x="9372111" y="134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88314</xdr:rowOff>
    </xdr:from>
    <xdr:to>
      <xdr:col>15</xdr:col>
      <xdr:colOff>180975</xdr:colOff>
      <xdr:row>94</xdr:row>
      <xdr:rowOff>111565</xdr:rowOff>
    </xdr:to>
    <xdr:cxnSp macro="">
      <xdr:nvCxnSpPr>
        <xdr:cNvPr id="450" name="直線コネクタ 449"/>
        <xdr:cNvCxnSpPr/>
      </xdr:nvCxnSpPr>
      <xdr:spPr>
        <a:xfrm flipV="1">
          <a:off x="9639300" y="16033164"/>
          <a:ext cx="838200" cy="1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37514</xdr:rowOff>
    </xdr:from>
    <xdr:to>
      <xdr:col>15</xdr:col>
      <xdr:colOff>231775</xdr:colOff>
      <xdr:row>93</xdr:row>
      <xdr:rowOff>139114</xdr:rowOff>
    </xdr:to>
    <xdr:sp macro="" textlink="">
      <xdr:nvSpPr>
        <xdr:cNvPr id="460" name="円/楕円 459"/>
        <xdr:cNvSpPr/>
      </xdr:nvSpPr>
      <xdr:spPr>
        <a:xfrm>
          <a:off x="10426700" y="159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60391</xdr:rowOff>
    </xdr:from>
    <xdr:ext cx="534377" cy="259045"/>
    <xdr:sp macro="" textlink="">
      <xdr:nvSpPr>
        <xdr:cNvPr id="461" name="普通建設事業費 （ うち更新整備　）該当値テキスト"/>
        <xdr:cNvSpPr txBox="1"/>
      </xdr:nvSpPr>
      <xdr:spPr>
        <a:xfrm>
          <a:off x="10528300" y="1583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60765</xdr:rowOff>
    </xdr:from>
    <xdr:to>
      <xdr:col>14</xdr:col>
      <xdr:colOff>79375</xdr:colOff>
      <xdr:row>94</xdr:row>
      <xdr:rowOff>162365</xdr:rowOff>
    </xdr:to>
    <xdr:sp macro="" textlink="">
      <xdr:nvSpPr>
        <xdr:cNvPr id="462" name="円/楕円 461"/>
        <xdr:cNvSpPr/>
      </xdr:nvSpPr>
      <xdr:spPr>
        <a:xfrm>
          <a:off x="9588500" y="161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7442</xdr:rowOff>
    </xdr:from>
    <xdr:ext cx="534377" cy="259045"/>
    <xdr:sp macro="" textlink="">
      <xdr:nvSpPr>
        <xdr:cNvPr id="463" name="テキスト ボックス 462"/>
        <xdr:cNvSpPr txBox="1"/>
      </xdr:nvSpPr>
      <xdr:spPr>
        <a:xfrm>
          <a:off x="9372111" y="159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150158</xdr:rowOff>
    </xdr:from>
    <xdr:to>
      <xdr:col>23</xdr:col>
      <xdr:colOff>517525</xdr:colOff>
      <xdr:row>38</xdr:row>
      <xdr:rowOff>23514</xdr:rowOff>
    </xdr:to>
    <xdr:cxnSp macro="">
      <xdr:nvCxnSpPr>
        <xdr:cNvPr id="488" name="直線コネクタ 487"/>
        <xdr:cNvCxnSpPr/>
      </xdr:nvCxnSpPr>
      <xdr:spPr>
        <a:xfrm flipV="1">
          <a:off x="15481300" y="6493808"/>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23514</xdr:rowOff>
    </xdr:from>
    <xdr:to>
      <xdr:col>22</xdr:col>
      <xdr:colOff>365125</xdr:colOff>
      <xdr:row>38</xdr:row>
      <xdr:rowOff>23760</xdr:rowOff>
    </xdr:to>
    <xdr:cxnSp macro="">
      <xdr:nvCxnSpPr>
        <xdr:cNvPr id="491" name="直線コネクタ 490"/>
        <xdr:cNvCxnSpPr/>
      </xdr:nvCxnSpPr>
      <xdr:spPr>
        <a:xfrm flipV="1">
          <a:off x="14592300" y="6538614"/>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21879</xdr:rowOff>
    </xdr:from>
    <xdr:to>
      <xdr:col>21</xdr:col>
      <xdr:colOff>161925</xdr:colOff>
      <xdr:row>38</xdr:row>
      <xdr:rowOff>23760</xdr:rowOff>
    </xdr:to>
    <xdr:cxnSp macro="">
      <xdr:nvCxnSpPr>
        <xdr:cNvPr id="494" name="直線コネクタ 493"/>
        <xdr:cNvCxnSpPr/>
      </xdr:nvCxnSpPr>
      <xdr:spPr>
        <a:xfrm>
          <a:off x="13703300" y="6536979"/>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21879</xdr:rowOff>
    </xdr:from>
    <xdr:to>
      <xdr:col>19</xdr:col>
      <xdr:colOff>644525</xdr:colOff>
      <xdr:row>38</xdr:row>
      <xdr:rowOff>23446</xdr:rowOff>
    </xdr:to>
    <xdr:cxnSp macro="">
      <xdr:nvCxnSpPr>
        <xdr:cNvPr id="497" name="直線コネクタ 496"/>
        <xdr:cNvCxnSpPr/>
      </xdr:nvCxnSpPr>
      <xdr:spPr>
        <a:xfrm flipV="1">
          <a:off x="12814300" y="653697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99358</xdr:rowOff>
    </xdr:from>
    <xdr:to>
      <xdr:col>23</xdr:col>
      <xdr:colOff>568325</xdr:colOff>
      <xdr:row>38</xdr:row>
      <xdr:rowOff>29508</xdr:rowOff>
    </xdr:to>
    <xdr:sp macro="" textlink="">
      <xdr:nvSpPr>
        <xdr:cNvPr id="507" name="円/楕円 506"/>
        <xdr:cNvSpPr/>
      </xdr:nvSpPr>
      <xdr:spPr>
        <a:xfrm>
          <a:off x="16268700" y="64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58735</xdr:rowOff>
    </xdr:from>
    <xdr:ext cx="469744" cy="259045"/>
    <xdr:sp macro="" textlink="">
      <xdr:nvSpPr>
        <xdr:cNvPr id="508" name="災害復旧事業費該当値テキスト"/>
        <xdr:cNvSpPr txBox="1"/>
      </xdr:nvSpPr>
      <xdr:spPr>
        <a:xfrm>
          <a:off x="16370300" y="623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144164</xdr:rowOff>
    </xdr:from>
    <xdr:to>
      <xdr:col>22</xdr:col>
      <xdr:colOff>415925</xdr:colOff>
      <xdr:row>38</xdr:row>
      <xdr:rowOff>74314</xdr:rowOff>
    </xdr:to>
    <xdr:sp macro="" textlink="">
      <xdr:nvSpPr>
        <xdr:cNvPr id="509" name="円/楕円 508"/>
        <xdr:cNvSpPr/>
      </xdr:nvSpPr>
      <xdr:spPr>
        <a:xfrm>
          <a:off x="15430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65441</xdr:rowOff>
    </xdr:from>
    <xdr:ext cx="378565" cy="259045"/>
    <xdr:sp macro="" textlink="">
      <xdr:nvSpPr>
        <xdr:cNvPr id="510" name="テキスト ボックス 509"/>
        <xdr:cNvSpPr txBox="1"/>
      </xdr:nvSpPr>
      <xdr:spPr>
        <a:xfrm>
          <a:off x="15292017" y="658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144410</xdr:rowOff>
    </xdr:from>
    <xdr:to>
      <xdr:col>21</xdr:col>
      <xdr:colOff>212725</xdr:colOff>
      <xdr:row>38</xdr:row>
      <xdr:rowOff>74560</xdr:rowOff>
    </xdr:to>
    <xdr:sp macro="" textlink="">
      <xdr:nvSpPr>
        <xdr:cNvPr id="511" name="円/楕円 510"/>
        <xdr:cNvSpPr/>
      </xdr:nvSpPr>
      <xdr:spPr>
        <a:xfrm>
          <a:off x="14541500" y="6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65687</xdr:rowOff>
    </xdr:from>
    <xdr:ext cx="378565" cy="259045"/>
    <xdr:sp macro="" textlink="">
      <xdr:nvSpPr>
        <xdr:cNvPr id="512" name="テキスト ボックス 511"/>
        <xdr:cNvSpPr txBox="1"/>
      </xdr:nvSpPr>
      <xdr:spPr>
        <a:xfrm>
          <a:off x="14403017" y="658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142530</xdr:rowOff>
    </xdr:from>
    <xdr:to>
      <xdr:col>20</xdr:col>
      <xdr:colOff>9525</xdr:colOff>
      <xdr:row>38</xdr:row>
      <xdr:rowOff>72679</xdr:rowOff>
    </xdr:to>
    <xdr:sp macro="" textlink="">
      <xdr:nvSpPr>
        <xdr:cNvPr id="513" name="円/楕円 512"/>
        <xdr:cNvSpPr/>
      </xdr:nvSpPr>
      <xdr:spPr>
        <a:xfrm>
          <a:off x="13652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63806</xdr:rowOff>
    </xdr:from>
    <xdr:ext cx="378565" cy="259045"/>
    <xdr:sp macro="" textlink="">
      <xdr:nvSpPr>
        <xdr:cNvPr id="514" name="テキスト ボックス 513"/>
        <xdr:cNvSpPr txBox="1"/>
      </xdr:nvSpPr>
      <xdr:spPr>
        <a:xfrm>
          <a:off x="13514017" y="657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144095</xdr:rowOff>
    </xdr:from>
    <xdr:to>
      <xdr:col>18</xdr:col>
      <xdr:colOff>492125</xdr:colOff>
      <xdr:row>38</xdr:row>
      <xdr:rowOff>74245</xdr:rowOff>
    </xdr:to>
    <xdr:sp macro="" textlink="">
      <xdr:nvSpPr>
        <xdr:cNvPr id="515" name="円/楕円 514"/>
        <xdr:cNvSpPr/>
      </xdr:nvSpPr>
      <xdr:spPr>
        <a:xfrm>
          <a:off x="12763500" y="64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65373</xdr:rowOff>
    </xdr:from>
    <xdr:ext cx="378565" cy="259045"/>
    <xdr:sp macro="" textlink="">
      <xdr:nvSpPr>
        <xdr:cNvPr id="516" name="テキスト ボックス 515"/>
        <xdr:cNvSpPr txBox="1"/>
      </xdr:nvSpPr>
      <xdr:spPr>
        <a:xfrm>
          <a:off x="12625017" y="6580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154226</xdr:rowOff>
    </xdr:from>
    <xdr:to>
      <xdr:col>23</xdr:col>
      <xdr:colOff>517525</xdr:colOff>
      <xdr:row>76</xdr:row>
      <xdr:rowOff>9922</xdr:rowOff>
    </xdr:to>
    <xdr:cxnSp macro="">
      <xdr:nvCxnSpPr>
        <xdr:cNvPr id="604" name="直線コネクタ 603"/>
        <xdr:cNvCxnSpPr/>
      </xdr:nvCxnSpPr>
      <xdr:spPr>
        <a:xfrm flipV="1">
          <a:off x="15481300" y="13012976"/>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135185</xdr:rowOff>
    </xdr:from>
    <xdr:to>
      <xdr:col>22</xdr:col>
      <xdr:colOff>365125</xdr:colOff>
      <xdr:row>76</xdr:row>
      <xdr:rowOff>9922</xdr:rowOff>
    </xdr:to>
    <xdr:cxnSp macro="">
      <xdr:nvCxnSpPr>
        <xdr:cNvPr id="607" name="直線コネクタ 606"/>
        <xdr:cNvCxnSpPr/>
      </xdr:nvCxnSpPr>
      <xdr:spPr>
        <a:xfrm>
          <a:off x="14592300" y="12993935"/>
          <a:ext cx="889000" cy="4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94266</xdr:rowOff>
    </xdr:from>
    <xdr:to>
      <xdr:col>21</xdr:col>
      <xdr:colOff>161925</xdr:colOff>
      <xdr:row>75</xdr:row>
      <xdr:rowOff>135185</xdr:rowOff>
    </xdr:to>
    <xdr:cxnSp macro="">
      <xdr:nvCxnSpPr>
        <xdr:cNvPr id="610" name="直線コネクタ 609"/>
        <xdr:cNvCxnSpPr/>
      </xdr:nvCxnSpPr>
      <xdr:spPr>
        <a:xfrm>
          <a:off x="13703300" y="12953016"/>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58613</xdr:rowOff>
    </xdr:from>
    <xdr:to>
      <xdr:col>19</xdr:col>
      <xdr:colOff>644525</xdr:colOff>
      <xdr:row>75</xdr:row>
      <xdr:rowOff>94266</xdr:rowOff>
    </xdr:to>
    <xdr:cxnSp macro="">
      <xdr:nvCxnSpPr>
        <xdr:cNvPr id="613" name="直線コネクタ 612"/>
        <xdr:cNvCxnSpPr/>
      </xdr:nvCxnSpPr>
      <xdr:spPr>
        <a:xfrm>
          <a:off x="12814300" y="12917363"/>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103425</xdr:rowOff>
    </xdr:from>
    <xdr:to>
      <xdr:col>23</xdr:col>
      <xdr:colOff>568325</xdr:colOff>
      <xdr:row>76</xdr:row>
      <xdr:rowOff>33576</xdr:rowOff>
    </xdr:to>
    <xdr:sp macro="" textlink="">
      <xdr:nvSpPr>
        <xdr:cNvPr id="623" name="円/楕円 622"/>
        <xdr:cNvSpPr/>
      </xdr:nvSpPr>
      <xdr:spPr>
        <a:xfrm>
          <a:off x="16268700" y="12962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126302</xdr:rowOff>
    </xdr:from>
    <xdr:ext cx="534377" cy="259045"/>
    <xdr:sp macro="" textlink="">
      <xdr:nvSpPr>
        <xdr:cNvPr id="624" name="公債費該当値テキスト"/>
        <xdr:cNvSpPr txBox="1"/>
      </xdr:nvSpPr>
      <xdr:spPr>
        <a:xfrm>
          <a:off x="16370300" y="1281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130572</xdr:rowOff>
    </xdr:from>
    <xdr:to>
      <xdr:col>22</xdr:col>
      <xdr:colOff>415925</xdr:colOff>
      <xdr:row>76</xdr:row>
      <xdr:rowOff>60722</xdr:rowOff>
    </xdr:to>
    <xdr:sp macro="" textlink="">
      <xdr:nvSpPr>
        <xdr:cNvPr id="625" name="円/楕円 624"/>
        <xdr:cNvSpPr/>
      </xdr:nvSpPr>
      <xdr:spPr>
        <a:xfrm>
          <a:off x="15430500" y="129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51849</xdr:rowOff>
    </xdr:from>
    <xdr:ext cx="534377" cy="259045"/>
    <xdr:sp macro="" textlink="">
      <xdr:nvSpPr>
        <xdr:cNvPr id="626" name="テキスト ボックス 625"/>
        <xdr:cNvSpPr txBox="1"/>
      </xdr:nvSpPr>
      <xdr:spPr>
        <a:xfrm>
          <a:off x="15214111" y="13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84385</xdr:rowOff>
    </xdr:from>
    <xdr:to>
      <xdr:col>21</xdr:col>
      <xdr:colOff>212725</xdr:colOff>
      <xdr:row>76</xdr:row>
      <xdr:rowOff>14536</xdr:rowOff>
    </xdr:to>
    <xdr:sp macro="" textlink="">
      <xdr:nvSpPr>
        <xdr:cNvPr id="627" name="円/楕円 626"/>
        <xdr:cNvSpPr/>
      </xdr:nvSpPr>
      <xdr:spPr>
        <a:xfrm>
          <a:off x="14541500" y="12943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31062</xdr:rowOff>
    </xdr:from>
    <xdr:ext cx="534377" cy="259045"/>
    <xdr:sp macro="" textlink="">
      <xdr:nvSpPr>
        <xdr:cNvPr id="628" name="テキスト ボックス 627"/>
        <xdr:cNvSpPr txBox="1"/>
      </xdr:nvSpPr>
      <xdr:spPr>
        <a:xfrm>
          <a:off x="14325111" y="12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43466</xdr:rowOff>
    </xdr:from>
    <xdr:to>
      <xdr:col>20</xdr:col>
      <xdr:colOff>9525</xdr:colOff>
      <xdr:row>75</xdr:row>
      <xdr:rowOff>145066</xdr:rowOff>
    </xdr:to>
    <xdr:sp macro="" textlink="">
      <xdr:nvSpPr>
        <xdr:cNvPr id="629" name="円/楕円 628"/>
        <xdr:cNvSpPr/>
      </xdr:nvSpPr>
      <xdr:spPr>
        <a:xfrm>
          <a:off x="13652500" y="12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161593</xdr:rowOff>
    </xdr:from>
    <xdr:ext cx="534377" cy="259045"/>
    <xdr:sp macro="" textlink="">
      <xdr:nvSpPr>
        <xdr:cNvPr id="630" name="テキスト ボックス 629"/>
        <xdr:cNvSpPr txBox="1"/>
      </xdr:nvSpPr>
      <xdr:spPr>
        <a:xfrm>
          <a:off x="13436111" y="126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7813</xdr:rowOff>
    </xdr:from>
    <xdr:to>
      <xdr:col>18</xdr:col>
      <xdr:colOff>492125</xdr:colOff>
      <xdr:row>75</xdr:row>
      <xdr:rowOff>109413</xdr:rowOff>
    </xdr:to>
    <xdr:sp macro="" textlink="">
      <xdr:nvSpPr>
        <xdr:cNvPr id="631" name="円/楕円 630"/>
        <xdr:cNvSpPr/>
      </xdr:nvSpPr>
      <xdr:spPr>
        <a:xfrm>
          <a:off x="12763500" y="128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125940</xdr:rowOff>
    </xdr:from>
    <xdr:ext cx="534377" cy="259045"/>
    <xdr:sp macro="" textlink="">
      <xdr:nvSpPr>
        <xdr:cNvPr id="632" name="テキスト ボックス 631"/>
        <xdr:cNvSpPr txBox="1"/>
      </xdr:nvSpPr>
      <xdr:spPr>
        <a:xfrm>
          <a:off x="12547111" y="126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40272</xdr:rowOff>
    </xdr:from>
    <xdr:to>
      <xdr:col>23</xdr:col>
      <xdr:colOff>517525</xdr:colOff>
      <xdr:row>98</xdr:row>
      <xdr:rowOff>60545</xdr:rowOff>
    </xdr:to>
    <xdr:cxnSp macro="">
      <xdr:nvCxnSpPr>
        <xdr:cNvPr id="659" name="直線コネクタ 658"/>
        <xdr:cNvCxnSpPr/>
      </xdr:nvCxnSpPr>
      <xdr:spPr>
        <a:xfrm flipV="1">
          <a:off x="15481300" y="16842372"/>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169413</xdr:rowOff>
    </xdr:from>
    <xdr:to>
      <xdr:col>22</xdr:col>
      <xdr:colOff>365125</xdr:colOff>
      <xdr:row>98</xdr:row>
      <xdr:rowOff>60545</xdr:rowOff>
    </xdr:to>
    <xdr:cxnSp macro="">
      <xdr:nvCxnSpPr>
        <xdr:cNvPr id="662" name="直線コネクタ 661"/>
        <xdr:cNvCxnSpPr/>
      </xdr:nvCxnSpPr>
      <xdr:spPr>
        <a:xfrm>
          <a:off x="14592300" y="16800063"/>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169413</xdr:rowOff>
    </xdr:from>
    <xdr:to>
      <xdr:col>21</xdr:col>
      <xdr:colOff>161925</xdr:colOff>
      <xdr:row>98</xdr:row>
      <xdr:rowOff>21299</xdr:rowOff>
    </xdr:to>
    <xdr:cxnSp macro="">
      <xdr:nvCxnSpPr>
        <xdr:cNvPr id="665" name="直線コネクタ 664"/>
        <xdr:cNvCxnSpPr/>
      </xdr:nvCxnSpPr>
      <xdr:spPr>
        <a:xfrm flipV="1">
          <a:off x="13703300" y="16800063"/>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51641</xdr:rowOff>
    </xdr:from>
    <xdr:ext cx="534377" cy="259045"/>
    <xdr:sp macro="" textlink="">
      <xdr:nvSpPr>
        <xdr:cNvPr id="667" name="テキスト ボックス 666"/>
        <xdr:cNvSpPr txBox="1"/>
      </xdr:nvSpPr>
      <xdr:spPr>
        <a:xfrm>
          <a:off x="14325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21299</xdr:rowOff>
    </xdr:from>
    <xdr:to>
      <xdr:col>19</xdr:col>
      <xdr:colOff>644525</xdr:colOff>
      <xdr:row>98</xdr:row>
      <xdr:rowOff>36345</xdr:rowOff>
    </xdr:to>
    <xdr:cxnSp macro="">
      <xdr:nvCxnSpPr>
        <xdr:cNvPr id="668" name="直線コネクタ 667"/>
        <xdr:cNvCxnSpPr/>
      </xdr:nvCxnSpPr>
      <xdr:spPr>
        <a:xfrm flipV="1">
          <a:off x="12814300" y="16823399"/>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160922</xdr:rowOff>
    </xdr:from>
    <xdr:to>
      <xdr:col>23</xdr:col>
      <xdr:colOff>568325</xdr:colOff>
      <xdr:row>98</xdr:row>
      <xdr:rowOff>91072</xdr:rowOff>
    </xdr:to>
    <xdr:sp macro="" textlink="">
      <xdr:nvSpPr>
        <xdr:cNvPr id="678" name="円/楕円 677"/>
        <xdr:cNvSpPr/>
      </xdr:nvSpPr>
      <xdr:spPr>
        <a:xfrm>
          <a:off x="16268700" y="167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120299</xdr:rowOff>
    </xdr:from>
    <xdr:ext cx="534377" cy="259045"/>
    <xdr:sp macro="" textlink="">
      <xdr:nvSpPr>
        <xdr:cNvPr id="679" name="積立金該当値テキスト"/>
        <xdr:cNvSpPr txBox="1"/>
      </xdr:nvSpPr>
      <xdr:spPr>
        <a:xfrm>
          <a:off x="16370300" y="165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9745</xdr:rowOff>
    </xdr:from>
    <xdr:to>
      <xdr:col>22</xdr:col>
      <xdr:colOff>415925</xdr:colOff>
      <xdr:row>98</xdr:row>
      <xdr:rowOff>111345</xdr:rowOff>
    </xdr:to>
    <xdr:sp macro="" textlink="">
      <xdr:nvSpPr>
        <xdr:cNvPr id="680" name="円/楕円 679"/>
        <xdr:cNvSpPr/>
      </xdr:nvSpPr>
      <xdr:spPr>
        <a:xfrm>
          <a:off x="15430500" y="168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102472</xdr:rowOff>
    </xdr:from>
    <xdr:ext cx="534377" cy="259045"/>
    <xdr:sp macro="" textlink="">
      <xdr:nvSpPr>
        <xdr:cNvPr id="681" name="テキスト ボックス 680"/>
        <xdr:cNvSpPr txBox="1"/>
      </xdr:nvSpPr>
      <xdr:spPr>
        <a:xfrm>
          <a:off x="15214111" y="169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118613</xdr:rowOff>
    </xdr:from>
    <xdr:to>
      <xdr:col>21</xdr:col>
      <xdr:colOff>212725</xdr:colOff>
      <xdr:row>98</xdr:row>
      <xdr:rowOff>48763</xdr:rowOff>
    </xdr:to>
    <xdr:sp macro="" textlink="">
      <xdr:nvSpPr>
        <xdr:cNvPr id="682" name="円/楕円 681"/>
        <xdr:cNvSpPr/>
      </xdr:nvSpPr>
      <xdr:spPr>
        <a:xfrm>
          <a:off x="14541500" y="167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65290</xdr:rowOff>
    </xdr:from>
    <xdr:ext cx="534377" cy="259045"/>
    <xdr:sp macro="" textlink="">
      <xdr:nvSpPr>
        <xdr:cNvPr id="683" name="テキスト ボックス 682"/>
        <xdr:cNvSpPr txBox="1"/>
      </xdr:nvSpPr>
      <xdr:spPr>
        <a:xfrm>
          <a:off x="14325111" y="165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141949</xdr:rowOff>
    </xdr:from>
    <xdr:to>
      <xdr:col>20</xdr:col>
      <xdr:colOff>9525</xdr:colOff>
      <xdr:row>98</xdr:row>
      <xdr:rowOff>72099</xdr:rowOff>
    </xdr:to>
    <xdr:sp macro="" textlink="">
      <xdr:nvSpPr>
        <xdr:cNvPr id="684" name="円/楕円 683"/>
        <xdr:cNvSpPr/>
      </xdr:nvSpPr>
      <xdr:spPr>
        <a:xfrm>
          <a:off x="13652500" y="167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63226</xdr:rowOff>
    </xdr:from>
    <xdr:ext cx="534377" cy="259045"/>
    <xdr:sp macro="" textlink="">
      <xdr:nvSpPr>
        <xdr:cNvPr id="685" name="テキスト ボックス 684"/>
        <xdr:cNvSpPr txBox="1"/>
      </xdr:nvSpPr>
      <xdr:spPr>
        <a:xfrm>
          <a:off x="13436111" y="168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156995</xdr:rowOff>
    </xdr:from>
    <xdr:to>
      <xdr:col>18</xdr:col>
      <xdr:colOff>492125</xdr:colOff>
      <xdr:row>98</xdr:row>
      <xdr:rowOff>87145</xdr:rowOff>
    </xdr:to>
    <xdr:sp macro="" textlink="">
      <xdr:nvSpPr>
        <xdr:cNvPr id="686" name="円/楕円 685"/>
        <xdr:cNvSpPr/>
      </xdr:nvSpPr>
      <xdr:spPr>
        <a:xfrm>
          <a:off x="12763500" y="167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78272</xdr:rowOff>
    </xdr:from>
    <xdr:ext cx="534377" cy="259045"/>
    <xdr:sp macro="" textlink="">
      <xdr:nvSpPr>
        <xdr:cNvPr id="687" name="テキスト ボックス 686"/>
        <xdr:cNvSpPr txBox="1"/>
      </xdr:nvSpPr>
      <xdr:spPr>
        <a:xfrm>
          <a:off x="12547111" y="168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139609</xdr:rowOff>
    </xdr:from>
    <xdr:to>
      <xdr:col>32</xdr:col>
      <xdr:colOff>187325</xdr:colOff>
      <xdr:row>38</xdr:row>
      <xdr:rowOff>139609</xdr:rowOff>
    </xdr:to>
    <xdr:cxnSp macro="">
      <xdr:nvCxnSpPr>
        <xdr:cNvPr id="714" name="直線コネクタ 713"/>
        <xdr:cNvCxnSpPr/>
      </xdr:nvCxnSpPr>
      <xdr:spPr>
        <a:xfrm>
          <a:off x="21323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139609</xdr:rowOff>
    </xdr:to>
    <xdr:cxnSp macro="">
      <xdr:nvCxnSpPr>
        <xdr:cNvPr id="717" name="直線コネクタ 716"/>
        <xdr:cNvCxnSpPr/>
      </xdr:nvCxnSpPr>
      <xdr:spPr>
        <a:xfrm>
          <a:off x="20434300" y="6654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124475</xdr:rowOff>
    </xdr:from>
    <xdr:to>
      <xdr:col>29</xdr:col>
      <xdr:colOff>517525</xdr:colOff>
      <xdr:row>38</xdr:row>
      <xdr:rowOff>139563</xdr:rowOff>
    </xdr:to>
    <xdr:cxnSp macro="">
      <xdr:nvCxnSpPr>
        <xdr:cNvPr id="720" name="直線コネクタ 719"/>
        <xdr:cNvCxnSpPr/>
      </xdr:nvCxnSpPr>
      <xdr:spPr>
        <a:xfrm>
          <a:off x="19545300" y="663957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124475</xdr:rowOff>
    </xdr:from>
    <xdr:to>
      <xdr:col>28</xdr:col>
      <xdr:colOff>314325</xdr:colOff>
      <xdr:row>38</xdr:row>
      <xdr:rowOff>139563</xdr:rowOff>
    </xdr:to>
    <xdr:cxnSp macro="">
      <xdr:nvCxnSpPr>
        <xdr:cNvPr id="723" name="直線コネクタ 722"/>
        <xdr:cNvCxnSpPr/>
      </xdr:nvCxnSpPr>
      <xdr:spPr>
        <a:xfrm flipV="1">
          <a:off x="18656300" y="663957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33" name="円/楕円 732"/>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3736</xdr:rowOff>
    </xdr:from>
    <xdr:ext cx="249299" cy="259045"/>
    <xdr:sp macro="" textlink="">
      <xdr:nvSpPr>
        <xdr:cNvPr id="734"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88809</xdr:rowOff>
    </xdr:from>
    <xdr:to>
      <xdr:col>31</xdr:col>
      <xdr:colOff>85725</xdr:colOff>
      <xdr:row>39</xdr:row>
      <xdr:rowOff>18959</xdr:rowOff>
    </xdr:to>
    <xdr:sp macro="" textlink="">
      <xdr:nvSpPr>
        <xdr:cNvPr id="735" name="円/楕円 734"/>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10086</xdr:rowOff>
    </xdr:from>
    <xdr:ext cx="249299" cy="259045"/>
    <xdr:sp macro="" textlink="">
      <xdr:nvSpPr>
        <xdr:cNvPr id="736" name="テキスト ボックス 735"/>
        <xdr:cNvSpPr txBox="1"/>
      </xdr:nvSpPr>
      <xdr:spPr>
        <a:xfrm>
          <a:off x="21198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88763</xdr:rowOff>
    </xdr:from>
    <xdr:to>
      <xdr:col>29</xdr:col>
      <xdr:colOff>568325</xdr:colOff>
      <xdr:row>39</xdr:row>
      <xdr:rowOff>18913</xdr:rowOff>
    </xdr:to>
    <xdr:sp macro="" textlink="">
      <xdr:nvSpPr>
        <xdr:cNvPr id="737" name="円/楕円 736"/>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10040</xdr:rowOff>
    </xdr:from>
    <xdr:ext cx="249299" cy="259045"/>
    <xdr:sp macro="" textlink="">
      <xdr:nvSpPr>
        <xdr:cNvPr id="738" name="テキスト ボックス 737"/>
        <xdr:cNvSpPr txBox="1"/>
      </xdr:nvSpPr>
      <xdr:spPr>
        <a:xfrm>
          <a:off x="2030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73675</xdr:rowOff>
    </xdr:from>
    <xdr:to>
      <xdr:col>28</xdr:col>
      <xdr:colOff>365125</xdr:colOff>
      <xdr:row>39</xdr:row>
      <xdr:rowOff>3825</xdr:rowOff>
    </xdr:to>
    <xdr:sp macro="" textlink="">
      <xdr:nvSpPr>
        <xdr:cNvPr id="739" name="円/楕円 738"/>
        <xdr:cNvSpPr/>
      </xdr:nvSpPr>
      <xdr:spPr>
        <a:xfrm>
          <a:off x="19494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166402</xdr:rowOff>
    </xdr:from>
    <xdr:ext cx="378565" cy="259045"/>
    <xdr:sp macro="" textlink="">
      <xdr:nvSpPr>
        <xdr:cNvPr id="740" name="テキスト ボックス 739"/>
        <xdr:cNvSpPr txBox="1"/>
      </xdr:nvSpPr>
      <xdr:spPr>
        <a:xfrm>
          <a:off x="19356017" y="6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88763</xdr:rowOff>
    </xdr:from>
    <xdr:to>
      <xdr:col>27</xdr:col>
      <xdr:colOff>161925</xdr:colOff>
      <xdr:row>39</xdr:row>
      <xdr:rowOff>18913</xdr:rowOff>
    </xdr:to>
    <xdr:sp macro="" textlink="">
      <xdr:nvSpPr>
        <xdr:cNvPr id="741" name="円/楕円 740"/>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10040</xdr:rowOff>
    </xdr:from>
    <xdr:ext cx="249299" cy="259045"/>
    <xdr:sp macro="" textlink="">
      <xdr:nvSpPr>
        <xdr:cNvPr id="742" name="テキスト ボックス 741"/>
        <xdr:cNvSpPr txBox="1"/>
      </xdr:nvSpPr>
      <xdr:spPr>
        <a:xfrm>
          <a:off x="18531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77195</xdr:rowOff>
    </xdr:from>
    <xdr:to>
      <xdr:col>32</xdr:col>
      <xdr:colOff>187325</xdr:colOff>
      <xdr:row>75</xdr:row>
      <xdr:rowOff>142748</xdr:rowOff>
    </xdr:to>
    <xdr:cxnSp macro="">
      <xdr:nvCxnSpPr>
        <xdr:cNvPr id="830" name="直線コネクタ 829"/>
        <xdr:cNvCxnSpPr/>
      </xdr:nvCxnSpPr>
      <xdr:spPr>
        <a:xfrm flipV="1">
          <a:off x="21323300" y="12935945"/>
          <a:ext cx="838200" cy="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142748</xdr:rowOff>
    </xdr:from>
    <xdr:to>
      <xdr:col>31</xdr:col>
      <xdr:colOff>34925</xdr:colOff>
      <xdr:row>76</xdr:row>
      <xdr:rowOff>12164</xdr:rowOff>
    </xdr:to>
    <xdr:cxnSp macro="">
      <xdr:nvCxnSpPr>
        <xdr:cNvPr id="833" name="直線コネクタ 832"/>
        <xdr:cNvCxnSpPr/>
      </xdr:nvCxnSpPr>
      <xdr:spPr>
        <a:xfrm flipV="1">
          <a:off x="20434300" y="13001498"/>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10922</xdr:rowOff>
    </xdr:from>
    <xdr:to>
      <xdr:col>29</xdr:col>
      <xdr:colOff>517525</xdr:colOff>
      <xdr:row>76</xdr:row>
      <xdr:rowOff>12164</xdr:rowOff>
    </xdr:to>
    <xdr:cxnSp macro="">
      <xdr:nvCxnSpPr>
        <xdr:cNvPr id="836" name="直線コネクタ 835"/>
        <xdr:cNvCxnSpPr/>
      </xdr:nvCxnSpPr>
      <xdr:spPr>
        <a:xfrm>
          <a:off x="19545300" y="13041122"/>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10922</xdr:rowOff>
    </xdr:from>
    <xdr:to>
      <xdr:col>28</xdr:col>
      <xdr:colOff>314325</xdr:colOff>
      <xdr:row>76</xdr:row>
      <xdr:rowOff>39824</xdr:rowOff>
    </xdr:to>
    <xdr:cxnSp macro="">
      <xdr:nvCxnSpPr>
        <xdr:cNvPr id="839" name="直線コネクタ 838"/>
        <xdr:cNvCxnSpPr/>
      </xdr:nvCxnSpPr>
      <xdr:spPr>
        <a:xfrm flipV="1">
          <a:off x="18656300" y="13041122"/>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26395</xdr:rowOff>
    </xdr:from>
    <xdr:to>
      <xdr:col>32</xdr:col>
      <xdr:colOff>238125</xdr:colOff>
      <xdr:row>75</xdr:row>
      <xdr:rowOff>127995</xdr:rowOff>
    </xdr:to>
    <xdr:sp macro="" textlink="">
      <xdr:nvSpPr>
        <xdr:cNvPr id="849" name="円/楕円 848"/>
        <xdr:cNvSpPr/>
      </xdr:nvSpPr>
      <xdr:spPr>
        <a:xfrm>
          <a:off x="22110700" y="12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49272</xdr:rowOff>
    </xdr:from>
    <xdr:ext cx="534377" cy="259045"/>
    <xdr:sp macro="" textlink="">
      <xdr:nvSpPr>
        <xdr:cNvPr id="850" name="繰出金該当値テキスト"/>
        <xdr:cNvSpPr txBox="1"/>
      </xdr:nvSpPr>
      <xdr:spPr>
        <a:xfrm>
          <a:off x="22212300" y="127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91948</xdr:rowOff>
    </xdr:from>
    <xdr:to>
      <xdr:col>31</xdr:col>
      <xdr:colOff>85725</xdr:colOff>
      <xdr:row>76</xdr:row>
      <xdr:rowOff>22098</xdr:rowOff>
    </xdr:to>
    <xdr:sp macro="" textlink="">
      <xdr:nvSpPr>
        <xdr:cNvPr id="851" name="円/楕円 850"/>
        <xdr:cNvSpPr/>
      </xdr:nvSpPr>
      <xdr:spPr>
        <a:xfrm>
          <a:off x="21272500" y="129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38625</xdr:rowOff>
    </xdr:from>
    <xdr:ext cx="534377" cy="259045"/>
    <xdr:sp macro="" textlink="">
      <xdr:nvSpPr>
        <xdr:cNvPr id="852" name="テキスト ボックス 851"/>
        <xdr:cNvSpPr txBox="1"/>
      </xdr:nvSpPr>
      <xdr:spPr>
        <a:xfrm>
          <a:off x="21056111" y="127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132813</xdr:rowOff>
    </xdr:from>
    <xdr:to>
      <xdr:col>29</xdr:col>
      <xdr:colOff>568325</xdr:colOff>
      <xdr:row>76</xdr:row>
      <xdr:rowOff>62964</xdr:rowOff>
    </xdr:to>
    <xdr:sp macro="" textlink="">
      <xdr:nvSpPr>
        <xdr:cNvPr id="853" name="円/楕円 852"/>
        <xdr:cNvSpPr/>
      </xdr:nvSpPr>
      <xdr:spPr>
        <a:xfrm>
          <a:off x="20383500" y="12991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54091</xdr:rowOff>
    </xdr:from>
    <xdr:ext cx="534377" cy="259045"/>
    <xdr:sp macro="" textlink="">
      <xdr:nvSpPr>
        <xdr:cNvPr id="854" name="テキスト ボックス 853"/>
        <xdr:cNvSpPr txBox="1"/>
      </xdr:nvSpPr>
      <xdr:spPr>
        <a:xfrm>
          <a:off x="20167111" y="130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131572</xdr:rowOff>
    </xdr:from>
    <xdr:to>
      <xdr:col>28</xdr:col>
      <xdr:colOff>365125</xdr:colOff>
      <xdr:row>76</xdr:row>
      <xdr:rowOff>61722</xdr:rowOff>
    </xdr:to>
    <xdr:sp macro="" textlink="">
      <xdr:nvSpPr>
        <xdr:cNvPr id="855" name="円/楕円 854"/>
        <xdr:cNvSpPr/>
      </xdr:nvSpPr>
      <xdr:spPr>
        <a:xfrm>
          <a:off x="19494500" y="129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52849</xdr:rowOff>
    </xdr:from>
    <xdr:ext cx="534377" cy="259045"/>
    <xdr:sp macro="" textlink="">
      <xdr:nvSpPr>
        <xdr:cNvPr id="856" name="テキスト ボックス 855"/>
        <xdr:cNvSpPr txBox="1"/>
      </xdr:nvSpPr>
      <xdr:spPr>
        <a:xfrm>
          <a:off x="19278111" y="130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160474</xdr:rowOff>
    </xdr:from>
    <xdr:to>
      <xdr:col>27</xdr:col>
      <xdr:colOff>161925</xdr:colOff>
      <xdr:row>76</xdr:row>
      <xdr:rowOff>90624</xdr:rowOff>
    </xdr:to>
    <xdr:sp macro="" textlink="">
      <xdr:nvSpPr>
        <xdr:cNvPr id="857" name="円/楕円 856"/>
        <xdr:cNvSpPr/>
      </xdr:nvSpPr>
      <xdr:spPr>
        <a:xfrm>
          <a:off x="18605500" y="130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81751</xdr:rowOff>
    </xdr:from>
    <xdr:ext cx="534377" cy="259045"/>
    <xdr:sp macro="" textlink="">
      <xdr:nvSpPr>
        <xdr:cNvPr id="858" name="テキスト ボックス 857"/>
        <xdr:cNvSpPr txBox="1"/>
      </xdr:nvSpPr>
      <xdr:spPr>
        <a:xfrm>
          <a:off x="18389111" y="1311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性質別住民一人当たりのコストの特徴点としては、類似団体内平均との比較すると人件費、扶助費、普通建設事業費（うち更新整備）が高いことがあげられる。これは人件費においては</a:t>
          </a:r>
          <a:r>
            <a:rPr kumimoji="1" lang="ja-JP" altLang="ja-JP" sz="1400">
              <a:solidFill>
                <a:schemeClr val="dk1"/>
              </a:solidFill>
              <a:effectLst/>
              <a:latin typeface="+mn-lt"/>
              <a:ea typeface="+mn-ea"/>
              <a:cs typeface="+mn-cs"/>
            </a:rPr>
            <a:t>職員の年齢構成が高いことや人口千人あたりの職員数が多いこと</a:t>
          </a:r>
          <a:r>
            <a:rPr kumimoji="1" lang="ja-JP" altLang="en-US" sz="1400">
              <a:solidFill>
                <a:schemeClr val="dk1"/>
              </a:solidFill>
              <a:effectLst/>
              <a:latin typeface="+mn-lt"/>
              <a:ea typeface="+mn-ea"/>
              <a:cs typeface="+mn-cs"/>
            </a:rPr>
            <a:t>、扶助費においては障がい者施設等が増加しサービスが充実したこと、普通建設事業費においては昭和</a:t>
          </a:r>
          <a:r>
            <a:rPr kumimoji="1" lang="en-US" altLang="ja-JP" sz="1400">
              <a:solidFill>
                <a:schemeClr val="dk1"/>
              </a:solidFill>
              <a:effectLst/>
              <a:latin typeface="+mn-lt"/>
              <a:ea typeface="+mn-ea"/>
              <a:cs typeface="+mn-cs"/>
            </a:rPr>
            <a:t>40</a:t>
          </a:r>
          <a:r>
            <a:rPr kumimoji="1" lang="ja-JP" altLang="en-US" sz="1400">
              <a:solidFill>
                <a:schemeClr val="dk1"/>
              </a:solidFill>
              <a:effectLst/>
              <a:latin typeface="+mn-lt"/>
              <a:ea typeface="+mn-ea"/>
              <a:cs typeface="+mn-cs"/>
            </a:rPr>
            <a:t>年代から</a:t>
          </a:r>
          <a:r>
            <a:rPr kumimoji="1" lang="en-US" altLang="ja-JP" sz="1400">
              <a:solidFill>
                <a:schemeClr val="dk1"/>
              </a:solidFill>
              <a:effectLst/>
              <a:latin typeface="+mn-lt"/>
              <a:ea typeface="+mn-ea"/>
              <a:cs typeface="+mn-cs"/>
            </a:rPr>
            <a:t>50</a:t>
          </a:r>
          <a:r>
            <a:rPr kumimoji="1" lang="ja-JP" altLang="en-US" sz="1400">
              <a:solidFill>
                <a:schemeClr val="dk1"/>
              </a:solidFill>
              <a:effectLst/>
              <a:latin typeface="+mn-lt"/>
              <a:ea typeface="+mn-ea"/>
              <a:cs typeface="+mn-cs"/>
            </a:rPr>
            <a:t>年代にかけて整備してきたインフラの更新時期を迎えていることに起因する。また、物件費や補助費等は行政改革等の効果もあり類似団体内平均を下回ってはいるが、</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、定員適正化計画や行政改革大綱・推進計画に基づき職員数の減や事務事業の見直しにより、</a:t>
          </a:r>
          <a:r>
            <a:rPr kumimoji="1" lang="ja-JP" altLang="en-US" sz="1400">
              <a:solidFill>
                <a:schemeClr val="dk1"/>
              </a:solidFill>
              <a:effectLst/>
              <a:latin typeface="+mn-lt"/>
              <a:ea typeface="+mn-ea"/>
              <a:cs typeface="+mn-cs"/>
            </a:rPr>
            <a:t>コストパフォーマンスが向上するよう</a:t>
          </a:r>
          <a:r>
            <a:rPr kumimoji="1" lang="ja-JP" altLang="ja-JP" sz="1400">
              <a:solidFill>
                <a:schemeClr val="dk1"/>
              </a:solidFill>
              <a:effectLst/>
              <a:latin typeface="+mn-lt"/>
              <a:ea typeface="+mn-ea"/>
              <a:cs typeface="+mn-cs"/>
            </a:rPr>
            <a:t>見直しに努める。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29,386
29,256
112.30
18,014,348
17,374,282
455,362
9,034,804
21,311,573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39443</xdr:rowOff>
    </xdr:from>
    <xdr:to>
      <xdr:col>6</xdr:col>
      <xdr:colOff>511175</xdr:colOff>
      <xdr:row>34</xdr:row>
      <xdr:rowOff>64589</xdr:rowOff>
    </xdr:to>
    <xdr:cxnSp macro="">
      <xdr:nvCxnSpPr>
        <xdr:cNvPr id="63" name="直線コネクタ 62"/>
        <xdr:cNvCxnSpPr/>
      </xdr:nvCxnSpPr>
      <xdr:spPr>
        <a:xfrm flipV="1">
          <a:off x="3797300" y="586874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64589</xdr:rowOff>
    </xdr:from>
    <xdr:to>
      <xdr:col>5</xdr:col>
      <xdr:colOff>358775</xdr:colOff>
      <xdr:row>34</xdr:row>
      <xdr:rowOff>102471</xdr:rowOff>
    </xdr:to>
    <xdr:cxnSp macro="">
      <xdr:nvCxnSpPr>
        <xdr:cNvPr id="66" name="直線コネクタ 65"/>
        <xdr:cNvCxnSpPr/>
      </xdr:nvCxnSpPr>
      <xdr:spPr>
        <a:xfrm flipV="1">
          <a:off x="2908300" y="5893889"/>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102471</xdr:rowOff>
    </xdr:from>
    <xdr:to>
      <xdr:col>4</xdr:col>
      <xdr:colOff>155575</xdr:colOff>
      <xdr:row>34</xdr:row>
      <xdr:rowOff>150477</xdr:rowOff>
    </xdr:to>
    <xdr:cxnSp macro="">
      <xdr:nvCxnSpPr>
        <xdr:cNvPr id="69" name="直線コネクタ 68"/>
        <xdr:cNvCxnSpPr/>
      </xdr:nvCxnSpPr>
      <xdr:spPr>
        <a:xfrm flipV="1">
          <a:off x="2019300" y="593177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153089</xdr:rowOff>
    </xdr:from>
    <xdr:to>
      <xdr:col>2</xdr:col>
      <xdr:colOff>638175</xdr:colOff>
      <xdr:row>34</xdr:row>
      <xdr:rowOff>150477</xdr:rowOff>
    </xdr:to>
    <xdr:cxnSp macro="">
      <xdr:nvCxnSpPr>
        <xdr:cNvPr id="72" name="直線コネクタ 71"/>
        <xdr:cNvCxnSpPr/>
      </xdr:nvCxnSpPr>
      <xdr:spPr>
        <a:xfrm>
          <a:off x="1130300" y="5810939"/>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160093</xdr:rowOff>
    </xdr:from>
    <xdr:to>
      <xdr:col>6</xdr:col>
      <xdr:colOff>561975</xdr:colOff>
      <xdr:row>34</xdr:row>
      <xdr:rowOff>90243</xdr:rowOff>
    </xdr:to>
    <xdr:sp macro="" textlink="">
      <xdr:nvSpPr>
        <xdr:cNvPr id="82" name="円/楕円 81"/>
        <xdr:cNvSpPr/>
      </xdr:nvSpPr>
      <xdr:spPr>
        <a:xfrm>
          <a:off x="4584700" y="5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11520</xdr:rowOff>
    </xdr:from>
    <xdr:ext cx="469744" cy="259045"/>
    <xdr:sp macro="" textlink="">
      <xdr:nvSpPr>
        <xdr:cNvPr id="83" name="議会費該当値テキスト"/>
        <xdr:cNvSpPr txBox="1"/>
      </xdr:nvSpPr>
      <xdr:spPr>
        <a:xfrm>
          <a:off x="4686300" y="566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13789</xdr:rowOff>
    </xdr:from>
    <xdr:to>
      <xdr:col>5</xdr:col>
      <xdr:colOff>409575</xdr:colOff>
      <xdr:row>34</xdr:row>
      <xdr:rowOff>115389</xdr:rowOff>
    </xdr:to>
    <xdr:sp macro="" textlink="">
      <xdr:nvSpPr>
        <xdr:cNvPr id="84" name="円/楕円 83"/>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131916</xdr:rowOff>
    </xdr:from>
    <xdr:ext cx="469744" cy="259045"/>
    <xdr:sp macro="" textlink="">
      <xdr:nvSpPr>
        <xdr:cNvPr id="85" name="テキスト ボックス 84"/>
        <xdr:cNvSpPr txBox="1"/>
      </xdr:nvSpPr>
      <xdr:spPr>
        <a:xfrm>
          <a:off x="3562427"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51671</xdr:rowOff>
    </xdr:from>
    <xdr:to>
      <xdr:col>4</xdr:col>
      <xdr:colOff>206375</xdr:colOff>
      <xdr:row>34</xdr:row>
      <xdr:rowOff>153271</xdr:rowOff>
    </xdr:to>
    <xdr:sp macro="" textlink="">
      <xdr:nvSpPr>
        <xdr:cNvPr id="86" name="円/楕円 85"/>
        <xdr:cNvSpPr/>
      </xdr:nvSpPr>
      <xdr:spPr>
        <a:xfrm>
          <a:off x="2857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169798</xdr:rowOff>
    </xdr:from>
    <xdr:ext cx="469744" cy="259045"/>
    <xdr:sp macro="" textlink="">
      <xdr:nvSpPr>
        <xdr:cNvPr id="87" name="テキスト ボックス 86"/>
        <xdr:cNvSpPr txBox="1"/>
      </xdr:nvSpPr>
      <xdr:spPr>
        <a:xfrm>
          <a:off x="2673427"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99677</xdr:rowOff>
    </xdr:from>
    <xdr:to>
      <xdr:col>3</xdr:col>
      <xdr:colOff>3175</xdr:colOff>
      <xdr:row>35</xdr:row>
      <xdr:rowOff>29827</xdr:rowOff>
    </xdr:to>
    <xdr:sp macro="" textlink="">
      <xdr:nvSpPr>
        <xdr:cNvPr id="88" name="円/楕円 87"/>
        <xdr:cNvSpPr/>
      </xdr:nvSpPr>
      <xdr:spPr>
        <a:xfrm>
          <a:off x="1968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46354</xdr:rowOff>
    </xdr:from>
    <xdr:ext cx="469744" cy="259045"/>
    <xdr:sp macro="" textlink="">
      <xdr:nvSpPr>
        <xdr:cNvPr id="89" name="テキスト ボックス 88"/>
        <xdr:cNvSpPr txBox="1"/>
      </xdr:nvSpPr>
      <xdr:spPr>
        <a:xfrm>
          <a:off x="1784427"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102289</xdr:rowOff>
    </xdr:from>
    <xdr:to>
      <xdr:col>1</xdr:col>
      <xdr:colOff>485775</xdr:colOff>
      <xdr:row>34</xdr:row>
      <xdr:rowOff>32439</xdr:rowOff>
    </xdr:to>
    <xdr:sp macro="" textlink="">
      <xdr:nvSpPr>
        <xdr:cNvPr id="90" name="円/楕円 89"/>
        <xdr:cNvSpPr/>
      </xdr:nvSpPr>
      <xdr:spPr>
        <a:xfrm>
          <a:off x="1079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23566</xdr:rowOff>
    </xdr:from>
    <xdr:ext cx="469744" cy="259045"/>
    <xdr:sp macro="" textlink="">
      <xdr:nvSpPr>
        <xdr:cNvPr id="91" name="テキスト ボックス 90"/>
        <xdr:cNvSpPr txBox="1"/>
      </xdr:nvSpPr>
      <xdr:spPr>
        <a:xfrm>
          <a:off x="895427" y="58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45920</xdr:rowOff>
    </xdr:from>
    <xdr:to>
      <xdr:col>6</xdr:col>
      <xdr:colOff>511175</xdr:colOff>
      <xdr:row>57</xdr:row>
      <xdr:rowOff>102396</xdr:rowOff>
    </xdr:to>
    <xdr:cxnSp macro="">
      <xdr:nvCxnSpPr>
        <xdr:cNvPr id="120" name="直線コネクタ 119"/>
        <xdr:cNvCxnSpPr/>
      </xdr:nvCxnSpPr>
      <xdr:spPr>
        <a:xfrm flipV="1">
          <a:off x="3797300" y="9818570"/>
          <a:ext cx="838200" cy="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37405</xdr:rowOff>
    </xdr:from>
    <xdr:to>
      <xdr:col>5</xdr:col>
      <xdr:colOff>358775</xdr:colOff>
      <xdr:row>57</xdr:row>
      <xdr:rowOff>102396</xdr:rowOff>
    </xdr:to>
    <xdr:cxnSp macro="">
      <xdr:nvCxnSpPr>
        <xdr:cNvPr id="123" name="直線コネクタ 122"/>
        <xdr:cNvCxnSpPr/>
      </xdr:nvCxnSpPr>
      <xdr:spPr>
        <a:xfrm>
          <a:off x="2908300" y="9810055"/>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37405</xdr:rowOff>
    </xdr:from>
    <xdr:to>
      <xdr:col>4</xdr:col>
      <xdr:colOff>155575</xdr:colOff>
      <xdr:row>57</xdr:row>
      <xdr:rowOff>82047</xdr:rowOff>
    </xdr:to>
    <xdr:cxnSp macro="">
      <xdr:nvCxnSpPr>
        <xdr:cNvPr id="126" name="直線コネクタ 125"/>
        <xdr:cNvCxnSpPr/>
      </xdr:nvCxnSpPr>
      <xdr:spPr>
        <a:xfrm flipV="1">
          <a:off x="2019300" y="9810055"/>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168237</xdr:rowOff>
    </xdr:from>
    <xdr:to>
      <xdr:col>2</xdr:col>
      <xdr:colOff>638175</xdr:colOff>
      <xdr:row>57</xdr:row>
      <xdr:rowOff>82047</xdr:rowOff>
    </xdr:to>
    <xdr:cxnSp macro="">
      <xdr:nvCxnSpPr>
        <xdr:cNvPr id="129" name="直線コネクタ 128"/>
        <xdr:cNvCxnSpPr/>
      </xdr:nvCxnSpPr>
      <xdr:spPr>
        <a:xfrm>
          <a:off x="1130300" y="9769437"/>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166570</xdr:rowOff>
    </xdr:from>
    <xdr:to>
      <xdr:col>6</xdr:col>
      <xdr:colOff>561975</xdr:colOff>
      <xdr:row>57</xdr:row>
      <xdr:rowOff>96720</xdr:rowOff>
    </xdr:to>
    <xdr:sp macro="" textlink="">
      <xdr:nvSpPr>
        <xdr:cNvPr id="139" name="円/楕円 138"/>
        <xdr:cNvSpPr/>
      </xdr:nvSpPr>
      <xdr:spPr>
        <a:xfrm>
          <a:off x="4584700" y="9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17997</xdr:rowOff>
    </xdr:from>
    <xdr:ext cx="534377" cy="259045"/>
    <xdr:sp macro="" textlink="">
      <xdr:nvSpPr>
        <xdr:cNvPr id="140" name="総務費該当値テキスト"/>
        <xdr:cNvSpPr txBox="1"/>
      </xdr:nvSpPr>
      <xdr:spPr>
        <a:xfrm>
          <a:off x="4686300" y="96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51596</xdr:rowOff>
    </xdr:from>
    <xdr:to>
      <xdr:col>5</xdr:col>
      <xdr:colOff>409575</xdr:colOff>
      <xdr:row>57</xdr:row>
      <xdr:rowOff>153196</xdr:rowOff>
    </xdr:to>
    <xdr:sp macro="" textlink="">
      <xdr:nvSpPr>
        <xdr:cNvPr id="141" name="円/楕円 140"/>
        <xdr:cNvSpPr/>
      </xdr:nvSpPr>
      <xdr:spPr>
        <a:xfrm>
          <a:off x="3746500" y="98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144323</xdr:rowOff>
    </xdr:from>
    <xdr:ext cx="534377" cy="259045"/>
    <xdr:sp macro="" textlink="">
      <xdr:nvSpPr>
        <xdr:cNvPr id="142" name="テキスト ボックス 141"/>
        <xdr:cNvSpPr txBox="1"/>
      </xdr:nvSpPr>
      <xdr:spPr>
        <a:xfrm>
          <a:off x="3530111" y="99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158055</xdr:rowOff>
    </xdr:from>
    <xdr:to>
      <xdr:col>4</xdr:col>
      <xdr:colOff>206375</xdr:colOff>
      <xdr:row>57</xdr:row>
      <xdr:rowOff>88205</xdr:rowOff>
    </xdr:to>
    <xdr:sp macro="" textlink="">
      <xdr:nvSpPr>
        <xdr:cNvPr id="143" name="円/楕円 142"/>
        <xdr:cNvSpPr/>
      </xdr:nvSpPr>
      <xdr:spPr>
        <a:xfrm>
          <a:off x="2857500" y="97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104732</xdr:rowOff>
    </xdr:from>
    <xdr:ext cx="534377" cy="259045"/>
    <xdr:sp macro="" textlink="">
      <xdr:nvSpPr>
        <xdr:cNvPr id="144" name="テキスト ボックス 143"/>
        <xdr:cNvSpPr txBox="1"/>
      </xdr:nvSpPr>
      <xdr:spPr>
        <a:xfrm>
          <a:off x="2641111" y="95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31247</xdr:rowOff>
    </xdr:from>
    <xdr:to>
      <xdr:col>3</xdr:col>
      <xdr:colOff>3175</xdr:colOff>
      <xdr:row>57</xdr:row>
      <xdr:rowOff>132847</xdr:rowOff>
    </xdr:to>
    <xdr:sp macro="" textlink="">
      <xdr:nvSpPr>
        <xdr:cNvPr id="145" name="円/楕円 144"/>
        <xdr:cNvSpPr/>
      </xdr:nvSpPr>
      <xdr:spPr>
        <a:xfrm>
          <a:off x="1968500" y="98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123974</xdr:rowOff>
    </xdr:from>
    <xdr:ext cx="534377" cy="259045"/>
    <xdr:sp macro="" textlink="">
      <xdr:nvSpPr>
        <xdr:cNvPr id="146" name="テキスト ボックス 145"/>
        <xdr:cNvSpPr txBox="1"/>
      </xdr:nvSpPr>
      <xdr:spPr>
        <a:xfrm>
          <a:off x="1752111" y="98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117437</xdr:rowOff>
    </xdr:from>
    <xdr:to>
      <xdr:col>1</xdr:col>
      <xdr:colOff>485775</xdr:colOff>
      <xdr:row>57</xdr:row>
      <xdr:rowOff>47587</xdr:rowOff>
    </xdr:to>
    <xdr:sp macro="" textlink="">
      <xdr:nvSpPr>
        <xdr:cNvPr id="147" name="円/楕円 146"/>
        <xdr:cNvSpPr/>
      </xdr:nvSpPr>
      <xdr:spPr>
        <a:xfrm>
          <a:off x="1079500" y="97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64114</xdr:rowOff>
    </xdr:from>
    <xdr:ext cx="599010" cy="259045"/>
    <xdr:sp macro="" textlink="">
      <xdr:nvSpPr>
        <xdr:cNvPr id="148" name="テキスト ボックス 147"/>
        <xdr:cNvSpPr txBox="1"/>
      </xdr:nvSpPr>
      <xdr:spPr>
        <a:xfrm>
          <a:off x="830794" y="949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135677</xdr:rowOff>
    </xdr:from>
    <xdr:to>
      <xdr:col>6</xdr:col>
      <xdr:colOff>511175</xdr:colOff>
      <xdr:row>77</xdr:row>
      <xdr:rowOff>146203</xdr:rowOff>
    </xdr:to>
    <xdr:cxnSp macro="">
      <xdr:nvCxnSpPr>
        <xdr:cNvPr id="178" name="直線コネクタ 177"/>
        <xdr:cNvCxnSpPr/>
      </xdr:nvCxnSpPr>
      <xdr:spPr>
        <a:xfrm flipV="1">
          <a:off x="3797300" y="13337327"/>
          <a:ext cx="8382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146203</xdr:rowOff>
    </xdr:from>
    <xdr:to>
      <xdr:col>5</xdr:col>
      <xdr:colOff>358775</xdr:colOff>
      <xdr:row>78</xdr:row>
      <xdr:rowOff>26471</xdr:rowOff>
    </xdr:to>
    <xdr:cxnSp macro="">
      <xdr:nvCxnSpPr>
        <xdr:cNvPr id="181" name="直線コネクタ 180"/>
        <xdr:cNvCxnSpPr/>
      </xdr:nvCxnSpPr>
      <xdr:spPr>
        <a:xfrm flipV="1">
          <a:off x="2908300" y="13347853"/>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26471</xdr:rowOff>
    </xdr:from>
    <xdr:to>
      <xdr:col>4</xdr:col>
      <xdr:colOff>155575</xdr:colOff>
      <xdr:row>78</xdr:row>
      <xdr:rowOff>55068</xdr:rowOff>
    </xdr:to>
    <xdr:cxnSp macro="">
      <xdr:nvCxnSpPr>
        <xdr:cNvPr id="184" name="直線コネクタ 183"/>
        <xdr:cNvCxnSpPr/>
      </xdr:nvCxnSpPr>
      <xdr:spPr>
        <a:xfrm flipV="1">
          <a:off x="2019300" y="13399571"/>
          <a:ext cx="8890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55068</xdr:rowOff>
    </xdr:from>
    <xdr:to>
      <xdr:col>2</xdr:col>
      <xdr:colOff>638175</xdr:colOff>
      <xdr:row>78</xdr:row>
      <xdr:rowOff>71658</xdr:rowOff>
    </xdr:to>
    <xdr:cxnSp macro="">
      <xdr:nvCxnSpPr>
        <xdr:cNvPr id="187" name="直線コネクタ 186"/>
        <xdr:cNvCxnSpPr/>
      </xdr:nvCxnSpPr>
      <xdr:spPr>
        <a:xfrm flipV="1">
          <a:off x="1130300" y="13428168"/>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84877</xdr:rowOff>
    </xdr:from>
    <xdr:to>
      <xdr:col>6</xdr:col>
      <xdr:colOff>561975</xdr:colOff>
      <xdr:row>78</xdr:row>
      <xdr:rowOff>15027</xdr:rowOff>
    </xdr:to>
    <xdr:sp macro="" textlink="">
      <xdr:nvSpPr>
        <xdr:cNvPr id="197" name="円/楕円 196"/>
        <xdr:cNvSpPr/>
      </xdr:nvSpPr>
      <xdr:spPr>
        <a:xfrm>
          <a:off x="4584700" y="132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107754</xdr:rowOff>
    </xdr:from>
    <xdr:ext cx="599010" cy="259045"/>
    <xdr:sp macro="" textlink="">
      <xdr:nvSpPr>
        <xdr:cNvPr id="198" name="民生費該当値テキスト"/>
        <xdr:cNvSpPr txBox="1"/>
      </xdr:nvSpPr>
      <xdr:spPr>
        <a:xfrm>
          <a:off x="4686300" y="1313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95403</xdr:rowOff>
    </xdr:from>
    <xdr:to>
      <xdr:col>5</xdr:col>
      <xdr:colOff>409575</xdr:colOff>
      <xdr:row>78</xdr:row>
      <xdr:rowOff>25553</xdr:rowOff>
    </xdr:to>
    <xdr:sp macro="" textlink="">
      <xdr:nvSpPr>
        <xdr:cNvPr id="199" name="円/楕円 198"/>
        <xdr:cNvSpPr/>
      </xdr:nvSpPr>
      <xdr:spPr>
        <a:xfrm>
          <a:off x="3746500" y="132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42080</xdr:rowOff>
    </xdr:from>
    <xdr:ext cx="599010" cy="259045"/>
    <xdr:sp macro="" textlink="">
      <xdr:nvSpPr>
        <xdr:cNvPr id="200" name="テキスト ボックス 199"/>
        <xdr:cNvSpPr txBox="1"/>
      </xdr:nvSpPr>
      <xdr:spPr>
        <a:xfrm>
          <a:off x="3497794" y="130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147121</xdr:rowOff>
    </xdr:from>
    <xdr:to>
      <xdr:col>4</xdr:col>
      <xdr:colOff>206375</xdr:colOff>
      <xdr:row>78</xdr:row>
      <xdr:rowOff>77271</xdr:rowOff>
    </xdr:to>
    <xdr:sp macro="" textlink="">
      <xdr:nvSpPr>
        <xdr:cNvPr id="201" name="円/楕円 200"/>
        <xdr:cNvSpPr/>
      </xdr:nvSpPr>
      <xdr:spPr>
        <a:xfrm>
          <a:off x="2857500" y="133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68398</xdr:rowOff>
    </xdr:from>
    <xdr:ext cx="599010" cy="259045"/>
    <xdr:sp macro="" textlink="">
      <xdr:nvSpPr>
        <xdr:cNvPr id="202" name="テキスト ボックス 201"/>
        <xdr:cNvSpPr txBox="1"/>
      </xdr:nvSpPr>
      <xdr:spPr>
        <a:xfrm>
          <a:off x="2608794" y="134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4268</xdr:rowOff>
    </xdr:from>
    <xdr:to>
      <xdr:col>3</xdr:col>
      <xdr:colOff>3175</xdr:colOff>
      <xdr:row>78</xdr:row>
      <xdr:rowOff>105868</xdr:rowOff>
    </xdr:to>
    <xdr:sp macro="" textlink="">
      <xdr:nvSpPr>
        <xdr:cNvPr id="203" name="円/楕円 202"/>
        <xdr:cNvSpPr/>
      </xdr:nvSpPr>
      <xdr:spPr>
        <a:xfrm>
          <a:off x="1968500" y="133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96995</xdr:rowOff>
    </xdr:from>
    <xdr:ext cx="599010" cy="259045"/>
    <xdr:sp macro="" textlink="">
      <xdr:nvSpPr>
        <xdr:cNvPr id="204" name="テキスト ボックス 203"/>
        <xdr:cNvSpPr txBox="1"/>
      </xdr:nvSpPr>
      <xdr:spPr>
        <a:xfrm>
          <a:off x="1719794" y="134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20858</xdr:rowOff>
    </xdr:from>
    <xdr:to>
      <xdr:col>1</xdr:col>
      <xdr:colOff>485775</xdr:colOff>
      <xdr:row>78</xdr:row>
      <xdr:rowOff>122458</xdr:rowOff>
    </xdr:to>
    <xdr:sp macro="" textlink="">
      <xdr:nvSpPr>
        <xdr:cNvPr id="205" name="円/楕円 204"/>
        <xdr:cNvSpPr/>
      </xdr:nvSpPr>
      <xdr:spPr>
        <a:xfrm>
          <a:off x="1079500" y="133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113585</xdr:rowOff>
    </xdr:from>
    <xdr:ext cx="599010" cy="259045"/>
    <xdr:sp macro="" textlink="">
      <xdr:nvSpPr>
        <xdr:cNvPr id="206" name="テキスト ボックス 205"/>
        <xdr:cNvSpPr txBox="1"/>
      </xdr:nvSpPr>
      <xdr:spPr>
        <a:xfrm>
          <a:off x="830794" y="134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139863</xdr:rowOff>
    </xdr:from>
    <xdr:to>
      <xdr:col>6</xdr:col>
      <xdr:colOff>511175</xdr:colOff>
      <xdr:row>98</xdr:row>
      <xdr:rowOff>44472</xdr:rowOff>
    </xdr:to>
    <xdr:cxnSp macro="">
      <xdr:nvCxnSpPr>
        <xdr:cNvPr id="238" name="直線コネクタ 237"/>
        <xdr:cNvCxnSpPr/>
      </xdr:nvCxnSpPr>
      <xdr:spPr>
        <a:xfrm flipV="1">
          <a:off x="3797300" y="16599063"/>
          <a:ext cx="838200" cy="24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27555</xdr:rowOff>
    </xdr:from>
    <xdr:to>
      <xdr:col>5</xdr:col>
      <xdr:colOff>358775</xdr:colOff>
      <xdr:row>98</xdr:row>
      <xdr:rowOff>44472</xdr:rowOff>
    </xdr:to>
    <xdr:cxnSp macro="">
      <xdr:nvCxnSpPr>
        <xdr:cNvPr id="241" name="直線コネクタ 240"/>
        <xdr:cNvCxnSpPr/>
      </xdr:nvCxnSpPr>
      <xdr:spPr>
        <a:xfrm>
          <a:off x="2908300" y="1682965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27555</xdr:rowOff>
    </xdr:from>
    <xdr:to>
      <xdr:col>4</xdr:col>
      <xdr:colOff>155575</xdr:colOff>
      <xdr:row>98</xdr:row>
      <xdr:rowOff>40340</xdr:rowOff>
    </xdr:to>
    <xdr:cxnSp macro="">
      <xdr:nvCxnSpPr>
        <xdr:cNvPr id="244" name="直線コネクタ 243"/>
        <xdr:cNvCxnSpPr/>
      </xdr:nvCxnSpPr>
      <xdr:spPr>
        <a:xfrm flipV="1">
          <a:off x="2019300" y="16829655"/>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40340</xdr:rowOff>
    </xdr:from>
    <xdr:to>
      <xdr:col>2</xdr:col>
      <xdr:colOff>638175</xdr:colOff>
      <xdr:row>98</xdr:row>
      <xdr:rowOff>81995</xdr:rowOff>
    </xdr:to>
    <xdr:cxnSp macro="">
      <xdr:nvCxnSpPr>
        <xdr:cNvPr id="247" name="直線コネクタ 246"/>
        <xdr:cNvCxnSpPr/>
      </xdr:nvCxnSpPr>
      <xdr:spPr>
        <a:xfrm flipV="1">
          <a:off x="1130300" y="16842440"/>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89063</xdr:rowOff>
    </xdr:from>
    <xdr:to>
      <xdr:col>6</xdr:col>
      <xdr:colOff>561975</xdr:colOff>
      <xdr:row>97</xdr:row>
      <xdr:rowOff>19213</xdr:rowOff>
    </xdr:to>
    <xdr:sp macro="" textlink="">
      <xdr:nvSpPr>
        <xdr:cNvPr id="257" name="円/楕円 256"/>
        <xdr:cNvSpPr/>
      </xdr:nvSpPr>
      <xdr:spPr>
        <a:xfrm>
          <a:off x="4584700" y="165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111940</xdr:rowOff>
    </xdr:from>
    <xdr:ext cx="534377" cy="259045"/>
    <xdr:sp macro="" textlink="">
      <xdr:nvSpPr>
        <xdr:cNvPr id="258" name="衛生費該当値テキスト"/>
        <xdr:cNvSpPr txBox="1"/>
      </xdr:nvSpPr>
      <xdr:spPr>
        <a:xfrm>
          <a:off x="4686300" y="163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165122</xdr:rowOff>
    </xdr:from>
    <xdr:to>
      <xdr:col>5</xdr:col>
      <xdr:colOff>409575</xdr:colOff>
      <xdr:row>98</xdr:row>
      <xdr:rowOff>95272</xdr:rowOff>
    </xdr:to>
    <xdr:sp macro="" textlink="">
      <xdr:nvSpPr>
        <xdr:cNvPr id="259" name="円/楕円 258"/>
        <xdr:cNvSpPr/>
      </xdr:nvSpPr>
      <xdr:spPr>
        <a:xfrm>
          <a:off x="3746500" y="16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86399</xdr:rowOff>
    </xdr:from>
    <xdr:ext cx="534377" cy="259045"/>
    <xdr:sp macro="" textlink="">
      <xdr:nvSpPr>
        <xdr:cNvPr id="260" name="テキスト ボックス 259"/>
        <xdr:cNvSpPr txBox="1"/>
      </xdr:nvSpPr>
      <xdr:spPr>
        <a:xfrm>
          <a:off x="3530111" y="16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148205</xdr:rowOff>
    </xdr:from>
    <xdr:to>
      <xdr:col>4</xdr:col>
      <xdr:colOff>206375</xdr:colOff>
      <xdr:row>98</xdr:row>
      <xdr:rowOff>78355</xdr:rowOff>
    </xdr:to>
    <xdr:sp macro="" textlink="">
      <xdr:nvSpPr>
        <xdr:cNvPr id="261" name="円/楕円 260"/>
        <xdr:cNvSpPr/>
      </xdr:nvSpPr>
      <xdr:spPr>
        <a:xfrm>
          <a:off x="2857500" y="167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69482</xdr:rowOff>
    </xdr:from>
    <xdr:ext cx="534377" cy="259045"/>
    <xdr:sp macro="" textlink="">
      <xdr:nvSpPr>
        <xdr:cNvPr id="262" name="テキスト ボックス 261"/>
        <xdr:cNvSpPr txBox="1"/>
      </xdr:nvSpPr>
      <xdr:spPr>
        <a:xfrm>
          <a:off x="2641111" y="16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160990</xdr:rowOff>
    </xdr:from>
    <xdr:to>
      <xdr:col>3</xdr:col>
      <xdr:colOff>3175</xdr:colOff>
      <xdr:row>98</xdr:row>
      <xdr:rowOff>91140</xdr:rowOff>
    </xdr:to>
    <xdr:sp macro="" textlink="">
      <xdr:nvSpPr>
        <xdr:cNvPr id="263" name="円/楕円 262"/>
        <xdr:cNvSpPr/>
      </xdr:nvSpPr>
      <xdr:spPr>
        <a:xfrm>
          <a:off x="1968500" y="167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82267</xdr:rowOff>
    </xdr:from>
    <xdr:ext cx="534377" cy="259045"/>
    <xdr:sp macro="" textlink="">
      <xdr:nvSpPr>
        <xdr:cNvPr id="264" name="テキスト ボックス 263"/>
        <xdr:cNvSpPr txBox="1"/>
      </xdr:nvSpPr>
      <xdr:spPr>
        <a:xfrm>
          <a:off x="1752111" y="168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31195</xdr:rowOff>
    </xdr:from>
    <xdr:to>
      <xdr:col>1</xdr:col>
      <xdr:colOff>485775</xdr:colOff>
      <xdr:row>98</xdr:row>
      <xdr:rowOff>132795</xdr:rowOff>
    </xdr:to>
    <xdr:sp macro="" textlink="">
      <xdr:nvSpPr>
        <xdr:cNvPr id="265" name="円/楕円 264"/>
        <xdr:cNvSpPr/>
      </xdr:nvSpPr>
      <xdr:spPr>
        <a:xfrm>
          <a:off x="1079500" y="16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123922</xdr:rowOff>
    </xdr:from>
    <xdr:ext cx="534377" cy="259045"/>
    <xdr:sp macro="" textlink="">
      <xdr:nvSpPr>
        <xdr:cNvPr id="266" name="テキスト ボックス 265"/>
        <xdr:cNvSpPr txBox="1"/>
      </xdr:nvSpPr>
      <xdr:spPr>
        <a:xfrm>
          <a:off x="863111" y="16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132270</xdr:rowOff>
    </xdr:from>
    <xdr:to>
      <xdr:col>15</xdr:col>
      <xdr:colOff>180975</xdr:colOff>
      <xdr:row>38</xdr:row>
      <xdr:rowOff>156845</xdr:rowOff>
    </xdr:to>
    <xdr:cxnSp macro="">
      <xdr:nvCxnSpPr>
        <xdr:cNvPr id="295" name="直線コネクタ 294"/>
        <xdr:cNvCxnSpPr/>
      </xdr:nvCxnSpPr>
      <xdr:spPr>
        <a:xfrm>
          <a:off x="9639300" y="6647370"/>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119316</xdr:rowOff>
    </xdr:from>
    <xdr:to>
      <xdr:col>14</xdr:col>
      <xdr:colOff>28575</xdr:colOff>
      <xdr:row>38</xdr:row>
      <xdr:rowOff>132270</xdr:rowOff>
    </xdr:to>
    <xdr:cxnSp macro="">
      <xdr:nvCxnSpPr>
        <xdr:cNvPr id="298" name="直線コネクタ 297"/>
        <xdr:cNvCxnSpPr/>
      </xdr:nvCxnSpPr>
      <xdr:spPr>
        <a:xfrm>
          <a:off x="8750300" y="6462966"/>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119316</xdr:rowOff>
    </xdr:from>
    <xdr:to>
      <xdr:col>12</xdr:col>
      <xdr:colOff>511175</xdr:colOff>
      <xdr:row>38</xdr:row>
      <xdr:rowOff>89980</xdr:rowOff>
    </xdr:to>
    <xdr:cxnSp macro="">
      <xdr:nvCxnSpPr>
        <xdr:cNvPr id="301" name="直線コネクタ 300"/>
        <xdr:cNvCxnSpPr/>
      </xdr:nvCxnSpPr>
      <xdr:spPr>
        <a:xfrm flipV="1">
          <a:off x="7861300" y="6462966"/>
          <a:ext cx="889000" cy="1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52641</xdr:rowOff>
    </xdr:from>
    <xdr:to>
      <xdr:col>11</xdr:col>
      <xdr:colOff>307975</xdr:colOff>
      <xdr:row>38</xdr:row>
      <xdr:rowOff>89980</xdr:rowOff>
    </xdr:to>
    <xdr:cxnSp macro="">
      <xdr:nvCxnSpPr>
        <xdr:cNvPr id="304" name="直線コネクタ 303"/>
        <xdr:cNvCxnSpPr/>
      </xdr:nvCxnSpPr>
      <xdr:spPr>
        <a:xfrm>
          <a:off x="6972300" y="6053391"/>
          <a:ext cx="889000" cy="5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106045</xdr:rowOff>
    </xdr:from>
    <xdr:to>
      <xdr:col>15</xdr:col>
      <xdr:colOff>231775</xdr:colOff>
      <xdr:row>39</xdr:row>
      <xdr:rowOff>36195</xdr:rowOff>
    </xdr:to>
    <xdr:sp macro="" textlink="">
      <xdr:nvSpPr>
        <xdr:cNvPr id="314" name="円/楕円 313"/>
        <xdr:cNvSpPr/>
      </xdr:nvSpPr>
      <xdr:spPr>
        <a:xfrm>
          <a:off x="10426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20972</xdr:rowOff>
    </xdr:from>
    <xdr:ext cx="378565" cy="259045"/>
    <xdr:sp macro="" textlink="">
      <xdr:nvSpPr>
        <xdr:cNvPr id="315" name="労働費該当値テキスト"/>
        <xdr:cNvSpPr txBox="1"/>
      </xdr:nvSpPr>
      <xdr:spPr>
        <a:xfrm>
          <a:off x="10528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81470</xdr:rowOff>
    </xdr:from>
    <xdr:to>
      <xdr:col>14</xdr:col>
      <xdr:colOff>79375</xdr:colOff>
      <xdr:row>39</xdr:row>
      <xdr:rowOff>11620</xdr:rowOff>
    </xdr:to>
    <xdr:sp macro="" textlink="">
      <xdr:nvSpPr>
        <xdr:cNvPr id="316" name="円/楕円 315"/>
        <xdr:cNvSpPr/>
      </xdr:nvSpPr>
      <xdr:spPr>
        <a:xfrm>
          <a:off x="9588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2747</xdr:rowOff>
    </xdr:from>
    <xdr:ext cx="378565" cy="259045"/>
    <xdr:sp macro="" textlink="">
      <xdr:nvSpPr>
        <xdr:cNvPr id="317" name="テキスト ボックス 316"/>
        <xdr:cNvSpPr txBox="1"/>
      </xdr:nvSpPr>
      <xdr:spPr>
        <a:xfrm>
          <a:off x="9450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68516</xdr:rowOff>
    </xdr:from>
    <xdr:to>
      <xdr:col>12</xdr:col>
      <xdr:colOff>561975</xdr:colOff>
      <xdr:row>37</xdr:row>
      <xdr:rowOff>170117</xdr:rowOff>
    </xdr:to>
    <xdr:sp macro="" textlink="">
      <xdr:nvSpPr>
        <xdr:cNvPr id="318" name="円/楕円 317"/>
        <xdr:cNvSpPr/>
      </xdr:nvSpPr>
      <xdr:spPr>
        <a:xfrm>
          <a:off x="8699500" y="64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161244</xdr:rowOff>
    </xdr:from>
    <xdr:ext cx="469744" cy="259045"/>
    <xdr:sp macro="" textlink="">
      <xdr:nvSpPr>
        <xdr:cNvPr id="319" name="テキスト ボックス 318"/>
        <xdr:cNvSpPr txBox="1"/>
      </xdr:nvSpPr>
      <xdr:spPr>
        <a:xfrm>
          <a:off x="8515427" y="65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39180</xdr:rowOff>
    </xdr:from>
    <xdr:to>
      <xdr:col>11</xdr:col>
      <xdr:colOff>358775</xdr:colOff>
      <xdr:row>38</xdr:row>
      <xdr:rowOff>140780</xdr:rowOff>
    </xdr:to>
    <xdr:sp macro="" textlink="">
      <xdr:nvSpPr>
        <xdr:cNvPr id="320" name="円/楕円 319"/>
        <xdr:cNvSpPr/>
      </xdr:nvSpPr>
      <xdr:spPr>
        <a:xfrm>
          <a:off x="7810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131907</xdr:rowOff>
    </xdr:from>
    <xdr:ext cx="378565" cy="259045"/>
    <xdr:sp macro="" textlink="">
      <xdr:nvSpPr>
        <xdr:cNvPr id="321" name="テキスト ボックス 320"/>
        <xdr:cNvSpPr txBox="1"/>
      </xdr:nvSpPr>
      <xdr:spPr>
        <a:xfrm>
          <a:off x="7672017" y="664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1841</xdr:rowOff>
    </xdr:from>
    <xdr:to>
      <xdr:col>10</xdr:col>
      <xdr:colOff>155575</xdr:colOff>
      <xdr:row>35</xdr:row>
      <xdr:rowOff>103441</xdr:rowOff>
    </xdr:to>
    <xdr:sp macro="" textlink="">
      <xdr:nvSpPr>
        <xdr:cNvPr id="322" name="円/楕円 321"/>
        <xdr:cNvSpPr/>
      </xdr:nvSpPr>
      <xdr:spPr>
        <a:xfrm>
          <a:off x="6921500" y="60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94568</xdr:rowOff>
    </xdr:from>
    <xdr:ext cx="469744" cy="259045"/>
    <xdr:sp macro="" textlink="">
      <xdr:nvSpPr>
        <xdr:cNvPr id="323" name="テキスト ボックス 322"/>
        <xdr:cNvSpPr txBox="1"/>
      </xdr:nvSpPr>
      <xdr:spPr>
        <a:xfrm>
          <a:off x="6737427" y="60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41918</xdr:rowOff>
    </xdr:from>
    <xdr:to>
      <xdr:col>15</xdr:col>
      <xdr:colOff>180975</xdr:colOff>
      <xdr:row>58</xdr:row>
      <xdr:rowOff>49275</xdr:rowOff>
    </xdr:to>
    <xdr:cxnSp macro="">
      <xdr:nvCxnSpPr>
        <xdr:cNvPr id="350" name="直線コネクタ 349"/>
        <xdr:cNvCxnSpPr/>
      </xdr:nvCxnSpPr>
      <xdr:spPr>
        <a:xfrm>
          <a:off x="9639300" y="9986018"/>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41918</xdr:rowOff>
    </xdr:from>
    <xdr:to>
      <xdr:col>14</xdr:col>
      <xdr:colOff>28575</xdr:colOff>
      <xdr:row>58</xdr:row>
      <xdr:rowOff>44483</xdr:rowOff>
    </xdr:to>
    <xdr:cxnSp macro="">
      <xdr:nvCxnSpPr>
        <xdr:cNvPr id="353" name="直線コネクタ 352"/>
        <xdr:cNvCxnSpPr/>
      </xdr:nvCxnSpPr>
      <xdr:spPr>
        <a:xfrm flipV="1">
          <a:off x="8750300" y="9986018"/>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44483</xdr:rowOff>
    </xdr:from>
    <xdr:to>
      <xdr:col>12</xdr:col>
      <xdr:colOff>511175</xdr:colOff>
      <xdr:row>58</xdr:row>
      <xdr:rowOff>49554</xdr:rowOff>
    </xdr:to>
    <xdr:cxnSp macro="">
      <xdr:nvCxnSpPr>
        <xdr:cNvPr id="356" name="直線コネクタ 355"/>
        <xdr:cNvCxnSpPr/>
      </xdr:nvCxnSpPr>
      <xdr:spPr>
        <a:xfrm flipV="1">
          <a:off x="7861300" y="9988583"/>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18748</xdr:rowOff>
    </xdr:from>
    <xdr:to>
      <xdr:col>11</xdr:col>
      <xdr:colOff>307975</xdr:colOff>
      <xdr:row>58</xdr:row>
      <xdr:rowOff>49554</xdr:rowOff>
    </xdr:to>
    <xdr:cxnSp macro="">
      <xdr:nvCxnSpPr>
        <xdr:cNvPr id="359" name="直線コネクタ 358"/>
        <xdr:cNvCxnSpPr/>
      </xdr:nvCxnSpPr>
      <xdr:spPr>
        <a:xfrm>
          <a:off x="6972300" y="9962848"/>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169925</xdr:rowOff>
    </xdr:from>
    <xdr:to>
      <xdr:col>15</xdr:col>
      <xdr:colOff>231775</xdr:colOff>
      <xdr:row>58</xdr:row>
      <xdr:rowOff>100075</xdr:rowOff>
    </xdr:to>
    <xdr:sp macro="" textlink="">
      <xdr:nvSpPr>
        <xdr:cNvPr id="369" name="円/楕円 368"/>
        <xdr:cNvSpPr/>
      </xdr:nvSpPr>
      <xdr:spPr>
        <a:xfrm>
          <a:off x="10426700" y="99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162568</xdr:rowOff>
    </xdr:from>
    <xdr:to>
      <xdr:col>14</xdr:col>
      <xdr:colOff>79375</xdr:colOff>
      <xdr:row>58</xdr:row>
      <xdr:rowOff>92718</xdr:rowOff>
    </xdr:to>
    <xdr:sp macro="" textlink="">
      <xdr:nvSpPr>
        <xdr:cNvPr id="371" name="円/楕円 370"/>
        <xdr:cNvSpPr/>
      </xdr:nvSpPr>
      <xdr:spPr>
        <a:xfrm>
          <a:off x="9588500" y="9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83845</xdr:rowOff>
    </xdr:from>
    <xdr:ext cx="534377" cy="259045"/>
    <xdr:sp macro="" textlink="">
      <xdr:nvSpPr>
        <xdr:cNvPr id="372" name="テキスト ボックス 371"/>
        <xdr:cNvSpPr txBox="1"/>
      </xdr:nvSpPr>
      <xdr:spPr>
        <a:xfrm>
          <a:off x="9372111" y="100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165133</xdr:rowOff>
    </xdr:from>
    <xdr:to>
      <xdr:col>12</xdr:col>
      <xdr:colOff>561975</xdr:colOff>
      <xdr:row>58</xdr:row>
      <xdr:rowOff>95283</xdr:rowOff>
    </xdr:to>
    <xdr:sp macro="" textlink="">
      <xdr:nvSpPr>
        <xdr:cNvPr id="373" name="円/楕円 372"/>
        <xdr:cNvSpPr/>
      </xdr:nvSpPr>
      <xdr:spPr>
        <a:xfrm>
          <a:off x="8699500" y="99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86410</xdr:rowOff>
    </xdr:from>
    <xdr:ext cx="534377" cy="259045"/>
    <xdr:sp macro="" textlink="">
      <xdr:nvSpPr>
        <xdr:cNvPr id="374" name="テキスト ボックス 373"/>
        <xdr:cNvSpPr txBox="1"/>
      </xdr:nvSpPr>
      <xdr:spPr>
        <a:xfrm>
          <a:off x="8483111" y="100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170204</xdr:rowOff>
    </xdr:from>
    <xdr:to>
      <xdr:col>11</xdr:col>
      <xdr:colOff>358775</xdr:colOff>
      <xdr:row>58</xdr:row>
      <xdr:rowOff>100354</xdr:rowOff>
    </xdr:to>
    <xdr:sp macro="" textlink="">
      <xdr:nvSpPr>
        <xdr:cNvPr id="375" name="円/楕円 374"/>
        <xdr:cNvSpPr/>
      </xdr:nvSpPr>
      <xdr:spPr>
        <a:xfrm>
          <a:off x="7810500" y="99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91481</xdr:rowOff>
    </xdr:from>
    <xdr:ext cx="534377" cy="259045"/>
    <xdr:sp macro="" textlink="">
      <xdr:nvSpPr>
        <xdr:cNvPr id="376" name="テキスト ボックス 375"/>
        <xdr:cNvSpPr txBox="1"/>
      </xdr:nvSpPr>
      <xdr:spPr>
        <a:xfrm>
          <a:off x="7594111" y="100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139398</xdr:rowOff>
    </xdr:from>
    <xdr:to>
      <xdr:col>10</xdr:col>
      <xdr:colOff>155575</xdr:colOff>
      <xdr:row>58</xdr:row>
      <xdr:rowOff>69548</xdr:rowOff>
    </xdr:to>
    <xdr:sp macro="" textlink="">
      <xdr:nvSpPr>
        <xdr:cNvPr id="377" name="円/楕円 376"/>
        <xdr:cNvSpPr/>
      </xdr:nvSpPr>
      <xdr:spPr>
        <a:xfrm>
          <a:off x="6921500" y="99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86075</xdr:rowOff>
    </xdr:from>
    <xdr:ext cx="534377" cy="259045"/>
    <xdr:sp macro="" textlink="">
      <xdr:nvSpPr>
        <xdr:cNvPr id="378" name="テキスト ボックス 377"/>
        <xdr:cNvSpPr txBox="1"/>
      </xdr:nvSpPr>
      <xdr:spPr>
        <a:xfrm>
          <a:off x="6705111" y="96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91498</xdr:rowOff>
    </xdr:from>
    <xdr:to>
      <xdr:col>15</xdr:col>
      <xdr:colOff>180975</xdr:colOff>
      <xdr:row>76</xdr:row>
      <xdr:rowOff>157499</xdr:rowOff>
    </xdr:to>
    <xdr:cxnSp macro="">
      <xdr:nvCxnSpPr>
        <xdr:cNvPr id="409" name="直線コネクタ 408"/>
        <xdr:cNvCxnSpPr/>
      </xdr:nvCxnSpPr>
      <xdr:spPr>
        <a:xfrm flipV="1">
          <a:off x="9639300" y="12950248"/>
          <a:ext cx="838200" cy="2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157499</xdr:rowOff>
    </xdr:from>
    <xdr:to>
      <xdr:col>14</xdr:col>
      <xdr:colOff>28575</xdr:colOff>
      <xdr:row>78</xdr:row>
      <xdr:rowOff>22330</xdr:rowOff>
    </xdr:to>
    <xdr:cxnSp macro="">
      <xdr:nvCxnSpPr>
        <xdr:cNvPr id="412" name="直線コネクタ 411"/>
        <xdr:cNvCxnSpPr/>
      </xdr:nvCxnSpPr>
      <xdr:spPr>
        <a:xfrm flipV="1">
          <a:off x="8750300" y="13187699"/>
          <a:ext cx="889000" cy="20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22330</xdr:rowOff>
    </xdr:from>
    <xdr:to>
      <xdr:col>12</xdr:col>
      <xdr:colOff>511175</xdr:colOff>
      <xdr:row>78</xdr:row>
      <xdr:rowOff>54237</xdr:rowOff>
    </xdr:to>
    <xdr:cxnSp macro="">
      <xdr:nvCxnSpPr>
        <xdr:cNvPr id="415" name="直線コネクタ 414"/>
        <xdr:cNvCxnSpPr/>
      </xdr:nvCxnSpPr>
      <xdr:spPr>
        <a:xfrm flipV="1">
          <a:off x="7861300" y="13395430"/>
          <a:ext cx="889000" cy="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54237</xdr:rowOff>
    </xdr:from>
    <xdr:to>
      <xdr:col>11</xdr:col>
      <xdr:colOff>307975</xdr:colOff>
      <xdr:row>78</xdr:row>
      <xdr:rowOff>79905</xdr:rowOff>
    </xdr:to>
    <xdr:cxnSp macro="">
      <xdr:nvCxnSpPr>
        <xdr:cNvPr id="418" name="直線コネクタ 417"/>
        <xdr:cNvCxnSpPr/>
      </xdr:nvCxnSpPr>
      <xdr:spPr>
        <a:xfrm flipV="1">
          <a:off x="6972300" y="13427337"/>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40698</xdr:rowOff>
    </xdr:from>
    <xdr:to>
      <xdr:col>15</xdr:col>
      <xdr:colOff>231775</xdr:colOff>
      <xdr:row>75</xdr:row>
      <xdr:rowOff>142298</xdr:rowOff>
    </xdr:to>
    <xdr:sp macro="" textlink="">
      <xdr:nvSpPr>
        <xdr:cNvPr id="428" name="円/楕円 427"/>
        <xdr:cNvSpPr/>
      </xdr:nvSpPr>
      <xdr:spPr>
        <a:xfrm>
          <a:off x="10426700" y="12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63575</xdr:rowOff>
    </xdr:from>
    <xdr:ext cx="534377" cy="259045"/>
    <xdr:sp macro="" textlink="">
      <xdr:nvSpPr>
        <xdr:cNvPr id="429" name="商工費該当値テキスト"/>
        <xdr:cNvSpPr txBox="1"/>
      </xdr:nvSpPr>
      <xdr:spPr>
        <a:xfrm>
          <a:off x="10528300" y="127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106699</xdr:rowOff>
    </xdr:from>
    <xdr:to>
      <xdr:col>14</xdr:col>
      <xdr:colOff>79375</xdr:colOff>
      <xdr:row>77</xdr:row>
      <xdr:rowOff>36849</xdr:rowOff>
    </xdr:to>
    <xdr:sp macro="" textlink="">
      <xdr:nvSpPr>
        <xdr:cNvPr id="430" name="円/楕円 429"/>
        <xdr:cNvSpPr/>
      </xdr:nvSpPr>
      <xdr:spPr>
        <a:xfrm>
          <a:off x="9588500" y="131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27976</xdr:rowOff>
    </xdr:from>
    <xdr:ext cx="534377" cy="259045"/>
    <xdr:sp macro="" textlink="">
      <xdr:nvSpPr>
        <xdr:cNvPr id="431" name="テキスト ボックス 430"/>
        <xdr:cNvSpPr txBox="1"/>
      </xdr:nvSpPr>
      <xdr:spPr>
        <a:xfrm>
          <a:off x="9372111"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142980</xdr:rowOff>
    </xdr:from>
    <xdr:to>
      <xdr:col>12</xdr:col>
      <xdr:colOff>561975</xdr:colOff>
      <xdr:row>78</xdr:row>
      <xdr:rowOff>73130</xdr:rowOff>
    </xdr:to>
    <xdr:sp macro="" textlink="">
      <xdr:nvSpPr>
        <xdr:cNvPr id="432" name="円/楕円 431"/>
        <xdr:cNvSpPr/>
      </xdr:nvSpPr>
      <xdr:spPr>
        <a:xfrm>
          <a:off x="8699500" y="133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64257</xdr:rowOff>
    </xdr:from>
    <xdr:ext cx="469744" cy="259045"/>
    <xdr:sp macro="" textlink="">
      <xdr:nvSpPr>
        <xdr:cNvPr id="433" name="テキスト ボックス 432"/>
        <xdr:cNvSpPr txBox="1"/>
      </xdr:nvSpPr>
      <xdr:spPr>
        <a:xfrm>
          <a:off x="8515427" y="1343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3437</xdr:rowOff>
    </xdr:from>
    <xdr:to>
      <xdr:col>11</xdr:col>
      <xdr:colOff>358775</xdr:colOff>
      <xdr:row>78</xdr:row>
      <xdr:rowOff>105037</xdr:rowOff>
    </xdr:to>
    <xdr:sp macro="" textlink="">
      <xdr:nvSpPr>
        <xdr:cNvPr id="434" name="円/楕円 433"/>
        <xdr:cNvSpPr/>
      </xdr:nvSpPr>
      <xdr:spPr>
        <a:xfrm>
          <a:off x="7810500" y="13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96164</xdr:rowOff>
    </xdr:from>
    <xdr:ext cx="469744" cy="259045"/>
    <xdr:sp macro="" textlink="">
      <xdr:nvSpPr>
        <xdr:cNvPr id="435" name="テキスト ボックス 434"/>
        <xdr:cNvSpPr txBox="1"/>
      </xdr:nvSpPr>
      <xdr:spPr>
        <a:xfrm>
          <a:off x="7626427" y="13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29105</xdr:rowOff>
    </xdr:from>
    <xdr:to>
      <xdr:col>10</xdr:col>
      <xdr:colOff>155575</xdr:colOff>
      <xdr:row>78</xdr:row>
      <xdr:rowOff>130705</xdr:rowOff>
    </xdr:to>
    <xdr:sp macro="" textlink="">
      <xdr:nvSpPr>
        <xdr:cNvPr id="436" name="円/楕円 435"/>
        <xdr:cNvSpPr/>
      </xdr:nvSpPr>
      <xdr:spPr>
        <a:xfrm>
          <a:off x="6921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121832</xdr:rowOff>
    </xdr:from>
    <xdr:ext cx="469744" cy="259045"/>
    <xdr:sp macro="" textlink="">
      <xdr:nvSpPr>
        <xdr:cNvPr id="437" name="テキスト ボックス 436"/>
        <xdr:cNvSpPr txBox="1"/>
      </xdr:nvSpPr>
      <xdr:spPr>
        <a:xfrm>
          <a:off x="6737427" y="1349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134634</xdr:rowOff>
    </xdr:from>
    <xdr:to>
      <xdr:col>15</xdr:col>
      <xdr:colOff>180975</xdr:colOff>
      <xdr:row>97</xdr:row>
      <xdr:rowOff>146794</xdr:rowOff>
    </xdr:to>
    <xdr:cxnSp macro="">
      <xdr:nvCxnSpPr>
        <xdr:cNvPr id="464" name="直線コネクタ 463"/>
        <xdr:cNvCxnSpPr/>
      </xdr:nvCxnSpPr>
      <xdr:spPr>
        <a:xfrm flipV="1">
          <a:off x="9639300" y="16765284"/>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146794</xdr:rowOff>
    </xdr:from>
    <xdr:to>
      <xdr:col>14</xdr:col>
      <xdr:colOff>28575</xdr:colOff>
      <xdr:row>97</xdr:row>
      <xdr:rowOff>169580</xdr:rowOff>
    </xdr:to>
    <xdr:cxnSp macro="">
      <xdr:nvCxnSpPr>
        <xdr:cNvPr id="467" name="直線コネクタ 466"/>
        <xdr:cNvCxnSpPr/>
      </xdr:nvCxnSpPr>
      <xdr:spPr>
        <a:xfrm flipV="1">
          <a:off x="8750300" y="16777444"/>
          <a:ext cx="8890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169580</xdr:rowOff>
    </xdr:from>
    <xdr:to>
      <xdr:col>12</xdr:col>
      <xdr:colOff>511175</xdr:colOff>
      <xdr:row>98</xdr:row>
      <xdr:rowOff>1251</xdr:rowOff>
    </xdr:to>
    <xdr:cxnSp macro="">
      <xdr:nvCxnSpPr>
        <xdr:cNvPr id="470" name="直線コネクタ 469"/>
        <xdr:cNvCxnSpPr/>
      </xdr:nvCxnSpPr>
      <xdr:spPr>
        <a:xfrm flipV="1">
          <a:off x="7861300" y="16800230"/>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1251</xdr:rowOff>
    </xdr:from>
    <xdr:to>
      <xdr:col>11</xdr:col>
      <xdr:colOff>307975</xdr:colOff>
      <xdr:row>98</xdr:row>
      <xdr:rowOff>10740</xdr:rowOff>
    </xdr:to>
    <xdr:cxnSp macro="">
      <xdr:nvCxnSpPr>
        <xdr:cNvPr id="473" name="直線コネクタ 472"/>
        <xdr:cNvCxnSpPr/>
      </xdr:nvCxnSpPr>
      <xdr:spPr>
        <a:xfrm flipV="1">
          <a:off x="6972300" y="16803351"/>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83834</xdr:rowOff>
    </xdr:from>
    <xdr:to>
      <xdr:col>15</xdr:col>
      <xdr:colOff>231775</xdr:colOff>
      <xdr:row>98</xdr:row>
      <xdr:rowOff>13984</xdr:rowOff>
    </xdr:to>
    <xdr:sp macro="" textlink="">
      <xdr:nvSpPr>
        <xdr:cNvPr id="483" name="円/楕円 482"/>
        <xdr:cNvSpPr/>
      </xdr:nvSpPr>
      <xdr:spPr>
        <a:xfrm>
          <a:off x="10426700" y="167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106711</xdr:rowOff>
    </xdr:from>
    <xdr:ext cx="534377" cy="259045"/>
    <xdr:sp macro="" textlink="">
      <xdr:nvSpPr>
        <xdr:cNvPr id="484" name="土木費該当値テキスト"/>
        <xdr:cNvSpPr txBox="1"/>
      </xdr:nvSpPr>
      <xdr:spPr>
        <a:xfrm>
          <a:off x="10528300" y="165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95994</xdr:rowOff>
    </xdr:from>
    <xdr:to>
      <xdr:col>14</xdr:col>
      <xdr:colOff>79375</xdr:colOff>
      <xdr:row>98</xdr:row>
      <xdr:rowOff>26144</xdr:rowOff>
    </xdr:to>
    <xdr:sp macro="" textlink="">
      <xdr:nvSpPr>
        <xdr:cNvPr id="485" name="円/楕円 484"/>
        <xdr:cNvSpPr/>
      </xdr:nvSpPr>
      <xdr:spPr>
        <a:xfrm>
          <a:off x="9588500" y="167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42671</xdr:rowOff>
    </xdr:from>
    <xdr:ext cx="534377" cy="259045"/>
    <xdr:sp macro="" textlink="">
      <xdr:nvSpPr>
        <xdr:cNvPr id="486" name="テキスト ボックス 485"/>
        <xdr:cNvSpPr txBox="1"/>
      </xdr:nvSpPr>
      <xdr:spPr>
        <a:xfrm>
          <a:off x="9372111" y="1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118780</xdr:rowOff>
    </xdr:from>
    <xdr:to>
      <xdr:col>12</xdr:col>
      <xdr:colOff>561975</xdr:colOff>
      <xdr:row>98</xdr:row>
      <xdr:rowOff>48930</xdr:rowOff>
    </xdr:to>
    <xdr:sp macro="" textlink="">
      <xdr:nvSpPr>
        <xdr:cNvPr id="487" name="円/楕円 486"/>
        <xdr:cNvSpPr/>
      </xdr:nvSpPr>
      <xdr:spPr>
        <a:xfrm>
          <a:off x="8699500" y="167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65457</xdr:rowOff>
    </xdr:from>
    <xdr:ext cx="534377" cy="259045"/>
    <xdr:sp macro="" textlink="">
      <xdr:nvSpPr>
        <xdr:cNvPr id="488" name="テキスト ボックス 487"/>
        <xdr:cNvSpPr txBox="1"/>
      </xdr:nvSpPr>
      <xdr:spPr>
        <a:xfrm>
          <a:off x="8483111" y="165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121901</xdr:rowOff>
    </xdr:from>
    <xdr:to>
      <xdr:col>11</xdr:col>
      <xdr:colOff>358775</xdr:colOff>
      <xdr:row>98</xdr:row>
      <xdr:rowOff>52051</xdr:rowOff>
    </xdr:to>
    <xdr:sp macro="" textlink="">
      <xdr:nvSpPr>
        <xdr:cNvPr id="489" name="円/楕円 488"/>
        <xdr:cNvSpPr/>
      </xdr:nvSpPr>
      <xdr:spPr>
        <a:xfrm>
          <a:off x="7810500" y="167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68578</xdr:rowOff>
    </xdr:from>
    <xdr:ext cx="534377" cy="259045"/>
    <xdr:sp macro="" textlink="">
      <xdr:nvSpPr>
        <xdr:cNvPr id="490" name="テキスト ボックス 489"/>
        <xdr:cNvSpPr txBox="1"/>
      </xdr:nvSpPr>
      <xdr:spPr>
        <a:xfrm>
          <a:off x="7594111" y="165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131390</xdr:rowOff>
    </xdr:from>
    <xdr:to>
      <xdr:col>10</xdr:col>
      <xdr:colOff>155575</xdr:colOff>
      <xdr:row>98</xdr:row>
      <xdr:rowOff>61540</xdr:rowOff>
    </xdr:to>
    <xdr:sp macro="" textlink="">
      <xdr:nvSpPr>
        <xdr:cNvPr id="491" name="円/楕円 490"/>
        <xdr:cNvSpPr/>
      </xdr:nvSpPr>
      <xdr:spPr>
        <a:xfrm>
          <a:off x="6921500" y="167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78067</xdr:rowOff>
    </xdr:from>
    <xdr:ext cx="534377" cy="259045"/>
    <xdr:sp macro="" textlink="">
      <xdr:nvSpPr>
        <xdr:cNvPr id="492" name="テキスト ボックス 491"/>
        <xdr:cNvSpPr txBox="1"/>
      </xdr:nvSpPr>
      <xdr:spPr>
        <a:xfrm>
          <a:off x="6705111" y="165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52260</xdr:rowOff>
    </xdr:from>
    <xdr:to>
      <xdr:col>23</xdr:col>
      <xdr:colOff>517525</xdr:colOff>
      <xdr:row>37</xdr:row>
      <xdr:rowOff>32220</xdr:rowOff>
    </xdr:to>
    <xdr:cxnSp macro="">
      <xdr:nvCxnSpPr>
        <xdr:cNvPr id="522" name="直線コネクタ 521"/>
        <xdr:cNvCxnSpPr/>
      </xdr:nvCxnSpPr>
      <xdr:spPr>
        <a:xfrm flipV="1">
          <a:off x="15481300" y="5881560"/>
          <a:ext cx="838200" cy="4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32220</xdr:rowOff>
    </xdr:from>
    <xdr:to>
      <xdr:col>22</xdr:col>
      <xdr:colOff>365125</xdr:colOff>
      <xdr:row>37</xdr:row>
      <xdr:rowOff>109906</xdr:rowOff>
    </xdr:to>
    <xdr:cxnSp macro="">
      <xdr:nvCxnSpPr>
        <xdr:cNvPr id="525" name="直線コネクタ 524"/>
        <xdr:cNvCxnSpPr/>
      </xdr:nvCxnSpPr>
      <xdr:spPr>
        <a:xfrm flipV="1">
          <a:off x="14592300" y="6375870"/>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148501</xdr:rowOff>
    </xdr:from>
    <xdr:to>
      <xdr:col>21</xdr:col>
      <xdr:colOff>161925</xdr:colOff>
      <xdr:row>37</xdr:row>
      <xdr:rowOff>109906</xdr:rowOff>
    </xdr:to>
    <xdr:cxnSp macro="">
      <xdr:nvCxnSpPr>
        <xdr:cNvPr id="528" name="直線コネクタ 527"/>
        <xdr:cNvCxnSpPr/>
      </xdr:nvCxnSpPr>
      <xdr:spPr>
        <a:xfrm>
          <a:off x="13703300" y="5463451"/>
          <a:ext cx="889000" cy="99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148501</xdr:rowOff>
    </xdr:from>
    <xdr:to>
      <xdr:col>19</xdr:col>
      <xdr:colOff>644525</xdr:colOff>
      <xdr:row>37</xdr:row>
      <xdr:rowOff>143053</xdr:rowOff>
    </xdr:to>
    <xdr:cxnSp macro="">
      <xdr:nvCxnSpPr>
        <xdr:cNvPr id="531" name="直線コネクタ 530"/>
        <xdr:cNvCxnSpPr/>
      </xdr:nvCxnSpPr>
      <xdr:spPr>
        <a:xfrm flipV="1">
          <a:off x="12814300" y="5463451"/>
          <a:ext cx="889000" cy="10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1460</xdr:rowOff>
    </xdr:from>
    <xdr:to>
      <xdr:col>23</xdr:col>
      <xdr:colOff>568325</xdr:colOff>
      <xdr:row>34</xdr:row>
      <xdr:rowOff>103060</xdr:rowOff>
    </xdr:to>
    <xdr:sp macro="" textlink="">
      <xdr:nvSpPr>
        <xdr:cNvPr id="541" name="円/楕円 540"/>
        <xdr:cNvSpPr/>
      </xdr:nvSpPr>
      <xdr:spPr>
        <a:xfrm>
          <a:off x="16268700" y="58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24337</xdr:rowOff>
    </xdr:from>
    <xdr:ext cx="534377" cy="259045"/>
    <xdr:sp macro="" textlink="">
      <xdr:nvSpPr>
        <xdr:cNvPr id="542" name="消防費該当値テキスト"/>
        <xdr:cNvSpPr txBox="1"/>
      </xdr:nvSpPr>
      <xdr:spPr>
        <a:xfrm>
          <a:off x="16370300" y="56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152870</xdr:rowOff>
    </xdr:from>
    <xdr:to>
      <xdr:col>22</xdr:col>
      <xdr:colOff>415925</xdr:colOff>
      <xdr:row>37</xdr:row>
      <xdr:rowOff>83020</xdr:rowOff>
    </xdr:to>
    <xdr:sp macro="" textlink="">
      <xdr:nvSpPr>
        <xdr:cNvPr id="543" name="円/楕円 542"/>
        <xdr:cNvSpPr/>
      </xdr:nvSpPr>
      <xdr:spPr>
        <a:xfrm>
          <a:off x="15430500" y="63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74147</xdr:rowOff>
    </xdr:from>
    <xdr:ext cx="534377" cy="259045"/>
    <xdr:sp macro="" textlink="">
      <xdr:nvSpPr>
        <xdr:cNvPr id="544" name="テキスト ボックス 543"/>
        <xdr:cNvSpPr txBox="1"/>
      </xdr:nvSpPr>
      <xdr:spPr>
        <a:xfrm>
          <a:off x="15214111" y="64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59106</xdr:rowOff>
    </xdr:from>
    <xdr:to>
      <xdr:col>21</xdr:col>
      <xdr:colOff>212725</xdr:colOff>
      <xdr:row>37</xdr:row>
      <xdr:rowOff>160706</xdr:rowOff>
    </xdr:to>
    <xdr:sp macro="" textlink="">
      <xdr:nvSpPr>
        <xdr:cNvPr id="545" name="円/楕円 544"/>
        <xdr:cNvSpPr/>
      </xdr:nvSpPr>
      <xdr:spPr>
        <a:xfrm>
          <a:off x="14541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151833</xdr:rowOff>
    </xdr:from>
    <xdr:ext cx="534377" cy="259045"/>
    <xdr:sp macro="" textlink="">
      <xdr:nvSpPr>
        <xdr:cNvPr id="546" name="テキスト ボックス 545"/>
        <xdr:cNvSpPr txBox="1"/>
      </xdr:nvSpPr>
      <xdr:spPr>
        <a:xfrm>
          <a:off x="14325111" y="64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97701</xdr:rowOff>
    </xdr:from>
    <xdr:to>
      <xdr:col>20</xdr:col>
      <xdr:colOff>9525</xdr:colOff>
      <xdr:row>32</xdr:row>
      <xdr:rowOff>27851</xdr:rowOff>
    </xdr:to>
    <xdr:sp macro="" textlink="">
      <xdr:nvSpPr>
        <xdr:cNvPr id="547" name="円/楕円 546"/>
        <xdr:cNvSpPr/>
      </xdr:nvSpPr>
      <xdr:spPr>
        <a:xfrm>
          <a:off x="13652500" y="5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44378</xdr:rowOff>
    </xdr:from>
    <xdr:ext cx="534377" cy="259045"/>
    <xdr:sp macro="" textlink="">
      <xdr:nvSpPr>
        <xdr:cNvPr id="548" name="テキスト ボックス 547"/>
        <xdr:cNvSpPr txBox="1"/>
      </xdr:nvSpPr>
      <xdr:spPr>
        <a:xfrm>
          <a:off x="13436111" y="51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92253</xdr:rowOff>
    </xdr:from>
    <xdr:to>
      <xdr:col>18</xdr:col>
      <xdr:colOff>492125</xdr:colOff>
      <xdr:row>38</xdr:row>
      <xdr:rowOff>22403</xdr:rowOff>
    </xdr:to>
    <xdr:sp macro="" textlink="">
      <xdr:nvSpPr>
        <xdr:cNvPr id="549" name="円/楕円 548"/>
        <xdr:cNvSpPr/>
      </xdr:nvSpPr>
      <xdr:spPr>
        <a:xfrm>
          <a:off x="12763500" y="64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13530</xdr:rowOff>
    </xdr:from>
    <xdr:ext cx="534377" cy="259045"/>
    <xdr:sp macro="" textlink="">
      <xdr:nvSpPr>
        <xdr:cNvPr id="550" name="テキスト ボックス 549"/>
        <xdr:cNvSpPr txBox="1"/>
      </xdr:nvSpPr>
      <xdr:spPr>
        <a:xfrm>
          <a:off x="12547111" y="65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102046</xdr:rowOff>
    </xdr:from>
    <xdr:to>
      <xdr:col>23</xdr:col>
      <xdr:colOff>517525</xdr:colOff>
      <xdr:row>57</xdr:row>
      <xdr:rowOff>88233</xdr:rowOff>
    </xdr:to>
    <xdr:cxnSp macro="">
      <xdr:nvCxnSpPr>
        <xdr:cNvPr id="582" name="直線コネクタ 581"/>
        <xdr:cNvCxnSpPr/>
      </xdr:nvCxnSpPr>
      <xdr:spPr>
        <a:xfrm flipV="1">
          <a:off x="15481300" y="9703246"/>
          <a:ext cx="838200" cy="15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125854</xdr:rowOff>
    </xdr:from>
    <xdr:to>
      <xdr:col>22</xdr:col>
      <xdr:colOff>365125</xdr:colOff>
      <xdr:row>57</xdr:row>
      <xdr:rowOff>88233</xdr:rowOff>
    </xdr:to>
    <xdr:cxnSp macro="">
      <xdr:nvCxnSpPr>
        <xdr:cNvPr id="585" name="直線コネクタ 584"/>
        <xdr:cNvCxnSpPr/>
      </xdr:nvCxnSpPr>
      <xdr:spPr>
        <a:xfrm>
          <a:off x="14592300" y="9041254"/>
          <a:ext cx="889000" cy="8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125854</xdr:rowOff>
    </xdr:from>
    <xdr:to>
      <xdr:col>21</xdr:col>
      <xdr:colOff>161925</xdr:colOff>
      <xdr:row>56</xdr:row>
      <xdr:rowOff>121722</xdr:rowOff>
    </xdr:to>
    <xdr:cxnSp macro="">
      <xdr:nvCxnSpPr>
        <xdr:cNvPr id="588" name="直線コネクタ 587"/>
        <xdr:cNvCxnSpPr/>
      </xdr:nvCxnSpPr>
      <xdr:spPr>
        <a:xfrm flipV="1">
          <a:off x="13703300" y="9041254"/>
          <a:ext cx="889000" cy="6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121722</xdr:rowOff>
    </xdr:from>
    <xdr:to>
      <xdr:col>19</xdr:col>
      <xdr:colOff>644525</xdr:colOff>
      <xdr:row>57</xdr:row>
      <xdr:rowOff>19424</xdr:rowOff>
    </xdr:to>
    <xdr:cxnSp macro="">
      <xdr:nvCxnSpPr>
        <xdr:cNvPr id="591" name="直線コネクタ 590"/>
        <xdr:cNvCxnSpPr/>
      </xdr:nvCxnSpPr>
      <xdr:spPr>
        <a:xfrm flipV="1">
          <a:off x="12814300" y="9722922"/>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51246</xdr:rowOff>
    </xdr:from>
    <xdr:to>
      <xdr:col>23</xdr:col>
      <xdr:colOff>568325</xdr:colOff>
      <xdr:row>56</xdr:row>
      <xdr:rowOff>152846</xdr:rowOff>
    </xdr:to>
    <xdr:sp macro="" textlink="">
      <xdr:nvSpPr>
        <xdr:cNvPr id="601" name="円/楕円 600"/>
        <xdr:cNvSpPr/>
      </xdr:nvSpPr>
      <xdr:spPr>
        <a:xfrm>
          <a:off x="16268700" y="96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29673</xdr:rowOff>
    </xdr:from>
    <xdr:ext cx="534377" cy="259045"/>
    <xdr:sp macro="" textlink="">
      <xdr:nvSpPr>
        <xdr:cNvPr id="602" name="教育費該当値テキスト"/>
        <xdr:cNvSpPr txBox="1"/>
      </xdr:nvSpPr>
      <xdr:spPr>
        <a:xfrm>
          <a:off x="16370300" y="963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37433</xdr:rowOff>
    </xdr:from>
    <xdr:to>
      <xdr:col>22</xdr:col>
      <xdr:colOff>415925</xdr:colOff>
      <xdr:row>57</xdr:row>
      <xdr:rowOff>139033</xdr:rowOff>
    </xdr:to>
    <xdr:sp macro="" textlink="">
      <xdr:nvSpPr>
        <xdr:cNvPr id="603" name="円/楕円 602"/>
        <xdr:cNvSpPr/>
      </xdr:nvSpPr>
      <xdr:spPr>
        <a:xfrm>
          <a:off x="15430500" y="98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130160</xdr:rowOff>
    </xdr:from>
    <xdr:ext cx="534377" cy="259045"/>
    <xdr:sp macro="" textlink="">
      <xdr:nvSpPr>
        <xdr:cNvPr id="604" name="テキスト ボックス 603"/>
        <xdr:cNvSpPr txBox="1"/>
      </xdr:nvSpPr>
      <xdr:spPr>
        <a:xfrm>
          <a:off x="15214111" y="99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75054</xdr:rowOff>
    </xdr:from>
    <xdr:to>
      <xdr:col>21</xdr:col>
      <xdr:colOff>212725</xdr:colOff>
      <xdr:row>53</xdr:row>
      <xdr:rowOff>5204</xdr:rowOff>
    </xdr:to>
    <xdr:sp macro="" textlink="">
      <xdr:nvSpPr>
        <xdr:cNvPr id="605" name="円/楕円 604"/>
        <xdr:cNvSpPr/>
      </xdr:nvSpPr>
      <xdr:spPr>
        <a:xfrm>
          <a:off x="14541500" y="89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21731</xdr:rowOff>
    </xdr:from>
    <xdr:ext cx="534377" cy="259045"/>
    <xdr:sp macro="" textlink="">
      <xdr:nvSpPr>
        <xdr:cNvPr id="606" name="テキスト ボックス 605"/>
        <xdr:cNvSpPr txBox="1"/>
      </xdr:nvSpPr>
      <xdr:spPr>
        <a:xfrm>
          <a:off x="14325111" y="87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70922</xdr:rowOff>
    </xdr:from>
    <xdr:to>
      <xdr:col>20</xdr:col>
      <xdr:colOff>9525</xdr:colOff>
      <xdr:row>57</xdr:row>
      <xdr:rowOff>1072</xdr:rowOff>
    </xdr:to>
    <xdr:sp macro="" textlink="">
      <xdr:nvSpPr>
        <xdr:cNvPr id="607" name="円/楕円 606"/>
        <xdr:cNvSpPr/>
      </xdr:nvSpPr>
      <xdr:spPr>
        <a:xfrm>
          <a:off x="13652500" y="96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163649</xdr:rowOff>
    </xdr:from>
    <xdr:ext cx="534377" cy="259045"/>
    <xdr:sp macro="" textlink="">
      <xdr:nvSpPr>
        <xdr:cNvPr id="608" name="テキスト ボックス 607"/>
        <xdr:cNvSpPr txBox="1"/>
      </xdr:nvSpPr>
      <xdr:spPr>
        <a:xfrm>
          <a:off x="13436111" y="97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140074</xdr:rowOff>
    </xdr:from>
    <xdr:to>
      <xdr:col>18</xdr:col>
      <xdr:colOff>492125</xdr:colOff>
      <xdr:row>57</xdr:row>
      <xdr:rowOff>70224</xdr:rowOff>
    </xdr:to>
    <xdr:sp macro="" textlink="">
      <xdr:nvSpPr>
        <xdr:cNvPr id="609" name="円/楕円 608"/>
        <xdr:cNvSpPr/>
      </xdr:nvSpPr>
      <xdr:spPr>
        <a:xfrm>
          <a:off x="12763500" y="97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61351</xdr:rowOff>
    </xdr:from>
    <xdr:ext cx="534377" cy="259045"/>
    <xdr:sp macro="" textlink="">
      <xdr:nvSpPr>
        <xdr:cNvPr id="610" name="テキスト ボックス 609"/>
        <xdr:cNvSpPr txBox="1"/>
      </xdr:nvSpPr>
      <xdr:spPr>
        <a:xfrm>
          <a:off x="12547111" y="98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150158</xdr:rowOff>
    </xdr:from>
    <xdr:to>
      <xdr:col>23</xdr:col>
      <xdr:colOff>517525</xdr:colOff>
      <xdr:row>78</xdr:row>
      <xdr:rowOff>23513</xdr:rowOff>
    </xdr:to>
    <xdr:cxnSp macro="">
      <xdr:nvCxnSpPr>
        <xdr:cNvPr id="635" name="直線コネクタ 634"/>
        <xdr:cNvCxnSpPr/>
      </xdr:nvCxnSpPr>
      <xdr:spPr>
        <a:xfrm flipV="1">
          <a:off x="15481300" y="1335180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23513</xdr:rowOff>
    </xdr:from>
    <xdr:to>
      <xdr:col>22</xdr:col>
      <xdr:colOff>365125</xdr:colOff>
      <xdr:row>78</xdr:row>
      <xdr:rowOff>23760</xdr:rowOff>
    </xdr:to>
    <xdr:cxnSp macro="">
      <xdr:nvCxnSpPr>
        <xdr:cNvPr id="638" name="直線コネクタ 637"/>
        <xdr:cNvCxnSpPr/>
      </xdr:nvCxnSpPr>
      <xdr:spPr>
        <a:xfrm flipV="1">
          <a:off x="14592300" y="1339661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21879</xdr:rowOff>
    </xdr:from>
    <xdr:to>
      <xdr:col>21</xdr:col>
      <xdr:colOff>161925</xdr:colOff>
      <xdr:row>78</xdr:row>
      <xdr:rowOff>23760</xdr:rowOff>
    </xdr:to>
    <xdr:cxnSp macro="">
      <xdr:nvCxnSpPr>
        <xdr:cNvPr id="641" name="直線コネクタ 640"/>
        <xdr:cNvCxnSpPr/>
      </xdr:nvCxnSpPr>
      <xdr:spPr>
        <a:xfrm>
          <a:off x="13703300" y="13394979"/>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21879</xdr:rowOff>
    </xdr:from>
    <xdr:to>
      <xdr:col>19</xdr:col>
      <xdr:colOff>644525</xdr:colOff>
      <xdr:row>78</xdr:row>
      <xdr:rowOff>23445</xdr:rowOff>
    </xdr:to>
    <xdr:cxnSp macro="">
      <xdr:nvCxnSpPr>
        <xdr:cNvPr id="644" name="直線コネクタ 643"/>
        <xdr:cNvCxnSpPr/>
      </xdr:nvCxnSpPr>
      <xdr:spPr>
        <a:xfrm flipV="1">
          <a:off x="12814300" y="13394979"/>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99358</xdr:rowOff>
    </xdr:from>
    <xdr:to>
      <xdr:col>23</xdr:col>
      <xdr:colOff>568325</xdr:colOff>
      <xdr:row>78</xdr:row>
      <xdr:rowOff>29508</xdr:rowOff>
    </xdr:to>
    <xdr:sp macro="" textlink="">
      <xdr:nvSpPr>
        <xdr:cNvPr id="654" name="円/楕円 653"/>
        <xdr:cNvSpPr/>
      </xdr:nvSpPr>
      <xdr:spPr>
        <a:xfrm>
          <a:off x="16268700" y="133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58735</xdr:rowOff>
    </xdr:from>
    <xdr:ext cx="469744" cy="259045"/>
    <xdr:sp macro="" textlink="">
      <xdr:nvSpPr>
        <xdr:cNvPr id="655" name="災害復旧費該当値テキスト"/>
        <xdr:cNvSpPr txBox="1"/>
      </xdr:nvSpPr>
      <xdr:spPr>
        <a:xfrm>
          <a:off x="16370300" y="1308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144163</xdr:rowOff>
    </xdr:from>
    <xdr:to>
      <xdr:col>22</xdr:col>
      <xdr:colOff>415925</xdr:colOff>
      <xdr:row>78</xdr:row>
      <xdr:rowOff>74313</xdr:rowOff>
    </xdr:to>
    <xdr:sp macro="" textlink="">
      <xdr:nvSpPr>
        <xdr:cNvPr id="656" name="円/楕円 655"/>
        <xdr:cNvSpPr/>
      </xdr:nvSpPr>
      <xdr:spPr>
        <a:xfrm>
          <a:off x="15430500" y="13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65440</xdr:rowOff>
    </xdr:from>
    <xdr:ext cx="378565" cy="259045"/>
    <xdr:sp macro="" textlink="">
      <xdr:nvSpPr>
        <xdr:cNvPr id="657" name="テキスト ボックス 656"/>
        <xdr:cNvSpPr txBox="1"/>
      </xdr:nvSpPr>
      <xdr:spPr>
        <a:xfrm>
          <a:off x="15292017" y="13438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144410</xdr:rowOff>
    </xdr:from>
    <xdr:to>
      <xdr:col>21</xdr:col>
      <xdr:colOff>212725</xdr:colOff>
      <xdr:row>78</xdr:row>
      <xdr:rowOff>74560</xdr:rowOff>
    </xdr:to>
    <xdr:sp macro="" textlink="">
      <xdr:nvSpPr>
        <xdr:cNvPr id="658" name="円/楕円 657"/>
        <xdr:cNvSpPr/>
      </xdr:nvSpPr>
      <xdr:spPr>
        <a:xfrm>
          <a:off x="14541500" y="133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65687</xdr:rowOff>
    </xdr:from>
    <xdr:ext cx="378565" cy="259045"/>
    <xdr:sp macro="" textlink="">
      <xdr:nvSpPr>
        <xdr:cNvPr id="659" name="テキスト ボックス 658"/>
        <xdr:cNvSpPr txBox="1"/>
      </xdr:nvSpPr>
      <xdr:spPr>
        <a:xfrm>
          <a:off x="14403017" y="1343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142529</xdr:rowOff>
    </xdr:from>
    <xdr:to>
      <xdr:col>20</xdr:col>
      <xdr:colOff>9525</xdr:colOff>
      <xdr:row>78</xdr:row>
      <xdr:rowOff>72679</xdr:rowOff>
    </xdr:to>
    <xdr:sp macro="" textlink="">
      <xdr:nvSpPr>
        <xdr:cNvPr id="660" name="円/楕円 659"/>
        <xdr:cNvSpPr/>
      </xdr:nvSpPr>
      <xdr:spPr>
        <a:xfrm>
          <a:off x="13652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63806</xdr:rowOff>
    </xdr:from>
    <xdr:ext cx="378565" cy="259045"/>
    <xdr:sp macro="" textlink="">
      <xdr:nvSpPr>
        <xdr:cNvPr id="661" name="テキスト ボックス 660"/>
        <xdr:cNvSpPr txBox="1"/>
      </xdr:nvSpPr>
      <xdr:spPr>
        <a:xfrm>
          <a:off x="13514017" y="1343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144095</xdr:rowOff>
    </xdr:from>
    <xdr:to>
      <xdr:col>18</xdr:col>
      <xdr:colOff>492125</xdr:colOff>
      <xdr:row>78</xdr:row>
      <xdr:rowOff>74245</xdr:rowOff>
    </xdr:to>
    <xdr:sp macro="" textlink="">
      <xdr:nvSpPr>
        <xdr:cNvPr id="662" name="円/楕円 661"/>
        <xdr:cNvSpPr/>
      </xdr:nvSpPr>
      <xdr:spPr>
        <a:xfrm>
          <a:off x="12763500" y="133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65372</xdr:rowOff>
    </xdr:from>
    <xdr:ext cx="378565" cy="259045"/>
    <xdr:sp macro="" textlink="">
      <xdr:nvSpPr>
        <xdr:cNvPr id="663" name="テキスト ボックス 662"/>
        <xdr:cNvSpPr txBox="1"/>
      </xdr:nvSpPr>
      <xdr:spPr>
        <a:xfrm>
          <a:off x="12625017" y="1343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21780</xdr:rowOff>
    </xdr:from>
    <xdr:to>
      <xdr:col>23</xdr:col>
      <xdr:colOff>517525</xdr:colOff>
      <xdr:row>96</xdr:row>
      <xdr:rowOff>43498</xdr:rowOff>
    </xdr:to>
    <xdr:cxnSp macro="">
      <xdr:nvCxnSpPr>
        <xdr:cNvPr id="692" name="直線コネクタ 691"/>
        <xdr:cNvCxnSpPr/>
      </xdr:nvCxnSpPr>
      <xdr:spPr>
        <a:xfrm flipV="1">
          <a:off x="15481300" y="16480980"/>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6548</xdr:rowOff>
    </xdr:from>
    <xdr:to>
      <xdr:col>22</xdr:col>
      <xdr:colOff>365125</xdr:colOff>
      <xdr:row>96</xdr:row>
      <xdr:rowOff>43498</xdr:rowOff>
    </xdr:to>
    <xdr:cxnSp macro="">
      <xdr:nvCxnSpPr>
        <xdr:cNvPr id="695" name="直線コネクタ 694"/>
        <xdr:cNvCxnSpPr/>
      </xdr:nvCxnSpPr>
      <xdr:spPr>
        <a:xfrm>
          <a:off x="14592300" y="16465748"/>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145262</xdr:rowOff>
    </xdr:from>
    <xdr:to>
      <xdr:col>21</xdr:col>
      <xdr:colOff>161925</xdr:colOff>
      <xdr:row>96</xdr:row>
      <xdr:rowOff>6548</xdr:rowOff>
    </xdr:to>
    <xdr:cxnSp macro="">
      <xdr:nvCxnSpPr>
        <xdr:cNvPr id="698" name="直線コネクタ 697"/>
        <xdr:cNvCxnSpPr/>
      </xdr:nvCxnSpPr>
      <xdr:spPr>
        <a:xfrm>
          <a:off x="13703300" y="1643301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116742</xdr:rowOff>
    </xdr:from>
    <xdr:to>
      <xdr:col>19</xdr:col>
      <xdr:colOff>644525</xdr:colOff>
      <xdr:row>95</xdr:row>
      <xdr:rowOff>145262</xdr:rowOff>
    </xdr:to>
    <xdr:cxnSp macro="">
      <xdr:nvCxnSpPr>
        <xdr:cNvPr id="701" name="直線コネクタ 700"/>
        <xdr:cNvCxnSpPr/>
      </xdr:nvCxnSpPr>
      <xdr:spPr>
        <a:xfrm>
          <a:off x="12814300" y="16404492"/>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142430</xdr:rowOff>
    </xdr:from>
    <xdr:to>
      <xdr:col>23</xdr:col>
      <xdr:colOff>568325</xdr:colOff>
      <xdr:row>96</xdr:row>
      <xdr:rowOff>72580</xdr:rowOff>
    </xdr:to>
    <xdr:sp macro="" textlink="">
      <xdr:nvSpPr>
        <xdr:cNvPr id="711" name="円/楕円 710"/>
        <xdr:cNvSpPr/>
      </xdr:nvSpPr>
      <xdr:spPr>
        <a:xfrm>
          <a:off x="16268700" y="1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165307</xdr:rowOff>
    </xdr:from>
    <xdr:ext cx="534377" cy="259045"/>
    <xdr:sp macro="" textlink="">
      <xdr:nvSpPr>
        <xdr:cNvPr id="712" name="公債費該当値テキスト"/>
        <xdr:cNvSpPr txBox="1"/>
      </xdr:nvSpPr>
      <xdr:spPr>
        <a:xfrm>
          <a:off x="16370300" y="162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164148</xdr:rowOff>
    </xdr:from>
    <xdr:to>
      <xdr:col>22</xdr:col>
      <xdr:colOff>415925</xdr:colOff>
      <xdr:row>96</xdr:row>
      <xdr:rowOff>94298</xdr:rowOff>
    </xdr:to>
    <xdr:sp macro="" textlink="">
      <xdr:nvSpPr>
        <xdr:cNvPr id="713" name="円/楕円 712"/>
        <xdr:cNvSpPr/>
      </xdr:nvSpPr>
      <xdr:spPr>
        <a:xfrm>
          <a:off x="15430500" y="164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85425</xdr:rowOff>
    </xdr:from>
    <xdr:ext cx="534377" cy="259045"/>
    <xdr:sp macro="" textlink="">
      <xdr:nvSpPr>
        <xdr:cNvPr id="714" name="テキスト ボックス 713"/>
        <xdr:cNvSpPr txBox="1"/>
      </xdr:nvSpPr>
      <xdr:spPr>
        <a:xfrm>
          <a:off x="15214111" y="165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127198</xdr:rowOff>
    </xdr:from>
    <xdr:to>
      <xdr:col>21</xdr:col>
      <xdr:colOff>212725</xdr:colOff>
      <xdr:row>96</xdr:row>
      <xdr:rowOff>57348</xdr:rowOff>
    </xdr:to>
    <xdr:sp macro="" textlink="">
      <xdr:nvSpPr>
        <xdr:cNvPr id="715" name="円/楕円 714"/>
        <xdr:cNvSpPr/>
      </xdr:nvSpPr>
      <xdr:spPr>
        <a:xfrm>
          <a:off x="14541500" y="1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73875</xdr:rowOff>
    </xdr:from>
    <xdr:ext cx="534377" cy="259045"/>
    <xdr:sp macro="" textlink="">
      <xdr:nvSpPr>
        <xdr:cNvPr id="716" name="テキスト ボックス 715"/>
        <xdr:cNvSpPr txBox="1"/>
      </xdr:nvSpPr>
      <xdr:spPr>
        <a:xfrm>
          <a:off x="14325111" y="1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94462</xdr:rowOff>
    </xdr:from>
    <xdr:to>
      <xdr:col>20</xdr:col>
      <xdr:colOff>9525</xdr:colOff>
      <xdr:row>96</xdr:row>
      <xdr:rowOff>24612</xdr:rowOff>
    </xdr:to>
    <xdr:sp macro="" textlink="">
      <xdr:nvSpPr>
        <xdr:cNvPr id="717" name="円/楕円 716"/>
        <xdr:cNvSpPr/>
      </xdr:nvSpPr>
      <xdr:spPr>
        <a:xfrm>
          <a:off x="13652500" y="163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41139</xdr:rowOff>
    </xdr:from>
    <xdr:ext cx="534377" cy="259045"/>
    <xdr:sp macro="" textlink="">
      <xdr:nvSpPr>
        <xdr:cNvPr id="718" name="テキスト ボックス 717"/>
        <xdr:cNvSpPr txBox="1"/>
      </xdr:nvSpPr>
      <xdr:spPr>
        <a:xfrm>
          <a:off x="13436111" y="1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65942</xdr:rowOff>
    </xdr:from>
    <xdr:to>
      <xdr:col>18</xdr:col>
      <xdr:colOff>492125</xdr:colOff>
      <xdr:row>95</xdr:row>
      <xdr:rowOff>167542</xdr:rowOff>
    </xdr:to>
    <xdr:sp macro="" textlink="">
      <xdr:nvSpPr>
        <xdr:cNvPr id="719" name="円/楕円 718"/>
        <xdr:cNvSpPr/>
      </xdr:nvSpPr>
      <xdr:spPr>
        <a:xfrm>
          <a:off x="12763500" y="16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12619</xdr:rowOff>
    </xdr:from>
    <xdr:ext cx="534377" cy="259045"/>
    <xdr:sp macro="" textlink="">
      <xdr:nvSpPr>
        <xdr:cNvPr id="720" name="テキスト ボックス 719"/>
        <xdr:cNvSpPr txBox="1"/>
      </xdr:nvSpPr>
      <xdr:spPr>
        <a:xfrm>
          <a:off x="12547111" y="16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目的</a:t>
          </a:r>
          <a:r>
            <a:rPr kumimoji="1" lang="ja-JP" altLang="ja-JP" sz="1400">
              <a:solidFill>
                <a:schemeClr val="dk1"/>
              </a:solidFill>
              <a:effectLst/>
              <a:latin typeface="+mn-lt"/>
              <a:ea typeface="+mn-ea"/>
              <a:cs typeface="+mn-cs"/>
            </a:rPr>
            <a:t>別住民一人当たりのコストの</a:t>
          </a:r>
          <a:r>
            <a:rPr kumimoji="1" lang="ja-JP" altLang="en-US"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年度の</a:t>
          </a:r>
          <a:r>
            <a:rPr kumimoji="1" lang="ja-JP" altLang="ja-JP" sz="1400">
              <a:solidFill>
                <a:schemeClr val="dk1"/>
              </a:solidFill>
              <a:effectLst/>
              <a:latin typeface="+mn-lt"/>
              <a:ea typeface="+mn-ea"/>
              <a:cs typeface="+mn-cs"/>
            </a:rPr>
            <a:t>特徴点としては、</a:t>
          </a:r>
          <a:r>
            <a:rPr kumimoji="1" lang="ja-JP" altLang="en-US" sz="1400">
              <a:solidFill>
                <a:schemeClr val="dk1"/>
              </a:solidFill>
              <a:effectLst/>
              <a:latin typeface="+mn-lt"/>
              <a:ea typeface="+mn-ea"/>
              <a:cs typeface="+mn-cs"/>
            </a:rPr>
            <a:t>衛生費において以前は類似団体内平均以下であったが、最終処分場建設事業が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年目となり事業費が増加したことなどに伴い若干平均値を上回ったことや、消防費においては消防救急デジタル</a:t>
          </a:r>
          <a:r>
            <a:rPr kumimoji="1" lang="ja-JP" altLang="ja-JP" sz="1400">
              <a:solidFill>
                <a:schemeClr val="dk1"/>
              </a:solidFill>
              <a:effectLst/>
              <a:latin typeface="+mn-lt"/>
              <a:ea typeface="+mn-ea"/>
              <a:cs typeface="+mn-cs"/>
            </a:rPr>
            <a:t>無線</a:t>
          </a:r>
          <a:r>
            <a:rPr kumimoji="1" lang="ja-JP" altLang="en-US" sz="1400">
              <a:solidFill>
                <a:schemeClr val="dk1"/>
              </a:solidFill>
              <a:effectLst/>
              <a:latin typeface="+mn-lt"/>
              <a:ea typeface="+mn-ea"/>
              <a:cs typeface="+mn-cs"/>
            </a:rPr>
            <a:t>整備事業や要援護者等屋内退避施設整備事業に伴い大幅に平均を上回っていること、公債費においてコストは横ばいであるが、他の団体が減少傾向にあるため平均値との開きがみられること、商工費においては国民宿舎の繰上げ償還に伴う繰出金、プレミアム商品券発行事業、観光案内所の整備等により</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年で</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倍以上の伸びがあることなどがあげられる。また、労働費、農林水産業費、教育費は大型事業のない年には平均を下回る傾向にある。今後も</a:t>
          </a:r>
          <a:r>
            <a:rPr kumimoji="1" lang="ja-JP" altLang="ja-JP" sz="1400">
              <a:solidFill>
                <a:schemeClr val="dk1"/>
              </a:solidFill>
              <a:effectLst/>
              <a:latin typeface="+mn-lt"/>
              <a:ea typeface="+mn-ea"/>
              <a:cs typeface="+mn-cs"/>
            </a:rPr>
            <a:t>行政改革大綱・推進計画に基づき事務事業の見直し</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により、事務効率化の促進を図る。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実質単年度収支の減は、財政調整基金を取り崩したことや、</a:t>
          </a:r>
          <a:r>
            <a:rPr kumimoji="1" lang="ja-JP" altLang="en-US" sz="1400">
              <a:solidFill>
                <a:schemeClr val="dk1"/>
              </a:solidFill>
              <a:effectLst/>
              <a:latin typeface="+mn-lt"/>
              <a:ea typeface="+mn-ea"/>
              <a:cs typeface="+mn-cs"/>
            </a:rPr>
            <a:t>単年度収支</a:t>
          </a:r>
          <a:r>
            <a:rPr kumimoji="1" lang="ja-JP" altLang="ja-JP" sz="1400">
              <a:solidFill>
                <a:schemeClr val="dk1"/>
              </a:solidFill>
              <a:effectLst/>
              <a:latin typeface="+mn-lt"/>
              <a:ea typeface="+mn-ea"/>
              <a:cs typeface="+mn-cs"/>
            </a:rPr>
            <a:t>の影響によるものと考えられる。</a:t>
          </a:r>
          <a:r>
            <a:rPr kumimoji="1" lang="ja-JP" altLang="en-US" sz="1400">
              <a:solidFill>
                <a:schemeClr val="dk1"/>
              </a:solidFill>
              <a:effectLst/>
              <a:latin typeface="+mn-lt"/>
              <a:ea typeface="+mn-ea"/>
              <a:cs typeface="+mn-cs"/>
            </a:rPr>
            <a:t>実質収支は５．０４</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となっており、前年度比較すると</a:t>
          </a:r>
          <a:r>
            <a:rPr kumimoji="1" lang="ja-JP" altLang="en-US" sz="1400">
              <a:solidFill>
                <a:schemeClr val="dk1"/>
              </a:solidFill>
              <a:effectLst/>
              <a:latin typeface="+mn-lt"/>
              <a:ea typeface="+mn-ea"/>
              <a:cs typeface="+mn-cs"/>
            </a:rPr>
            <a:t>０．３６</a:t>
          </a:r>
          <a:r>
            <a:rPr kumimoji="1" lang="ja-JP" altLang="ja-JP" sz="1400">
              <a:solidFill>
                <a:schemeClr val="dk1"/>
              </a:solidFill>
              <a:effectLst/>
              <a:latin typeface="+mn-lt"/>
              <a:ea typeface="+mn-ea"/>
              <a:cs typeface="+mn-cs"/>
            </a:rPr>
            <a:t>％減少してきているため、今後も適正な財政運営により、３～５％程度になるように努める。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400">
              <a:solidFill>
                <a:schemeClr val="dk1"/>
              </a:solidFill>
              <a:effectLst/>
              <a:latin typeface="+mn-lt"/>
              <a:ea typeface="+mn-ea"/>
              <a:cs typeface="+mn-cs"/>
            </a:rPr>
            <a:t>連結実質赤字比率に係る黒字は、前年度と比較すると若干</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している。これは、一般会計の実質収支が減となっているものの、介護保険特別会計</a:t>
          </a:r>
          <a:r>
            <a:rPr kumimoji="1" lang="ja-JP" altLang="en-US" sz="1400">
              <a:solidFill>
                <a:schemeClr val="dk1"/>
              </a:solidFill>
              <a:effectLst/>
              <a:latin typeface="+mn-lt"/>
              <a:ea typeface="+mn-ea"/>
              <a:cs typeface="+mn-cs"/>
            </a:rPr>
            <a:t>の実質収支が大幅に増となっていることや</a:t>
          </a:r>
          <a:r>
            <a:rPr kumimoji="1" lang="ja-JP" altLang="ja-JP" sz="1400">
              <a:solidFill>
                <a:schemeClr val="dk1"/>
              </a:solidFill>
              <a:effectLst/>
              <a:latin typeface="+mn-lt"/>
              <a:ea typeface="+mn-ea"/>
              <a:cs typeface="+mn-cs"/>
            </a:rPr>
            <a:t>水道事業会計</a:t>
          </a:r>
          <a:r>
            <a:rPr kumimoji="1" lang="ja-JP" altLang="en-US" sz="1400">
              <a:solidFill>
                <a:schemeClr val="dk1"/>
              </a:solidFill>
              <a:effectLst/>
              <a:latin typeface="+mn-lt"/>
              <a:ea typeface="+mn-ea"/>
              <a:cs typeface="+mn-cs"/>
            </a:rPr>
            <a:t>及び</a:t>
          </a:r>
          <a:r>
            <a:rPr kumimoji="1" lang="ja-JP" altLang="ja-JP" sz="1400">
              <a:solidFill>
                <a:schemeClr val="dk1"/>
              </a:solidFill>
              <a:effectLst/>
              <a:latin typeface="+mn-lt"/>
              <a:ea typeface="+mn-ea"/>
              <a:cs typeface="+mn-cs"/>
            </a:rPr>
            <a:t>国民健康保険特別会計の実質収支が微増となっ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ことによるものである。しかし、</a:t>
          </a:r>
          <a:r>
            <a:rPr lang="ja-JP" altLang="ja-JP" sz="1400" b="0" i="0" baseline="0">
              <a:solidFill>
                <a:schemeClr val="dk1"/>
              </a:solidFill>
              <a:effectLst/>
              <a:latin typeface="+mn-lt"/>
              <a:ea typeface="+mn-ea"/>
              <a:cs typeface="+mn-cs"/>
            </a:rPr>
            <a:t>いずれの特別会計も一般会計からの繰出が必要な状況であることから、今後の厳しい財政状況を踏まえ、一般会計同様、</a:t>
          </a:r>
          <a:r>
            <a:rPr lang="ja-JP" altLang="ja-JP" sz="1400" b="0">
              <a:solidFill>
                <a:schemeClr val="dk1"/>
              </a:solidFill>
              <a:effectLst/>
              <a:latin typeface="+mn-lt"/>
              <a:ea typeface="+mn-ea"/>
              <a:cs typeface="+mn-cs"/>
            </a:rPr>
            <a:t>歳入確保や徹底した歳出抑制に努め、</a:t>
          </a:r>
          <a:r>
            <a:rPr kumimoji="1" lang="ja-JP" altLang="ja-JP" sz="1400">
              <a:solidFill>
                <a:schemeClr val="dk1"/>
              </a:solidFill>
              <a:effectLst/>
              <a:latin typeface="+mn-lt"/>
              <a:ea typeface="+mn-ea"/>
              <a:cs typeface="+mn-cs"/>
            </a:rPr>
            <a:t>今後とも赤字にならないよう各会計が適正な処理をするように努める。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18014348</v>
      </c>
      <c r="BO4" s="409"/>
      <c r="BP4" s="409"/>
      <c r="BQ4" s="409"/>
      <c r="BR4" s="409"/>
      <c r="BS4" s="409"/>
      <c r="BT4" s="409"/>
      <c r="BU4" s="410"/>
      <c r="BV4" s="408">
        <v>16183567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17374282</v>
      </c>
      <c r="BO5" s="414"/>
      <c r="BP5" s="414"/>
      <c r="BQ5" s="414"/>
      <c r="BR5" s="414"/>
      <c r="BS5" s="414"/>
      <c r="BT5" s="414"/>
      <c r="BU5" s="415"/>
      <c r="BV5" s="413">
        <v>15343278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94.1</v>
      </c>
      <c r="CU5" s="384"/>
      <c r="CV5" s="384"/>
      <c r="CW5" s="384"/>
      <c r="CX5" s="384"/>
      <c r="CY5" s="384"/>
      <c r="CZ5" s="384"/>
      <c r="DA5" s="385"/>
      <c r="DB5" s="383">
        <v>94.2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640066</v>
      </c>
      <c r="BO6" s="414"/>
      <c r="BP6" s="414"/>
      <c r="BQ6" s="414"/>
      <c r="BR6" s="414"/>
      <c r="BS6" s="414"/>
      <c r="BT6" s="414"/>
      <c r="BU6" s="415"/>
      <c r="BV6" s="413">
        <v>840289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100.2</v>
      </c>
      <c r="CU6" s="560"/>
      <c r="CV6" s="560"/>
      <c r="CW6" s="560"/>
      <c r="CX6" s="560"/>
      <c r="CY6" s="560"/>
      <c r="CZ6" s="560"/>
      <c r="DA6" s="561"/>
      <c r="DB6" s="559">
        <v>100.6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184704</v>
      </c>
      <c r="BO7" s="414"/>
      <c r="BP7" s="414"/>
      <c r="BQ7" s="414"/>
      <c r="BR7" s="414"/>
      <c r="BS7" s="414"/>
      <c r="BT7" s="414"/>
      <c r="BU7" s="415"/>
      <c r="BV7" s="413">
        <v>358575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9034804</v>
      </c>
      <c r="CU7" s="414"/>
      <c r="CV7" s="414"/>
      <c r="CW7" s="414"/>
      <c r="CX7" s="414"/>
      <c r="CY7" s="414"/>
      <c r="CZ7" s="414"/>
      <c r="DA7" s="415"/>
      <c r="DB7" s="413">
        <v>8913706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455362</v>
      </c>
      <c r="BO8" s="414"/>
      <c r="BP8" s="414"/>
      <c r="BQ8" s="414"/>
      <c r="BR8" s="414"/>
      <c r="BS8" s="414"/>
      <c r="BT8" s="414"/>
      <c r="BU8" s="415"/>
      <c r="BV8" s="413">
        <v>481714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29282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-26352</v>
      </c>
      <c r="BO9" s="414"/>
      <c r="BP9" s="414"/>
      <c r="BQ9" s="414"/>
      <c r="BR9" s="414"/>
      <c r="BS9" s="414"/>
      <c r="BT9" s="414"/>
      <c r="BU9" s="415"/>
      <c r="BV9" s="413">
        <v>-82694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17</v>
      </c>
      <c r="CU9" s="384"/>
      <c r="CV9" s="384"/>
      <c r="CW9" s="384"/>
      <c r="CX9" s="384"/>
      <c r="CY9" s="384"/>
      <c r="CZ9" s="384"/>
      <c r="DA9" s="385"/>
      <c r="DB9" s="383">
        <v>16.3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31144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1167</v>
      </c>
      <c r="BO10" s="414"/>
      <c r="BP10" s="414"/>
      <c r="BQ10" s="414"/>
      <c r="BR10" s="414"/>
      <c r="BS10" s="414"/>
      <c r="BT10" s="414"/>
      <c r="BU10" s="415"/>
      <c r="BV10" s="413">
        <v>1311</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20000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29386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600000</v>
      </c>
      <c r="BO12" s="414"/>
      <c r="BP12" s="414"/>
      <c r="BQ12" s="414"/>
      <c r="BR12" s="414"/>
      <c r="BS12" s="414"/>
      <c r="BT12" s="414"/>
      <c r="BU12" s="415"/>
      <c r="BV12" s="413">
        <v>300000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29256</v>
      </c>
      <c r="S13" s="515"/>
      <c r="T13" s="515"/>
      <c r="U13" s="515"/>
      <c r="V13" s="516"/>
      <c r="W13" s="502" t="s">
        <v>119</v>
      </c>
      <c r="X13" s="426"/>
      <c r="Y13" s="426"/>
      <c r="Z13" s="426"/>
      <c r="AA13" s="426"/>
      <c r="AB13" s="427"/>
      <c r="AC13" s="389">
        <v>863</v>
      </c>
      <c r="AD13" s="390"/>
      <c r="AE13" s="390"/>
      <c r="AF13" s="390"/>
      <c r="AG13" s="391"/>
      <c r="AH13" s="389">
        <v>1167</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-625185</v>
      </c>
      <c r="BO13" s="414"/>
      <c r="BP13" s="414"/>
      <c r="BQ13" s="414"/>
      <c r="BR13" s="414"/>
      <c r="BS13" s="414"/>
      <c r="BT13" s="414"/>
      <c r="BU13" s="415"/>
      <c r="BV13" s="413">
        <v>-361383</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9.9</v>
      </c>
      <c r="CU13" s="384"/>
      <c r="CV13" s="384"/>
      <c r="CW13" s="384"/>
      <c r="CX13" s="384"/>
      <c r="CY13" s="384"/>
      <c r="CZ13" s="384"/>
      <c r="DA13" s="385"/>
      <c r="DB13" s="383">
        <v>10.8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29836</v>
      </c>
      <c r="S14" s="515"/>
      <c r="T14" s="515"/>
      <c r="U14" s="515"/>
      <c r="V14" s="516"/>
      <c r="W14" s="517"/>
      <c r="X14" s="429"/>
      <c r="Y14" s="429"/>
      <c r="Z14" s="429"/>
      <c r="AA14" s="429"/>
      <c r="AB14" s="430"/>
      <c r="AC14" s="507">
        <v>6.3</v>
      </c>
      <c r="AD14" s="508"/>
      <c r="AE14" s="508"/>
      <c r="AF14" s="508"/>
      <c r="AG14" s="509"/>
      <c r="AH14" s="507">
        <v>7.8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75</v>
      </c>
      <c r="CU14" s="486"/>
      <c r="CV14" s="486"/>
      <c r="CW14" s="486"/>
      <c r="CX14" s="486"/>
      <c r="CY14" s="486"/>
      <c r="CZ14" s="486"/>
      <c r="DA14" s="487"/>
      <c r="DB14" s="518">
        <v>70.7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29750</v>
      </c>
      <c r="S15" s="515"/>
      <c r="T15" s="515"/>
      <c r="U15" s="515"/>
      <c r="V15" s="516"/>
      <c r="W15" s="502" t="s">
        <v>125</v>
      </c>
      <c r="X15" s="426"/>
      <c r="Y15" s="426"/>
      <c r="Z15" s="426"/>
      <c r="AA15" s="426"/>
      <c r="AB15" s="427"/>
      <c r="AC15" s="389">
        <v>4018</v>
      </c>
      <c r="AD15" s="390"/>
      <c r="AE15" s="390"/>
      <c r="AF15" s="390"/>
      <c r="AG15" s="391"/>
      <c r="AH15" s="389">
        <v>4519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2894014</v>
      </c>
      <c r="BO15" s="409"/>
      <c r="BP15" s="409"/>
      <c r="BQ15" s="409"/>
      <c r="BR15" s="409"/>
      <c r="BS15" s="409"/>
      <c r="BT15" s="409"/>
      <c r="BU15" s="410"/>
      <c r="BV15" s="408">
        <v>2792985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29.4</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7299129</v>
      </c>
      <c r="BO16" s="414"/>
      <c r="BP16" s="414"/>
      <c r="BQ16" s="414"/>
      <c r="BR16" s="414"/>
      <c r="BS16" s="414"/>
      <c r="BT16" s="414"/>
      <c r="BU16" s="415"/>
      <c r="BV16" s="413">
        <v>7016638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8782</v>
      </c>
      <c r="AD17" s="390"/>
      <c r="AE17" s="390"/>
      <c r="AF17" s="390"/>
      <c r="AG17" s="391"/>
      <c r="AH17" s="389">
        <v>9325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3660632</v>
      </c>
      <c r="BO17" s="414"/>
      <c r="BP17" s="414"/>
      <c r="BQ17" s="414"/>
      <c r="BR17" s="414"/>
      <c r="BS17" s="414"/>
      <c r="BT17" s="414"/>
      <c r="BU17" s="415"/>
      <c r="BV17" s="413">
        <v>3576995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112.3</v>
      </c>
      <c r="M18" s="478"/>
      <c r="N18" s="478"/>
      <c r="O18" s="478"/>
      <c r="P18" s="478"/>
      <c r="Q18" s="478"/>
      <c r="R18" s="479"/>
      <c r="S18" s="479"/>
      <c r="T18" s="479"/>
      <c r="U18" s="479"/>
      <c r="V18" s="480"/>
      <c r="W18" s="494"/>
      <c r="X18" s="495"/>
      <c r="Y18" s="495"/>
      <c r="Z18" s="495"/>
      <c r="AA18" s="495"/>
      <c r="AB18" s="503"/>
      <c r="AC18" s="377">
        <v>64.3</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8626344</v>
      </c>
      <c r="BO18" s="414"/>
      <c r="BP18" s="414"/>
      <c r="BQ18" s="414"/>
      <c r="BR18" s="414"/>
      <c r="BS18" s="414"/>
      <c r="BT18" s="414"/>
      <c r="BU18" s="415"/>
      <c r="BV18" s="413">
        <v>8442769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11594666</v>
      </c>
      <c r="BO19" s="414"/>
      <c r="BP19" s="414"/>
      <c r="BQ19" s="414"/>
      <c r="BR19" s="414"/>
      <c r="BS19" s="414"/>
      <c r="BT19" s="414"/>
      <c r="BU19" s="415"/>
      <c r="BV19" s="413">
        <v>11462784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12159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21311573</v>
      </c>
      <c r="BO23" s="414"/>
      <c r="BP23" s="414"/>
      <c r="BQ23" s="414"/>
      <c r="BR23" s="414"/>
      <c r="BS23" s="414"/>
      <c r="BT23" s="414"/>
      <c r="BU23" s="415"/>
      <c r="BV23" s="413">
        <v>20623008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7272</v>
      </c>
      <c r="R24" s="390"/>
      <c r="S24" s="390"/>
      <c r="T24" s="390"/>
      <c r="U24" s="390"/>
      <c r="V24" s="391"/>
      <c r="W24" s="455"/>
      <c r="X24" s="446"/>
      <c r="Y24" s="447"/>
      <c r="Z24" s="386" t="s">
        <v>149</v>
      </c>
      <c r="AA24" s="387"/>
      <c r="AB24" s="387"/>
      <c r="AC24" s="387"/>
      <c r="AD24" s="387"/>
      <c r="AE24" s="387"/>
      <c r="AF24" s="387"/>
      <c r="AG24" s="388"/>
      <c r="AH24" s="389">
        <v>283</v>
      </c>
      <c r="AI24" s="390"/>
      <c r="AJ24" s="390"/>
      <c r="AK24" s="390"/>
      <c r="AL24" s="391"/>
      <c r="AM24" s="389">
        <v>963049</v>
      </c>
      <c r="AN24" s="390"/>
      <c r="AO24" s="390"/>
      <c r="AP24" s="390"/>
      <c r="AQ24" s="390"/>
      <c r="AR24" s="391"/>
      <c r="AS24" s="389">
        <v>3403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14846443</v>
      </c>
      <c r="BO24" s="414"/>
      <c r="BP24" s="414"/>
      <c r="BQ24" s="414"/>
      <c r="BR24" s="414"/>
      <c r="BS24" s="414"/>
      <c r="BT24" s="414"/>
      <c r="BU24" s="415"/>
      <c r="BV24" s="413">
        <v>14445915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6061</v>
      </c>
      <c r="R25" s="390"/>
      <c r="S25" s="390"/>
      <c r="T25" s="390"/>
      <c r="U25" s="390"/>
      <c r="V25" s="391"/>
      <c r="W25" s="455"/>
      <c r="X25" s="446"/>
      <c r="Y25" s="447"/>
      <c r="Z25" s="386" t="s">
        <v>152</v>
      </c>
      <c r="AA25" s="387"/>
      <c r="AB25" s="387"/>
      <c r="AC25" s="387"/>
      <c r="AD25" s="387"/>
      <c r="AE25" s="387"/>
      <c r="AF25" s="387"/>
      <c r="AG25" s="388"/>
      <c r="AH25" s="389">
        <v>47</v>
      </c>
      <c r="AI25" s="390"/>
      <c r="AJ25" s="390"/>
      <c r="AK25" s="390"/>
      <c r="AL25" s="391"/>
      <c r="AM25" s="389">
        <v>157121</v>
      </c>
      <c r="AN25" s="390"/>
      <c r="AO25" s="390"/>
      <c r="AP25" s="390"/>
      <c r="AQ25" s="390"/>
      <c r="AR25" s="391"/>
      <c r="AS25" s="389">
        <v>3343</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547716</v>
      </c>
      <c r="BO25" s="409"/>
      <c r="BP25" s="409"/>
      <c r="BQ25" s="409"/>
      <c r="BR25" s="409"/>
      <c r="BS25" s="409"/>
      <c r="BT25" s="409"/>
      <c r="BU25" s="410"/>
      <c r="BV25" s="408">
        <v>628531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5841</v>
      </c>
      <c r="R26" s="390"/>
      <c r="S26" s="390"/>
      <c r="T26" s="390"/>
      <c r="U26" s="390"/>
      <c r="V26" s="391"/>
      <c r="W26" s="455"/>
      <c r="X26" s="446"/>
      <c r="Y26" s="447"/>
      <c r="Z26" s="386" t="s">
        <v>155</v>
      </c>
      <c r="AA26" s="468"/>
      <c r="AB26" s="468"/>
      <c r="AC26" s="468"/>
      <c r="AD26" s="468"/>
      <c r="AE26" s="468"/>
      <c r="AF26" s="468"/>
      <c r="AG26" s="469"/>
      <c r="AH26" s="389">
        <v>21</v>
      </c>
      <c r="AI26" s="390"/>
      <c r="AJ26" s="390"/>
      <c r="AK26" s="390"/>
      <c r="AL26" s="391"/>
      <c r="AM26" s="389">
        <v>69552</v>
      </c>
      <c r="AN26" s="390"/>
      <c r="AO26" s="390"/>
      <c r="AP26" s="390"/>
      <c r="AQ26" s="390"/>
      <c r="AR26" s="391"/>
      <c r="AS26" s="389">
        <v>3312</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3800</v>
      </c>
      <c r="R27" s="390"/>
      <c r="S27" s="390"/>
      <c r="T27" s="390"/>
      <c r="U27" s="390"/>
      <c r="V27" s="391"/>
      <c r="W27" s="455"/>
      <c r="X27" s="446"/>
      <c r="Y27" s="447"/>
      <c r="Z27" s="386" t="s">
        <v>158</v>
      </c>
      <c r="AA27" s="387"/>
      <c r="AB27" s="387"/>
      <c r="AC27" s="387"/>
      <c r="AD27" s="387"/>
      <c r="AE27" s="387"/>
      <c r="AF27" s="387"/>
      <c r="AG27" s="388"/>
      <c r="AH27" s="389">
        <v>11</v>
      </c>
      <c r="AI27" s="390"/>
      <c r="AJ27" s="390"/>
      <c r="AK27" s="390"/>
      <c r="AL27" s="391"/>
      <c r="AM27" s="389">
        <v>42339</v>
      </c>
      <c r="AN27" s="390"/>
      <c r="AO27" s="390"/>
      <c r="AP27" s="390"/>
      <c r="AQ27" s="390"/>
      <c r="AR27" s="391"/>
      <c r="AS27" s="389">
        <v>3849</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126320</v>
      </c>
      <c r="BO27" s="417"/>
      <c r="BP27" s="417"/>
      <c r="BQ27" s="417"/>
      <c r="BR27" s="417"/>
      <c r="BS27" s="417"/>
      <c r="BT27" s="417"/>
      <c r="BU27" s="418"/>
      <c r="BV27" s="416">
        <v>126268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2983</v>
      </c>
      <c r="R28" s="390"/>
      <c r="S28" s="390"/>
      <c r="T28" s="390"/>
      <c r="U28" s="390"/>
      <c r="V28" s="391"/>
      <c r="W28" s="455"/>
      <c r="X28" s="446"/>
      <c r="Y28" s="447"/>
      <c r="Z28" s="386" t="s">
        <v>161</v>
      </c>
      <c r="AA28" s="387"/>
      <c r="AB28" s="387"/>
      <c r="AC28" s="387"/>
      <c r="AD28" s="387"/>
      <c r="AE28" s="387"/>
      <c r="AF28" s="387"/>
      <c r="AG28" s="388"/>
      <c r="AH28" s="389">
        <v>2</v>
      </c>
      <c r="AI28" s="390"/>
      <c r="AJ28" s="390"/>
      <c r="AK28" s="390"/>
      <c r="AL28" s="391"/>
      <c r="AM28" s="389" t="s">
        <v>162</v>
      </c>
      <c r="AN28" s="390"/>
      <c r="AO28" s="390"/>
      <c r="AP28" s="390"/>
      <c r="AQ28" s="390"/>
      <c r="AR28" s="391"/>
      <c r="AS28" s="389" t="s">
        <v>162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1075054</v>
      </c>
      <c r="BO28" s="409"/>
      <c r="BP28" s="409"/>
      <c r="BQ28" s="409"/>
      <c r="BR28" s="409"/>
      <c r="BS28" s="409"/>
      <c r="BT28" s="409"/>
      <c r="BU28" s="410"/>
      <c r="BV28" s="408">
        <v>1673887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2755</v>
      </c>
      <c r="R29" s="390"/>
      <c r="S29" s="390"/>
      <c r="T29" s="390"/>
      <c r="U29" s="390"/>
      <c r="V29" s="391"/>
      <c r="W29" s="456"/>
      <c r="X29" s="457"/>
      <c r="Y29" s="458"/>
      <c r="Z29" s="386" t="s">
        <v>166</v>
      </c>
      <c r="AA29" s="387"/>
      <c r="AB29" s="387"/>
      <c r="AC29" s="387"/>
      <c r="AD29" s="387"/>
      <c r="AE29" s="387"/>
      <c r="AF29" s="387"/>
      <c r="AG29" s="388"/>
      <c r="AH29" s="389">
        <v>296</v>
      </c>
      <c r="AI29" s="390"/>
      <c r="AJ29" s="390"/>
      <c r="AK29" s="390"/>
      <c r="AL29" s="391"/>
      <c r="AM29" s="389">
        <v>1008558</v>
      </c>
      <c r="AN29" s="390"/>
      <c r="AO29" s="390"/>
      <c r="AP29" s="390"/>
      <c r="AQ29" s="390"/>
      <c r="AR29" s="391"/>
      <c r="AS29" s="389">
        <v>3407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1868181</v>
      </c>
      <c r="BO29" s="414"/>
      <c r="BP29" s="414"/>
      <c r="BQ29" s="414"/>
      <c r="BR29" s="414"/>
      <c r="BS29" s="414"/>
      <c r="BT29" s="414"/>
      <c r="BU29" s="415"/>
      <c r="BV29" s="413">
        <v>1625954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2009137</v>
      </c>
      <c r="BO30" s="417"/>
      <c r="BP30" s="417"/>
      <c r="BQ30" s="417"/>
      <c r="BR30" s="417"/>
      <c r="BS30" s="417"/>
      <c r="BT30" s="417"/>
      <c r="BU30" s="418"/>
      <c r="BV30" s="416">
        <v>1622081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いちき串木野市土地開発公社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療育事業特別会計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いちき串木野市・日置市衛生処理組合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さつま自然エネルギー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公共下水道事業特別会計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鹿児島県後期高齢者医療広域連合（一般会計）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戸崎地区漁業集落排水事業特別会計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鹿児島県後期高齢者医療広域連合（特別会計）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IF('各会計、関係団体の財政状況及び健全化判断比率'!B36="","",'各会計、関係団体の財政状況及び健全化判断比率'!B36)</f>
        <v>国民宿舎特別会計</v>
      </c>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532</v>
      </c>
      <c r="D34" s="1181"/>
      <c r="E34" s="1182"/>
      <c r="F34" s="32">
        <v>6.04</v>
      </c>
      <c r="G34" s="33">
        <v>6.36</v>
      </c>
      <c r="H34" s="33">
        <v>6.69</v>
      </c>
      <c r="I34" s="33">
        <v>7.04</v>
      </c>
      <c r="J34" s="34">
        <v>7.1</v>
      </c>
      <c r="K34" s="22"/>
      <c r="L34" s="22"/>
      <c r="M34" s="22"/>
      <c r="N34" s="22"/>
      <c r="O34" s="22"/>
      <c r="P34" s="22"/>
    </row>
    <row r="35" spans="1:16" ht="39" customHeight="1">
      <c r="A35" s="22"/>
      <c r="B35" s="35"/>
      <c r="C35" s="1175" t="s">
        <v>533</v>
      </c>
      <c r="D35" s="1176"/>
      <c r="E35" s="1177"/>
      <c r="F35" s="36">
        <v>9.69</v>
      </c>
      <c r="G35" s="37">
        <v>7.16</v>
      </c>
      <c r="H35" s="37">
        <v>6.26</v>
      </c>
      <c r="I35" s="37">
        <v>5.4</v>
      </c>
      <c r="J35" s="38">
        <v>5.04</v>
      </c>
      <c r="K35" s="22"/>
      <c r="L35" s="22"/>
      <c r="M35" s="22"/>
      <c r="N35" s="22"/>
      <c r="O35" s="22"/>
      <c r="P35" s="22"/>
    </row>
    <row r="36" spans="1:16" ht="39" customHeight="1">
      <c r="A36" s="22"/>
      <c r="B36" s="35"/>
      <c r="C36" s="1175" t="s">
        <v>534</v>
      </c>
      <c r="D36" s="1176"/>
      <c r="E36" s="1177"/>
      <c r="F36" s="36">
        <v>0.16</v>
      </c>
      <c r="G36" s="37">
        <v>0.74</v>
      </c>
      <c r="H36" s="37">
        <v>0.61</v>
      </c>
      <c r="I36" s="37">
        <v>0.92</v>
      </c>
      <c r="J36" s="38">
        <v>1.32</v>
      </c>
      <c r="K36" s="22"/>
      <c r="L36" s="22"/>
      <c r="M36" s="22"/>
      <c r="N36" s="22"/>
      <c r="O36" s="22"/>
      <c r="P36" s="22"/>
    </row>
    <row r="37" spans="1:16" ht="39" customHeight="1">
      <c r="A37" s="22"/>
      <c r="B37" s="35"/>
      <c r="C37" s="1175" t="s">
        <v>535</v>
      </c>
      <c r="D37" s="1176"/>
      <c r="E37" s="1177"/>
      <c r="F37" s="36">
        <v>0.97</v>
      </c>
      <c r="G37" s="37">
        <v>0.06</v>
      </c>
      <c r="H37" s="37">
        <v>0.64</v>
      </c>
      <c r="I37" s="37">
        <v>0.13</v>
      </c>
      <c r="J37" s="38">
        <v>0.15</v>
      </c>
      <c r="K37" s="22"/>
      <c r="L37" s="22"/>
      <c r="M37" s="22"/>
      <c r="N37" s="22"/>
      <c r="O37" s="22"/>
      <c r="P37" s="22"/>
    </row>
    <row r="38" spans="1:16" ht="39" customHeight="1">
      <c r="A38" s="22"/>
      <c r="B38" s="35"/>
      <c r="C38" s="1175" t="s">
        <v>536</v>
      </c>
      <c r="D38" s="1176"/>
      <c r="E38" s="1177"/>
      <c r="F38" s="36">
        <v>0.02</v>
      </c>
      <c r="G38" s="37">
        <v>0</v>
      </c>
      <c r="H38" s="37">
        <v>0.02</v>
      </c>
      <c r="I38" s="37">
        <v>0.04</v>
      </c>
      <c r="J38" s="38">
        <v>0.04</v>
      </c>
      <c r="K38" s="22"/>
      <c r="L38" s="22"/>
      <c r="M38" s="22"/>
      <c r="N38" s="22"/>
      <c r="O38" s="22"/>
      <c r="P38" s="22"/>
    </row>
    <row r="39" spans="1:16" ht="39" customHeight="1">
      <c r="A39" s="22"/>
      <c r="B39" s="35"/>
      <c r="C39" s="1175" t="s">
        <v>537</v>
      </c>
      <c r="D39" s="1176"/>
      <c r="E39" s="1177"/>
      <c r="F39" s="36" t="s">
        <v>483</v>
      </c>
      <c r="G39" s="37">
        <v>0</v>
      </c>
      <c r="H39" s="37">
        <v>0</v>
      </c>
      <c r="I39" s="37">
        <v>0</v>
      </c>
      <c r="J39" s="38">
        <v>0</v>
      </c>
      <c r="K39" s="22"/>
      <c r="L39" s="22"/>
      <c r="M39" s="22"/>
      <c r="N39" s="22"/>
      <c r="O39" s="22"/>
      <c r="P39" s="22"/>
    </row>
    <row r="40" spans="1:16" ht="39" customHeight="1">
      <c r="A40" s="22"/>
      <c r="B40" s="35"/>
      <c r="C40" s="1175" t="s">
        <v>538</v>
      </c>
      <c r="D40" s="1176"/>
      <c r="E40" s="1177"/>
      <c r="F40" s="36">
        <v>0</v>
      </c>
      <c r="G40" s="37">
        <v>0</v>
      </c>
      <c r="H40" s="37">
        <v>0</v>
      </c>
      <c r="I40" s="37">
        <v>0</v>
      </c>
      <c r="J40" s="38">
        <v>0</v>
      </c>
      <c r="K40" s="22"/>
      <c r="L40" s="22"/>
      <c r="M40" s="22"/>
      <c r="N40" s="22"/>
      <c r="O40" s="22"/>
      <c r="P40" s="22"/>
    </row>
    <row r="41" spans="1:16" ht="39" customHeight="1">
      <c r="A41" s="22"/>
      <c r="B41" s="35"/>
      <c r="C41" s="1175" t="s">
        <v>539</v>
      </c>
      <c r="D41" s="1176"/>
      <c r="E41" s="1177"/>
      <c r="F41" s="36">
        <v>0</v>
      </c>
      <c r="G41" s="37">
        <v>0</v>
      </c>
      <c r="H41" s="37">
        <v>0</v>
      </c>
      <c r="I41" s="37">
        <v>0</v>
      </c>
      <c r="J41" s="38">
        <v>0</v>
      </c>
      <c r="K41" s="22"/>
      <c r="L41" s="22"/>
      <c r="M41" s="22"/>
      <c r="N41" s="22"/>
      <c r="O41" s="22"/>
      <c r="P41" s="22"/>
    </row>
    <row r="42" spans="1:16" ht="39" customHeight="1">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541</v>
      </c>
      <c r="D43" s="1179"/>
      <c r="E43" s="1180"/>
      <c r="F43" s="41">
        <v>0.02</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2333</v>
      </c>
      <c r="L45" s="60">
        <v>2331</v>
      </c>
      <c r="M45" s="60">
        <v>2190</v>
      </c>
      <c r="N45" s="60">
        <v>1998</v>
      </c>
      <c r="O45" s="61">
        <v>2071</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293</v>
      </c>
      <c r="L48" s="64">
        <v>346</v>
      </c>
      <c r="M48" s="64">
        <v>350</v>
      </c>
      <c r="N48" s="64">
        <v>390</v>
      </c>
      <c r="O48" s="65">
        <v>377</v>
      </c>
      <c r="P48" s="48"/>
      <c r="Q48" s="48"/>
      <c r="R48" s="48"/>
      <c r="S48" s="48"/>
      <c r="T48" s="48"/>
      <c r="U48" s="48"/>
    </row>
    <row r="49" spans="1:21" ht="30.75" customHeight="1">
      <c r="A49" s="48"/>
      <c r="B49" s="1193"/>
      <c r="C49" s="1194"/>
      <c r="D49" s="62"/>
      <c r="E49" s="1185" t="s">
        <v>15</v>
      </c>
      <c r="F49" s="1185"/>
      <c r="G49" s="1185"/>
      <c r="H49" s="1185"/>
      <c r="I49" s="1185"/>
      <c r="J49" s="1186"/>
      <c r="K49" s="63">
        <v>77</v>
      </c>
      <c r="L49" s="64">
        <v>78</v>
      </c>
      <c r="M49" s="64">
        <v>28</v>
      </c>
      <c r="N49" s="64" t="s">
        <v>483</v>
      </c>
      <c r="O49" s="65" t="s">
        <v>483</v>
      </c>
      <c r="P49" s="48"/>
      <c r="Q49" s="48"/>
      <c r="R49" s="48"/>
      <c r="S49" s="48"/>
      <c r="T49" s="48"/>
      <c r="U49" s="48"/>
    </row>
    <row r="50" spans="1:21" ht="30.75" customHeight="1">
      <c r="A50" s="48"/>
      <c r="B50" s="1193"/>
      <c r="C50" s="1194"/>
      <c r="D50" s="62"/>
      <c r="E50" s="1185" t="s">
        <v>16</v>
      </c>
      <c r="F50" s="1185"/>
      <c r="G50" s="1185"/>
      <c r="H50" s="1185"/>
      <c r="I50" s="1185"/>
      <c r="J50" s="1186"/>
      <c r="K50" s="63">
        <v>14</v>
      </c>
      <c r="L50" s="64">
        <v>11</v>
      </c>
      <c r="M50" s="64">
        <v>11</v>
      </c>
      <c r="N50" s="64">
        <v>40</v>
      </c>
      <c r="O50" s="65">
        <v>39</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1814</v>
      </c>
      <c r="L52" s="64">
        <v>1831</v>
      </c>
      <c r="M52" s="64">
        <v>1768</v>
      </c>
      <c r="N52" s="64">
        <v>1780</v>
      </c>
      <c r="O52" s="65">
        <v>1757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903</v>
      </c>
      <c r="L53" s="69">
        <v>935</v>
      </c>
      <c r="M53" s="69">
        <v>811</v>
      </c>
      <c r="N53" s="69">
        <v>648</v>
      </c>
      <c r="O53" s="70">
        <v>730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18762</v>
      </c>
      <c r="J41" s="83">
        <v>19699</v>
      </c>
      <c r="K41" s="83">
        <v>20664</v>
      </c>
      <c r="L41" s="83">
        <v>20623</v>
      </c>
      <c r="M41" s="84">
        <v>21312</v>
      </c>
    </row>
    <row r="42" spans="2:13" ht="27.75" customHeight="1">
      <c r="B42" s="1201"/>
      <c r="C42" s="1202"/>
      <c r="D42" s="85"/>
      <c r="E42" s="1205" t="s">
        <v>25</v>
      </c>
      <c r="F42" s="1205"/>
      <c r="G42" s="1205"/>
      <c r="H42" s="1206"/>
      <c r="I42" s="86">
        <v>62</v>
      </c>
      <c r="J42" s="87">
        <v>51</v>
      </c>
      <c r="K42" s="87">
        <v>245</v>
      </c>
      <c r="L42" s="87">
        <v>203</v>
      </c>
      <c r="M42" s="88">
        <v>165</v>
      </c>
    </row>
    <row r="43" spans="2:13" ht="27.75" customHeight="1">
      <c r="B43" s="1201"/>
      <c r="C43" s="1202"/>
      <c r="D43" s="85"/>
      <c r="E43" s="1205" t="s">
        <v>26</v>
      </c>
      <c r="F43" s="1205"/>
      <c r="G43" s="1205"/>
      <c r="H43" s="1206"/>
      <c r="I43" s="86">
        <v>4129</v>
      </c>
      <c r="J43" s="87">
        <v>4002</v>
      </c>
      <c r="K43" s="87">
        <v>4058</v>
      </c>
      <c r="L43" s="87">
        <v>4109</v>
      </c>
      <c r="M43" s="88">
        <v>3849</v>
      </c>
    </row>
    <row r="44" spans="2:13" ht="27.75" customHeight="1">
      <c r="B44" s="1201"/>
      <c r="C44" s="1202"/>
      <c r="D44" s="85"/>
      <c r="E44" s="1205" t="s">
        <v>27</v>
      </c>
      <c r="F44" s="1205"/>
      <c r="G44" s="1205"/>
      <c r="H44" s="1206"/>
      <c r="I44" s="86">
        <v>152</v>
      </c>
      <c r="J44" s="87">
        <v>58</v>
      </c>
      <c r="K44" s="87" t="s">
        <v>483</v>
      </c>
      <c r="L44" s="87" t="s">
        <v>483</v>
      </c>
      <c r="M44" s="88" t="s">
        <v>483</v>
      </c>
    </row>
    <row r="45" spans="2:13" ht="27.75" customHeight="1">
      <c r="B45" s="1201"/>
      <c r="C45" s="1202"/>
      <c r="D45" s="85"/>
      <c r="E45" s="1205" t="s">
        <v>28</v>
      </c>
      <c r="F45" s="1205"/>
      <c r="G45" s="1205"/>
      <c r="H45" s="1206"/>
      <c r="I45" s="86">
        <v>3554</v>
      </c>
      <c r="J45" s="87">
        <v>3657</v>
      </c>
      <c r="K45" s="87">
        <v>3538</v>
      </c>
      <c r="L45" s="87">
        <v>3239</v>
      </c>
      <c r="M45" s="88">
        <v>3112</v>
      </c>
    </row>
    <row r="46" spans="2:13" ht="27.75" customHeight="1">
      <c r="B46" s="1201"/>
      <c r="C46" s="1202"/>
      <c r="D46" s="85"/>
      <c r="E46" s="1205" t="s">
        <v>29</v>
      </c>
      <c r="F46" s="1205"/>
      <c r="G46" s="1205"/>
      <c r="H46" s="1206"/>
      <c r="I46" s="86">
        <v>15</v>
      </c>
      <c r="J46" s="87">
        <v>56</v>
      </c>
      <c r="K46" s="87">
        <v>73</v>
      </c>
      <c r="L46" s="87">
        <v>95</v>
      </c>
      <c r="M46" s="88">
        <v>110</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4468</v>
      </c>
      <c r="J49" s="87">
        <v>5246</v>
      </c>
      <c r="K49" s="87">
        <v>5790</v>
      </c>
      <c r="L49" s="87">
        <v>5960</v>
      </c>
      <c r="M49" s="88">
        <v>5953</v>
      </c>
    </row>
    <row r="50" spans="2:13" ht="27.75" customHeight="1">
      <c r="B50" s="1201"/>
      <c r="C50" s="1202"/>
      <c r="D50" s="85"/>
      <c r="E50" s="1205" t="s">
        <v>34</v>
      </c>
      <c r="F50" s="1205"/>
      <c r="G50" s="1205"/>
      <c r="H50" s="1206"/>
      <c r="I50" s="86">
        <v>1289</v>
      </c>
      <c r="J50" s="87">
        <v>1142</v>
      </c>
      <c r="K50" s="87">
        <v>1080</v>
      </c>
      <c r="L50" s="87">
        <v>908</v>
      </c>
      <c r="M50" s="88">
        <v>875</v>
      </c>
    </row>
    <row r="51" spans="2:13" ht="27.75" customHeight="1">
      <c r="B51" s="1203"/>
      <c r="C51" s="1204"/>
      <c r="D51" s="85"/>
      <c r="E51" s="1205" t="s">
        <v>35</v>
      </c>
      <c r="F51" s="1205"/>
      <c r="G51" s="1205"/>
      <c r="H51" s="1206"/>
      <c r="I51" s="86">
        <v>15889</v>
      </c>
      <c r="J51" s="87">
        <v>15866</v>
      </c>
      <c r="K51" s="87">
        <v>16423</v>
      </c>
      <c r="L51" s="87">
        <v>16261</v>
      </c>
      <c r="M51" s="88">
        <v>16181</v>
      </c>
    </row>
    <row r="52" spans="2:13" ht="27.75" customHeight="1" thickBot="1">
      <c r="B52" s="1207" t="s">
        <v>36</v>
      </c>
      <c r="C52" s="1208"/>
      <c r="D52" s="90"/>
      <c r="E52" s="1209" t="s">
        <v>37</v>
      </c>
      <c r="F52" s="1209"/>
      <c r="G52" s="1209"/>
      <c r="H52" s="1210"/>
      <c r="I52" s="91">
        <v>5027</v>
      </c>
      <c r="J52" s="92">
        <v>5270</v>
      </c>
      <c r="K52" s="92">
        <v>5284</v>
      </c>
      <c r="L52" s="92">
        <v>5140</v>
      </c>
      <c r="M52" s="93">
        <v>5538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555</v>
      </c>
      <c r="H73" s="1228"/>
      <c r="I73" s="1233" t="s">
        <v>556</v>
      </c>
      <c r="J73" s="1233"/>
      <c r="K73" s="1248">
        <v>65.5</v>
      </c>
      <c r="L73" s="1248">
        <v>71.8</v>
      </c>
      <c r="M73" s="1236">
        <v>71.400000000000006</v>
      </c>
      <c r="N73" s="1236">
        <v>70.7</v>
      </c>
      <c r="O73" s="1236">
        <v>75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12.4</v>
      </c>
      <c r="L75" s="1249">
        <v>12.1</v>
      </c>
      <c r="M75" s="1249">
        <v>11.8</v>
      </c>
      <c r="N75" s="1249">
        <v>10.8</v>
      </c>
      <c r="O75" s="1249">
        <v>9.9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88.3</v>
      </c>
      <c r="L77" s="1248">
        <v>76.2</v>
      </c>
      <c r="M77" s="1236">
        <v>65.3</v>
      </c>
      <c r="N77" s="1236">
        <v>60.8</v>
      </c>
      <c r="O77" s="1236">
        <v>56.8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561</v>
      </c>
      <c r="J79" s="1246"/>
      <c r="K79" s="1251">
        <v>13.8</v>
      </c>
      <c r="L79" s="1251">
        <v>12.8</v>
      </c>
      <c r="M79" s="1251">
        <v>12</v>
      </c>
      <c r="N79" s="1251">
        <v>11.1</v>
      </c>
      <c r="O79" s="1251">
        <v>10.199999999999999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112152</v>
      </c>
      <c r="E3" s="116"/>
      <c r="F3" s="117">
        <v>67201</v>
      </c>
      <c r="G3" s="118"/>
      <c r="H3" s="119"/>
    </row>
    <row r="4" spans="1:8">
      <c r="A4" s="120"/>
      <c r="B4" s="121"/>
      <c r="C4" s="122"/>
      <c r="D4" s="123">
        <v>83775</v>
      </c>
      <c r="E4" s="124"/>
      <c r="F4" s="125">
        <v>35210</v>
      </c>
      <c r="G4" s="126"/>
      <c r="H4" s="127"/>
    </row>
    <row r="5" spans="1:8">
      <c r="A5" s="108" t="s">
        <v>517</v>
      </c>
      <c r="B5" s="113"/>
      <c r="C5" s="114"/>
      <c r="D5" s="115">
        <v>113056</v>
      </c>
      <c r="E5" s="116"/>
      <c r="F5" s="117">
        <v>75709</v>
      </c>
      <c r="G5" s="118"/>
      <c r="H5" s="119"/>
    </row>
    <row r="6" spans="1:8">
      <c r="A6" s="120"/>
      <c r="B6" s="121"/>
      <c r="C6" s="122"/>
      <c r="D6" s="123">
        <v>77804</v>
      </c>
      <c r="E6" s="124"/>
      <c r="F6" s="125">
        <v>35212</v>
      </c>
      <c r="G6" s="126"/>
      <c r="H6" s="127"/>
    </row>
    <row r="7" spans="1:8">
      <c r="A7" s="108" t="s">
        <v>518</v>
      </c>
      <c r="B7" s="113"/>
      <c r="C7" s="114"/>
      <c r="D7" s="115">
        <v>141341</v>
      </c>
      <c r="E7" s="116"/>
      <c r="F7" s="117">
        <v>90961</v>
      </c>
      <c r="G7" s="118"/>
      <c r="H7" s="119"/>
    </row>
    <row r="8" spans="1:8">
      <c r="A8" s="120"/>
      <c r="B8" s="121"/>
      <c r="C8" s="122"/>
      <c r="D8" s="123">
        <v>61777</v>
      </c>
      <c r="E8" s="124"/>
      <c r="F8" s="125">
        <v>37720</v>
      </c>
      <c r="G8" s="126"/>
      <c r="H8" s="127"/>
    </row>
    <row r="9" spans="1:8">
      <c r="A9" s="108" t="s">
        <v>519</v>
      </c>
      <c r="B9" s="113"/>
      <c r="C9" s="114"/>
      <c r="D9" s="115">
        <v>97261</v>
      </c>
      <c r="E9" s="116"/>
      <c r="F9" s="117">
        <v>106614</v>
      </c>
      <c r="G9" s="118"/>
      <c r="H9" s="119"/>
    </row>
    <row r="10" spans="1:8">
      <c r="A10" s="120"/>
      <c r="B10" s="121"/>
      <c r="C10" s="122"/>
      <c r="D10" s="123">
        <v>69860</v>
      </c>
      <c r="E10" s="124"/>
      <c r="F10" s="125">
        <v>45545</v>
      </c>
      <c r="G10" s="126"/>
      <c r="H10" s="127"/>
    </row>
    <row r="11" spans="1:8">
      <c r="A11" s="108" t="s">
        <v>520</v>
      </c>
      <c r="B11" s="113"/>
      <c r="C11" s="114"/>
      <c r="D11" s="115">
        <v>138106</v>
      </c>
      <c r="E11" s="116"/>
      <c r="F11" s="117">
        <v>81768</v>
      </c>
      <c r="G11" s="118"/>
      <c r="H11" s="119"/>
    </row>
    <row r="12" spans="1:8">
      <c r="A12" s="120"/>
      <c r="B12" s="121"/>
      <c r="C12" s="128"/>
      <c r="D12" s="123">
        <v>74099</v>
      </c>
      <c r="E12" s="124"/>
      <c r="F12" s="125">
        <v>37917</v>
      </c>
      <c r="G12" s="126"/>
      <c r="H12" s="127"/>
    </row>
    <row r="13" spans="1:8">
      <c r="A13" s="108"/>
      <c r="B13" s="113"/>
      <c r="C13" s="129"/>
      <c r="D13" s="130">
        <v>120383</v>
      </c>
      <c r="E13" s="131"/>
      <c r="F13" s="132">
        <v>84451</v>
      </c>
      <c r="G13" s="133"/>
      <c r="H13" s="119"/>
    </row>
    <row r="14" spans="1:8">
      <c r="A14" s="120"/>
      <c r="B14" s="121"/>
      <c r="C14" s="122"/>
      <c r="D14" s="123">
        <v>73463</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9.6199999999999992</v>
      </c>
      <c r="C19" s="134">
        <f>ROUND(VALUE(SUBSTITUTE(実質収支比率等に係る経年分析!G$48,"▲","-")),2)</f>
        <v>7.12</v>
      </c>
      <c r="D19" s="134">
        <f>ROUND(VALUE(SUBSTITUTE(実質収支比率等に係る経年分析!H$48,"▲","-")),2)</f>
        <v>6.25</v>
      </c>
      <c r="E19" s="134">
        <f>ROUND(VALUE(SUBSTITUTE(実質収支比率等に係る経年分析!I$48,"▲","-")),2)</f>
        <v>5.4</v>
      </c>
      <c r="F19" s="134">
        <f>ROUND(VALUE(SUBSTITUTE(実質収支比率等に係る経年分析!J$48,"▲","-")),2)</f>
        <v>5.04</v>
      </c>
    </row>
    <row r="20" spans="1:11">
      <c r="A20" s="134" t="s">
        <v>42</v>
      </c>
      <c r="B20" s="134">
        <f>ROUND(VALUE(SUBSTITUTE(実質収支比率等に係る経年分析!F$47,"▲","-")),2)</f>
        <v>21.11</v>
      </c>
      <c r="C20" s="134">
        <f>ROUND(VALUE(SUBSTITUTE(実質収支比率等に係る経年分析!G$47,"▲","-")),2)</f>
        <v>21.85</v>
      </c>
      <c r="D20" s="134">
        <f>ROUND(VALUE(SUBSTITUTE(実質収支比率等に係る経年分析!H$47,"▲","-")),2)</f>
        <v>21.85</v>
      </c>
      <c r="E20" s="134">
        <f>ROUND(VALUE(SUBSTITUTE(実質収支比率等に係る経年分析!I$47,"▲","-")),2)</f>
        <v>18.78</v>
      </c>
      <c r="F20" s="134">
        <f>ROUND(VALUE(SUBSTITUTE(実質収支比率等に係る経年分析!J$47,"▲","-")),2)</f>
        <v>11.9</v>
      </c>
    </row>
    <row r="21" spans="1:11">
      <c r="A21" s="134" t="s">
        <v>43</v>
      </c>
      <c r="B21" s="134">
        <f>IF(ISNUMBER(VALUE(SUBSTITUTE(実質収支比率等に係る経年分析!F$49,"▲","-"))),ROUND(VALUE(SUBSTITUTE(実質収支比率等に係る経年分析!F$49,"▲","-")),2),NA())</f>
        <v>8.2799999999999994</v>
      </c>
      <c r="C21" s="134">
        <f>IF(ISNUMBER(VALUE(SUBSTITUTE(実質収支比率等に係る経年分析!G$49,"▲","-"))),ROUND(VALUE(SUBSTITUTE(実質収支比率等に係る経年分析!G$49,"▲","-")),2),NA())</f>
        <v>-2.83</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-4.05</v>
      </c>
      <c r="F21" s="134">
        <f>IF(ISNUMBER(VALUE(SUBSTITUTE(実質収支比率等に係る経年分析!J$49,"▲","-"))),ROUND(VALUE(SUBSTITUTE(実質収支比率等に係る経年分析!J$49,"▲","-")),2),NA())</f>
        <v>-6.92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療育事業特別会計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1814</v>
      </c>
      <c r="E42" s="136"/>
      <c r="F42" s="136"/>
      <c r="G42" s="136">
        <f>'実質公債費比率（分子）の構造'!L$52</f>
        <v>1831</v>
      </c>
      <c r="H42" s="136"/>
      <c r="I42" s="136"/>
      <c r="J42" s="136">
        <f>'実質公債費比率（分子）の構造'!M$52</f>
        <v>1768</v>
      </c>
      <c r="K42" s="136"/>
      <c r="L42" s="136"/>
      <c r="M42" s="136">
        <f>'実質公債費比率（分子）の構造'!N$52</f>
        <v>1780</v>
      </c>
      <c r="N42" s="136"/>
      <c r="O42" s="136"/>
      <c r="P42" s="136">
        <f>'実質公債費比率（分子）の構造'!O$52</f>
        <v>1757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v>
      </c>
      <c r="C44" s="136"/>
      <c r="D44" s="136"/>
      <c r="E44" s="136">
        <f>'実質公債費比率（分子）の構造'!L$50</f>
        <v>11</v>
      </c>
      <c r="F44" s="136"/>
      <c r="G44" s="136"/>
      <c r="H44" s="136">
        <f>'実質公債費比率（分子）の構造'!M$50</f>
        <v>11</v>
      </c>
      <c r="I44" s="136"/>
      <c r="J44" s="136"/>
      <c r="K44" s="136">
        <f>'実質公債費比率（分子）の構造'!N$50</f>
        <v>40</v>
      </c>
      <c r="L44" s="136"/>
      <c r="M44" s="136"/>
      <c r="N44" s="136">
        <f>'実質公債費比率（分子）の構造'!O$50</f>
        <v>39</v>
      </c>
      <c r="O44" s="136"/>
      <c r="P44" s="136"/>
    </row>
    <row r="45" spans="1:16">
      <c r="A45" s="136" t="s">
        <v>53</v>
      </c>
      <c r="B45" s="136">
        <f>'実質公債費比率（分子）の構造'!K$49</f>
        <v>77</v>
      </c>
      <c r="C45" s="136"/>
      <c r="D45" s="136"/>
      <c r="E45" s="136">
        <f>'実質公債費比率（分子）の構造'!L$49</f>
        <v>78</v>
      </c>
      <c r="F45" s="136"/>
      <c r="G45" s="136"/>
      <c r="H45" s="136">
        <f>'実質公債費比率（分子）の構造'!M$49</f>
        <v>28</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293</v>
      </c>
      <c r="C46" s="136"/>
      <c r="D46" s="136"/>
      <c r="E46" s="136">
        <f>'実質公債費比率（分子）の構造'!L$48</f>
        <v>346</v>
      </c>
      <c r="F46" s="136"/>
      <c r="G46" s="136"/>
      <c r="H46" s="136">
        <f>'実質公債費比率（分子）の構造'!M$48</f>
        <v>350</v>
      </c>
      <c r="I46" s="136"/>
      <c r="J46" s="136"/>
      <c r="K46" s="136">
        <f>'実質公債費比率（分子）の構造'!N$48</f>
        <v>390</v>
      </c>
      <c r="L46" s="136"/>
      <c r="M46" s="136"/>
      <c r="N46" s="136">
        <f>'実質公債費比率（分子）の構造'!O$48</f>
        <v>377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2333</v>
      </c>
      <c r="C49" s="136"/>
      <c r="D49" s="136"/>
      <c r="E49" s="136">
        <f>'実質公債費比率（分子）の構造'!L$45</f>
        <v>2331</v>
      </c>
      <c r="F49" s="136"/>
      <c r="G49" s="136"/>
      <c r="H49" s="136">
        <f>'実質公債費比率（分子）の構造'!M$45</f>
        <v>2190</v>
      </c>
      <c r="I49" s="136"/>
      <c r="J49" s="136"/>
      <c r="K49" s="136">
        <f>'実質公債費比率（分子）の構造'!N$45</f>
        <v>1998</v>
      </c>
      <c r="L49" s="136"/>
      <c r="M49" s="136"/>
      <c r="N49" s="136">
        <f>'実質公債費比率（分子）の構造'!O$45</f>
        <v>2071</v>
      </c>
      <c r="O49" s="136"/>
      <c r="P49" s="136"/>
    </row>
    <row r="50" spans="1:16">
      <c r="A50" s="136" t="s">
        <v>58</v>
      </c>
      <c r="B50" s="136" t="e">
        <f>NA()</f>
        <v>#N/A</v>
      </c>
      <c r="C50" s="136">
        <f>IF(ISNUMBER('実質公債費比率（分子）の構造'!K$53),'実質公債費比率（分子）の構造'!K$53,NA())</f>
        <v>903</v>
      </c>
      <c r="D50" s="136" t="e">
        <f>NA()</f>
        <v>#N/A</v>
      </c>
      <c r="E50" s="136" t="e">
        <f>NA()</f>
        <v>#N/A</v>
      </c>
      <c r="F50" s="136">
        <f>IF(ISNUMBER('実質公債費比率（分子）の構造'!L$53),'実質公債費比率（分子）の構造'!L$53,NA())</f>
        <v>935</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648</v>
      </c>
      <c r="M50" s="136" t="e">
        <f>NA()</f>
        <v>#N/A</v>
      </c>
      <c r="N50" s="136" t="e">
        <f>NA()</f>
        <v>#N/A</v>
      </c>
      <c r="O50" s="136">
        <f>IF(ISNUMBER('実質公債費比率（分子）の構造'!O$53),'実質公債費比率（分子）の構造'!O$53,NA())</f>
        <v>730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15889</v>
      </c>
      <c r="E56" s="135"/>
      <c r="F56" s="135"/>
      <c r="G56" s="135">
        <f>'将来負担比率（分子）の構造'!J$51</f>
        <v>15866</v>
      </c>
      <c r="H56" s="135"/>
      <c r="I56" s="135"/>
      <c r="J56" s="135">
        <f>'将来負担比率（分子）の構造'!K$51</f>
        <v>16423</v>
      </c>
      <c r="K56" s="135"/>
      <c r="L56" s="135"/>
      <c r="M56" s="135">
        <f>'将来負担比率（分子）の構造'!L$51</f>
        <v>16261</v>
      </c>
      <c r="N56" s="135"/>
      <c r="O56" s="135"/>
      <c r="P56" s="135">
        <f>'将来負担比率（分子）の構造'!M$51</f>
        <v>16181</v>
      </c>
    </row>
    <row r="57" spans="1:16">
      <c r="A57" s="135" t="s">
        <v>34</v>
      </c>
      <c r="B57" s="135"/>
      <c r="C57" s="135"/>
      <c r="D57" s="135">
        <f>'将来負担比率（分子）の構造'!I$50</f>
        <v>1289</v>
      </c>
      <c r="E57" s="135"/>
      <c r="F57" s="135"/>
      <c r="G57" s="135">
        <f>'将来負担比率（分子）の構造'!J$50</f>
        <v>1142</v>
      </c>
      <c r="H57" s="135"/>
      <c r="I57" s="135"/>
      <c r="J57" s="135">
        <f>'将来負担比率（分子）の構造'!K$50</f>
        <v>1080</v>
      </c>
      <c r="K57" s="135"/>
      <c r="L57" s="135"/>
      <c r="M57" s="135">
        <f>'将来負担比率（分子）の構造'!L$50</f>
        <v>908</v>
      </c>
      <c r="N57" s="135"/>
      <c r="O57" s="135"/>
      <c r="P57" s="135">
        <f>'将来負担比率（分子）の構造'!M$50</f>
        <v>875</v>
      </c>
    </row>
    <row r="58" spans="1:16">
      <c r="A58" s="135" t="s">
        <v>33</v>
      </c>
      <c r="B58" s="135"/>
      <c r="C58" s="135"/>
      <c r="D58" s="135">
        <f>'将来負担比率（分子）の構造'!I$49</f>
        <v>4468</v>
      </c>
      <c r="E58" s="135"/>
      <c r="F58" s="135"/>
      <c r="G58" s="135">
        <f>'将来負担比率（分子）の構造'!J$49</f>
        <v>5246</v>
      </c>
      <c r="H58" s="135"/>
      <c r="I58" s="135"/>
      <c r="J58" s="135">
        <f>'将来負担比率（分子）の構造'!K$49</f>
        <v>5790</v>
      </c>
      <c r="K58" s="135"/>
      <c r="L58" s="135"/>
      <c r="M58" s="135">
        <f>'将来負担比率（分子）の構造'!L$49</f>
        <v>5960</v>
      </c>
      <c r="N58" s="135"/>
      <c r="O58" s="135"/>
      <c r="P58" s="135">
        <f>'将来負担比率（分子）の構造'!M$49</f>
        <v>5953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56</v>
      </c>
      <c r="F61" s="135"/>
      <c r="G61" s="135"/>
      <c r="H61" s="135">
        <f>'将来負担比率（分子）の構造'!K$46</f>
        <v>73</v>
      </c>
      <c r="I61" s="135"/>
      <c r="J61" s="135"/>
      <c r="K61" s="135">
        <f>'将来負担比率（分子）の構造'!L$46</f>
        <v>95</v>
      </c>
      <c r="L61" s="135"/>
      <c r="M61" s="135"/>
      <c r="N61" s="135">
        <f>'将来負担比率（分子）の構造'!M$46</f>
        <v>110</v>
      </c>
      <c r="O61" s="135"/>
      <c r="P61" s="135"/>
    </row>
    <row r="62" spans="1:16">
      <c r="A62" s="135" t="s">
        <v>28</v>
      </c>
      <c r="B62" s="135">
        <f>'将来負担比率（分子）の構造'!I$45</f>
        <v>3554</v>
      </c>
      <c r="C62" s="135"/>
      <c r="D62" s="135"/>
      <c r="E62" s="135">
        <f>'将来負担比率（分子）の構造'!J$45</f>
        <v>3657</v>
      </c>
      <c r="F62" s="135"/>
      <c r="G62" s="135"/>
      <c r="H62" s="135">
        <f>'将来負担比率（分子）の構造'!K$45</f>
        <v>3538</v>
      </c>
      <c r="I62" s="135"/>
      <c r="J62" s="135"/>
      <c r="K62" s="135">
        <f>'将来負担比率（分子）の構造'!L$45</f>
        <v>3239</v>
      </c>
      <c r="L62" s="135"/>
      <c r="M62" s="135"/>
      <c r="N62" s="135">
        <f>'将来負担比率（分子）の構造'!M$45</f>
        <v>3112</v>
      </c>
      <c r="O62" s="135"/>
      <c r="P62" s="135"/>
    </row>
    <row r="63" spans="1:16">
      <c r="A63" s="135" t="s">
        <v>27</v>
      </c>
      <c r="B63" s="135">
        <f>'将来負担比率（分子）の構造'!I$44</f>
        <v>152</v>
      </c>
      <c r="C63" s="135"/>
      <c r="D63" s="135"/>
      <c r="E63" s="135">
        <f>'将来負担比率（分子）の構造'!J$44</f>
        <v>58</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4129</v>
      </c>
      <c r="C64" s="135"/>
      <c r="D64" s="135"/>
      <c r="E64" s="135">
        <f>'将来負担比率（分子）の構造'!J$43</f>
        <v>4002</v>
      </c>
      <c r="F64" s="135"/>
      <c r="G64" s="135"/>
      <c r="H64" s="135">
        <f>'将来負担比率（分子）の構造'!K$43</f>
        <v>4058</v>
      </c>
      <c r="I64" s="135"/>
      <c r="J64" s="135"/>
      <c r="K64" s="135">
        <f>'将来負担比率（分子）の構造'!L$43</f>
        <v>4109</v>
      </c>
      <c r="L64" s="135"/>
      <c r="M64" s="135"/>
      <c r="N64" s="135">
        <f>'将来負担比率（分子）の構造'!M$43</f>
        <v>3849</v>
      </c>
      <c r="O64" s="135"/>
      <c r="P64" s="135"/>
    </row>
    <row r="65" spans="1:16">
      <c r="A65" s="135" t="s">
        <v>25</v>
      </c>
      <c r="B65" s="135">
        <f>'将来負担比率（分子）の構造'!I$42</f>
        <v>62</v>
      </c>
      <c r="C65" s="135"/>
      <c r="D65" s="135"/>
      <c r="E65" s="135">
        <f>'将来負担比率（分子）の構造'!J$42</f>
        <v>51</v>
      </c>
      <c r="F65" s="135"/>
      <c r="G65" s="135"/>
      <c r="H65" s="135">
        <f>'将来負担比率（分子）の構造'!K$42</f>
        <v>245</v>
      </c>
      <c r="I65" s="135"/>
      <c r="J65" s="135"/>
      <c r="K65" s="135">
        <f>'将来負担比率（分子）の構造'!L$42</f>
        <v>203</v>
      </c>
      <c r="L65" s="135"/>
      <c r="M65" s="135"/>
      <c r="N65" s="135">
        <f>'将来負担比率（分子）の構造'!M$42</f>
        <v>165</v>
      </c>
      <c r="O65" s="135"/>
      <c r="P65" s="135"/>
    </row>
    <row r="66" spans="1:16">
      <c r="A66" s="135" t="s">
        <v>24</v>
      </c>
      <c r="B66" s="135">
        <f>'将来負担比率（分子）の構造'!I$41</f>
        <v>18762</v>
      </c>
      <c r="C66" s="135"/>
      <c r="D66" s="135"/>
      <c r="E66" s="135">
        <f>'将来負担比率（分子）の構造'!J$41</f>
        <v>19699</v>
      </c>
      <c r="F66" s="135"/>
      <c r="G66" s="135"/>
      <c r="H66" s="135">
        <f>'将来負担比率（分子）の構造'!K$41</f>
        <v>20664</v>
      </c>
      <c r="I66" s="135"/>
      <c r="J66" s="135"/>
      <c r="K66" s="135">
        <f>'将来負担比率（分子）の構造'!L$41</f>
        <v>20623</v>
      </c>
      <c r="L66" s="135"/>
      <c r="M66" s="135"/>
      <c r="N66" s="135">
        <f>'将来負担比率（分子）の構造'!M$41</f>
        <v>21312</v>
      </c>
      <c r="O66" s="135"/>
      <c r="P66" s="135"/>
    </row>
    <row r="67" spans="1:16">
      <c r="A67" s="135" t="s">
        <v>62</v>
      </c>
      <c r="B67" s="135" t="e">
        <f>NA()</f>
        <v>#N/A</v>
      </c>
      <c r="C67" s="135">
        <f>IF(ISNUMBER('将来負担比率（分子）の構造'!I$52), IF('将来負担比率（分子）の構造'!I$52 &lt; 0, 0, '将来負担比率（分子）の構造'!I$52), NA())</f>
        <v>5027</v>
      </c>
      <c r="D67" s="135" t="e">
        <f>NA()</f>
        <v>#N/A</v>
      </c>
      <c r="E67" s="135" t="e">
        <f>NA()</f>
        <v>#N/A</v>
      </c>
      <c r="F67" s="135">
        <f>IF(ISNUMBER('将来負担比率（分子）の構造'!J$52), IF('将来負担比率（分子）の構造'!J$52 &lt; 0, 0, '将来負担比率（分子）の構造'!J$52), NA())</f>
        <v>5270</v>
      </c>
      <c r="G67" s="135" t="e">
        <f>NA()</f>
        <v>#N/A</v>
      </c>
      <c r="H67" s="135" t="e">
        <f>NA()</f>
        <v>#N/A</v>
      </c>
      <c r="I67" s="135">
        <f>IF(ISNUMBER('将来負担比率（分子）の構造'!K$52), IF('将来負担比率（分子）の構造'!K$52 &lt; 0, 0, '将来負担比率（分子）の構造'!K$52), NA())</f>
        <v>5284</v>
      </c>
      <c r="J67" s="135" t="e">
        <f>NA()</f>
        <v>#N/A</v>
      </c>
      <c r="K67" s="135" t="e">
        <f>NA()</f>
        <v>#N/A</v>
      </c>
      <c r="L67" s="135">
        <f>IF(ISNUMBER('将来負担比率（分子）の構造'!L$52), IF('将来負担比率（分子）の構造'!L$52 &lt; 0, 0, '将来負担比率（分子）の構造'!L$52), NA())</f>
        <v>5140</v>
      </c>
      <c r="M67" s="135" t="e">
        <f>NA()</f>
        <v>#N/A</v>
      </c>
      <c r="N67" s="135" t="e">
        <f>NA()</f>
        <v>#N/A</v>
      </c>
      <c r="O67" s="135">
        <f>IF(ISNUMBER('将来負担比率（分子）の構造'!M$52), IF('将来負担比率（分子）の構造'!M$52 &lt; 0, 0, '将来負担比率（分子）の構造'!M$52), NA())</f>
        <v>5538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3012433</v>
      </c>
      <c r="S5" s="669"/>
      <c r="T5" s="669"/>
      <c r="U5" s="669"/>
      <c r="V5" s="669"/>
      <c r="W5" s="669"/>
      <c r="X5" s="669"/>
      <c r="Y5" s="716"/>
      <c r="Z5" s="729">
        <v>16.7</v>
      </c>
      <c r="AA5" s="729"/>
      <c r="AB5" s="729"/>
      <c r="AC5" s="729"/>
      <c r="AD5" s="730">
        <v>3012433</v>
      </c>
      <c r="AE5" s="730"/>
      <c r="AF5" s="730"/>
      <c r="AG5" s="730"/>
      <c r="AH5" s="730"/>
      <c r="AI5" s="730"/>
      <c r="AJ5" s="730"/>
      <c r="AK5" s="730"/>
      <c r="AL5" s="717">
        <v>35</v>
      </c>
      <c r="AM5" s="686"/>
      <c r="AN5" s="686"/>
      <c r="AO5" s="718"/>
      <c r="AP5" s="705" t="s">
        <v>205</v>
      </c>
      <c r="AQ5" s="706"/>
      <c r="AR5" s="706"/>
      <c r="AS5" s="706"/>
      <c r="AT5" s="706"/>
      <c r="AU5" s="706"/>
      <c r="AV5" s="706"/>
      <c r="AW5" s="706"/>
      <c r="AX5" s="706"/>
      <c r="AY5" s="706"/>
      <c r="AZ5" s="706"/>
      <c r="BA5" s="706"/>
      <c r="BB5" s="706"/>
      <c r="BC5" s="706"/>
      <c r="BD5" s="706"/>
      <c r="BE5" s="706"/>
      <c r="BF5" s="707"/>
      <c r="BG5" s="618">
        <v>3010956</v>
      </c>
      <c r="BH5" s="619"/>
      <c r="BI5" s="619"/>
      <c r="BJ5" s="619"/>
      <c r="BK5" s="619"/>
      <c r="BL5" s="619"/>
      <c r="BM5" s="619"/>
      <c r="BN5" s="620"/>
      <c r="BO5" s="671">
        <v>100</v>
      </c>
      <c r="BP5" s="671"/>
      <c r="BQ5" s="671"/>
      <c r="BR5" s="671"/>
      <c r="BS5" s="672">
        <v>23956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126675</v>
      </c>
      <c r="S6" s="619"/>
      <c r="T6" s="619"/>
      <c r="U6" s="619"/>
      <c r="V6" s="619"/>
      <c r="W6" s="619"/>
      <c r="X6" s="619"/>
      <c r="Y6" s="620"/>
      <c r="Z6" s="671">
        <v>0.7</v>
      </c>
      <c r="AA6" s="671"/>
      <c r="AB6" s="671"/>
      <c r="AC6" s="671"/>
      <c r="AD6" s="672">
        <v>126675</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3010956</v>
      </c>
      <c r="BH6" s="619"/>
      <c r="BI6" s="619"/>
      <c r="BJ6" s="619"/>
      <c r="BK6" s="619"/>
      <c r="BL6" s="619"/>
      <c r="BM6" s="619"/>
      <c r="BN6" s="620"/>
      <c r="BO6" s="671">
        <v>100</v>
      </c>
      <c r="BP6" s="671"/>
      <c r="BQ6" s="671"/>
      <c r="BR6" s="671"/>
      <c r="BS6" s="672">
        <v>23956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170630</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170630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3801</v>
      </c>
      <c r="S7" s="619"/>
      <c r="T7" s="619"/>
      <c r="U7" s="619"/>
      <c r="V7" s="619"/>
      <c r="W7" s="619"/>
      <c r="X7" s="619"/>
      <c r="Y7" s="620"/>
      <c r="Z7" s="671">
        <v>0</v>
      </c>
      <c r="AA7" s="671"/>
      <c r="AB7" s="671"/>
      <c r="AC7" s="671"/>
      <c r="AD7" s="672">
        <v>3801</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1101623</v>
      </c>
      <c r="BH7" s="619"/>
      <c r="BI7" s="619"/>
      <c r="BJ7" s="619"/>
      <c r="BK7" s="619"/>
      <c r="BL7" s="619"/>
      <c r="BM7" s="619"/>
      <c r="BN7" s="620"/>
      <c r="BO7" s="671">
        <v>36.6</v>
      </c>
      <c r="BP7" s="671"/>
      <c r="BQ7" s="671"/>
      <c r="BR7" s="671"/>
      <c r="BS7" s="672">
        <v>23956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2633410</v>
      </c>
      <c r="CS7" s="619"/>
      <c r="CT7" s="619"/>
      <c r="CU7" s="619"/>
      <c r="CV7" s="619"/>
      <c r="CW7" s="619"/>
      <c r="CX7" s="619"/>
      <c r="CY7" s="620"/>
      <c r="CZ7" s="671">
        <v>15.2</v>
      </c>
      <c r="DA7" s="671"/>
      <c r="DB7" s="671"/>
      <c r="DC7" s="671"/>
      <c r="DD7" s="624">
        <v>311912</v>
      </c>
      <c r="DE7" s="619"/>
      <c r="DF7" s="619"/>
      <c r="DG7" s="619"/>
      <c r="DH7" s="619"/>
      <c r="DI7" s="619"/>
      <c r="DJ7" s="619"/>
      <c r="DK7" s="619"/>
      <c r="DL7" s="619"/>
      <c r="DM7" s="619"/>
      <c r="DN7" s="619"/>
      <c r="DO7" s="619"/>
      <c r="DP7" s="620"/>
      <c r="DQ7" s="624">
        <v>1972920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7544</v>
      </c>
      <c r="S8" s="619"/>
      <c r="T8" s="619"/>
      <c r="U8" s="619"/>
      <c r="V8" s="619"/>
      <c r="W8" s="619"/>
      <c r="X8" s="619"/>
      <c r="Y8" s="620"/>
      <c r="Z8" s="671">
        <v>0</v>
      </c>
      <c r="AA8" s="671"/>
      <c r="AB8" s="671"/>
      <c r="AC8" s="671"/>
      <c r="AD8" s="672">
        <v>7544</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45066</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4879716</v>
      </c>
      <c r="CS8" s="619"/>
      <c r="CT8" s="619"/>
      <c r="CU8" s="619"/>
      <c r="CV8" s="619"/>
      <c r="CW8" s="619"/>
      <c r="CX8" s="619"/>
      <c r="CY8" s="620"/>
      <c r="CZ8" s="671">
        <v>28.1</v>
      </c>
      <c r="DA8" s="671"/>
      <c r="DB8" s="671"/>
      <c r="DC8" s="671"/>
      <c r="DD8" s="624">
        <v>100439</v>
      </c>
      <c r="DE8" s="619"/>
      <c r="DF8" s="619"/>
      <c r="DG8" s="619"/>
      <c r="DH8" s="619"/>
      <c r="DI8" s="619"/>
      <c r="DJ8" s="619"/>
      <c r="DK8" s="619"/>
      <c r="DL8" s="619"/>
      <c r="DM8" s="619"/>
      <c r="DN8" s="619"/>
      <c r="DO8" s="619"/>
      <c r="DP8" s="620"/>
      <c r="DQ8" s="624">
        <v>2432828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7658</v>
      </c>
      <c r="S9" s="619"/>
      <c r="T9" s="619"/>
      <c r="U9" s="619"/>
      <c r="V9" s="619"/>
      <c r="W9" s="619"/>
      <c r="X9" s="619"/>
      <c r="Y9" s="620"/>
      <c r="Z9" s="671">
        <v>0</v>
      </c>
      <c r="AA9" s="671"/>
      <c r="AB9" s="671"/>
      <c r="AC9" s="671"/>
      <c r="AD9" s="672">
        <v>7658</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864055</v>
      </c>
      <c r="BH9" s="619"/>
      <c r="BI9" s="619"/>
      <c r="BJ9" s="619"/>
      <c r="BK9" s="619"/>
      <c r="BL9" s="619"/>
      <c r="BM9" s="619"/>
      <c r="BN9" s="620"/>
      <c r="BO9" s="671">
        <v>28.7</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1439626</v>
      </c>
      <c r="CS9" s="619"/>
      <c r="CT9" s="619"/>
      <c r="CU9" s="619"/>
      <c r="CV9" s="619"/>
      <c r="CW9" s="619"/>
      <c r="CX9" s="619"/>
      <c r="CY9" s="620"/>
      <c r="CZ9" s="671">
        <v>8.3000000000000007</v>
      </c>
      <c r="DA9" s="671"/>
      <c r="DB9" s="671"/>
      <c r="DC9" s="671"/>
      <c r="DD9" s="624">
        <v>577488</v>
      </c>
      <c r="DE9" s="619"/>
      <c r="DF9" s="619"/>
      <c r="DG9" s="619"/>
      <c r="DH9" s="619"/>
      <c r="DI9" s="619"/>
      <c r="DJ9" s="619"/>
      <c r="DK9" s="619"/>
      <c r="DL9" s="619"/>
      <c r="DM9" s="619"/>
      <c r="DN9" s="619"/>
      <c r="DO9" s="619"/>
      <c r="DP9" s="620"/>
      <c r="DQ9" s="624">
        <v>895367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566219</v>
      </c>
      <c r="S10" s="619"/>
      <c r="T10" s="619"/>
      <c r="U10" s="619"/>
      <c r="V10" s="619"/>
      <c r="W10" s="619"/>
      <c r="X10" s="619"/>
      <c r="Y10" s="620"/>
      <c r="Z10" s="671">
        <v>3.1</v>
      </c>
      <c r="AA10" s="671"/>
      <c r="AB10" s="671"/>
      <c r="AC10" s="671"/>
      <c r="AD10" s="672">
        <v>566219</v>
      </c>
      <c r="AE10" s="672"/>
      <c r="AF10" s="672"/>
      <c r="AG10" s="672"/>
      <c r="AH10" s="672"/>
      <c r="AI10" s="672"/>
      <c r="AJ10" s="672"/>
      <c r="AK10" s="672"/>
      <c r="AL10" s="641">
        <v>6.6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56993</v>
      </c>
      <c r="BH10" s="619"/>
      <c r="BI10" s="619"/>
      <c r="BJ10" s="619"/>
      <c r="BK10" s="619"/>
      <c r="BL10" s="619"/>
      <c r="BM10" s="619"/>
      <c r="BN10" s="620"/>
      <c r="BO10" s="671">
        <v>1.9</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9115</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7291</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135509</v>
      </c>
      <c r="BH11" s="619"/>
      <c r="BI11" s="619"/>
      <c r="BJ11" s="619"/>
      <c r="BK11" s="619"/>
      <c r="BL11" s="619"/>
      <c r="BM11" s="619"/>
      <c r="BN11" s="620"/>
      <c r="BO11" s="671">
        <v>4.5</v>
      </c>
      <c r="BP11" s="671"/>
      <c r="BQ11" s="671"/>
      <c r="BR11" s="671"/>
      <c r="BS11" s="624">
        <v>23956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581192</v>
      </c>
      <c r="CS11" s="619"/>
      <c r="CT11" s="619"/>
      <c r="CU11" s="619"/>
      <c r="CV11" s="619"/>
      <c r="CW11" s="619"/>
      <c r="CX11" s="619"/>
      <c r="CY11" s="620"/>
      <c r="CZ11" s="671">
        <v>3.3</v>
      </c>
      <c r="DA11" s="671"/>
      <c r="DB11" s="671"/>
      <c r="DC11" s="671"/>
      <c r="DD11" s="624">
        <v>159012</v>
      </c>
      <c r="DE11" s="619"/>
      <c r="DF11" s="619"/>
      <c r="DG11" s="619"/>
      <c r="DH11" s="619"/>
      <c r="DI11" s="619"/>
      <c r="DJ11" s="619"/>
      <c r="DK11" s="619"/>
      <c r="DL11" s="619"/>
      <c r="DM11" s="619"/>
      <c r="DN11" s="619"/>
      <c r="DO11" s="619"/>
      <c r="DP11" s="620"/>
      <c r="DQ11" s="624">
        <v>407859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1662644</v>
      </c>
      <c r="BH12" s="619"/>
      <c r="BI12" s="619"/>
      <c r="BJ12" s="619"/>
      <c r="BK12" s="619"/>
      <c r="BL12" s="619"/>
      <c r="BM12" s="619"/>
      <c r="BN12" s="620"/>
      <c r="BO12" s="671">
        <v>55.2</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623749</v>
      </c>
      <c r="CS12" s="619"/>
      <c r="CT12" s="619"/>
      <c r="CU12" s="619"/>
      <c r="CV12" s="619"/>
      <c r="CW12" s="619"/>
      <c r="CX12" s="619"/>
      <c r="CY12" s="620"/>
      <c r="CZ12" s="671">
        <v>3.6</v>
      </c>
      <c r="DA12" s="671"/>
      <c r="DB12" s="671"/>
      <c r="DC12" s="671"/>
      <c r="DD12" s="624">
        <v>146211</v>
      </c>
      <c r="DE12" s="619"/>
      <c r="DF12" s="619"/>
      <c r="DG12" s="619"/>
      <c r="DH12" s="619"/>
      <c r="DI12" s="619"/>
      <c r="DJ12" s="619"/>
      <c r="DK12" s="619"/>
      <c r="DL12" s="619"/>
      <c r="DM12" s="619"/>
      <c r="DN12" s="619"/>
      <c r="DO12" s="619"/>
      <c r="DP12" s="620"/>
      <c r="DQ12" s="624">
        <v>472552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12226</v>
      </c>
      <c r="S13" s="619"/>
      <c r="T13" s="619"/>
      <c r="U13" s="619"/>
      <c r="V13" s="619"/>
      <c r="W13" s="619"/>
      <c r="X13" s="619"/>
      <c r="Y13" s="620"/>
      <c r="Z13" s="671">
        <v>0.1</v>
      </c>
      <c r="AA13" s="671"/>
      <c r="AB13" s="671"/>
      <c r="AC13" s="671"/>
      <c r="AD13" s="672">
        <v>12226</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1335525</v>
      </c>
      <c r="BH13" s="619"/>
      <c r="BI13" s="619"/>
      <c r="BJ13" s="619"/>
      <c r="BK13" s="619"/>
      <c r="BL13" s="619"/>
      <c r="BM13" s="619"/>
      <c r="BN13" s="620"/>
      <c r="BO13" s="671">
        <v>44.3</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2269083</v>
      </c>
      <c r="CS13" s="619"/>
      <c r="CT13" s="619"/>
      <c r="CU13" s="619"/>
      <c r="CV13" s="619"/>
      <c r="CW13" s="619"/>
      <c r="CX13" s="619"/>
      <c r="CY13" s="620"/>
      <c r="CZ13" s="671">
        <v>13.1</v>
      </c>
      <c r="DA13" s="671"/>
      <c r="DB13" s="671"/>
      <c r="DC13" s="671"/>
      <c r="DD13" s="624">
        <v>1677075</v>
      </c>
      <c r="DE13" s="619"/>
      <c r="DF13" s="619"/>
      <c r="DG13" s="619"/>
      <c r="DH13" s="619"/>
      <c r="DI13" s="619"/>
      <c r="DJ13" s="619"/>
      <c r="DK13" s="619"/>
      <c r="DL13" s="619"/>
      <c r="DM13" s="619"/>
      <c r="DN13" s="619"/>
      <c r="DO13" s="619"/>
      <c r="DP13" s="620"/>
      <c r="DQ13" s="624">
        <v>952879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79863</v>
      </c>
      <c r="BH14" s="619"/>
      <c r="BI14" s="619"/>
      <c r="BJ14" s="619"/>
      <c r="BK14" s="619"/>
      <c r="BL14" s="619"/>
      <c r="BM14" s="619"/>
      <c r="BN14" s="620"/>
      <c r="BO14" s="671">
        <v>2.7</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949031</v>
      </c>
      <c r="CS14" s="619"/>
      <c r="CT14" s="619"/>
      <c r="CU14" s="619"/>
      <c r="CV14" s="619"/>
      <c r="CW14" s="619"/>
      <c r="CX14" s="619"/>
      <c r="CY14" s="620"/>
      <c r="CZ14" s="671">
        <v>5.5</v>
      </c>
      <c r="DA14" s="671"/>
      <c r="DB14" s="671"/>
      <c r="DC14" s="671"/>
      <c r="DD14" s="624">
        <v>470143</v>
      </c>
      <c r="DE14" s="619"/>
      <c r="DF14" s="619"/>
      <c r="DG14" s="619"/>
      <c r="DH14" s="619"/>
      <c r="DI14" s="619"/>
      <c r="DJ14" s="619"/>
      <c r="DK14" s="619"/>
      <c r="DL14" s="619"/>
      <c r="DM14" s="619"/>
      <c r="DN14" s="619"/>
      <c r="DO14" s="619"/>
      <c r="DP14" s="620"/>
      <c r="DQ14" s="624">
        <v>539965</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13383</v>
      </c>
      <c r="S15" s="619"/>
      <c r="T15" s="619"/>
      <c r="U15" s="619"/>
      <c r="V15" s="619"/>
      <c r="W15" s="619"/>
      <c r="X15" s="619"/>
      <c r="Y15" s="620"/>
      <c r="Z15" s="671">
        <v>0.1</v>
      </c>
      <c r="AA15" s="671"/>
      <c r="AB15" s="671"/>
      <c r="AC15" s="671"/>
      <c r="AD15" s="672">
        <v>13383</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166826</v>
      </c>
      <c r="BH15" s="619"/>
      <c r="BI15" s="619"/>
      <c r="BJ15" s="619"/>
      <c r="BK15" s="619"/>
      <c r="BL15" s="619"/>
      <c r="BM15" s="619"/>
      <c r="BN15" s="620"/>
      <c r="BO15" s="671">
        <v>5.5</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1507666</v>
      </c>
      <c r="CS15" s="619"/>
      <c r="CT15" s="619"/>
      <c r="CU15" s="619"/>
      <c r="CV15" s="619"/>
      <c r="CW15" s="619"/>
      <c r="CX15" s="619"/>
      <c r="CY15" s="620"/>
      <c r="CZ15" s="671">
        <v>8.6999999999999993</v>
      </c>
      <c r="DA15" s="671"/>
      <c r="DB15" s="671"/>
      <c r="DC15" s="671"/>
      <c r="DD15" s="624">
        <v>616100</v>
      </c>
      <c r="DE15" s="619"/>
      <c r="DF15" s="619"/>
      <c r="DG15" s="619"/>
      <c r="DH15" s="619"/>
      <c r="DI15" s="619"/>
      <c r="DJ15" s="619"/>
      <c r="DK15" s="619"/>
      <c r="DL15" s="619"/>
      <c r="DM15" s="619"/>
      <c r="DN15" s="619"/>
      <c r="DO15" s="619"/>
      <c r="DP15" s="620"/>
      <c r="DQ15" s="624">
        <v>922887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5807662</v>
      </c>
      <c r="S16" s="619"/>
      <c r="T16" s="619"/>
      <c r="U16" s="619"/>
      <c r="V16" s="619"/>
      <c r="W16" s="619"/>
      <c r="X16" s="619"/>
      <c r="Y16" s="620"/>
      <c r="Z16" s="671">
        <v>32.200000000000003</v>
      </c>
      <c r="AA16" s="671"/>
      <c r="AB16" s="671"/>
      <c r="AC16" s="671"/>
      <c r="AD16" s="672">
        <v>4820656</v>
      </c>
      <c r="AE16" s="672"/>
      <c r="AF16" s="672"/>
      <c r="AG16" s="672"/>
      <c r="AH16" s="672"/>
      <c r="AI16" s="672"/>
      <c r="AJ16" s="672"/>
      <c r="AK16" s="672"/>
      <c r="AL16" s="641">
        <v>56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240085</v>
      </c>
      <c r="CS16" s="619"/>
      <c r="CT16" s="619"/>
      <c r="CU16" s="619"/>
      <c r="CV16" s="619"/>
      <c r="CW16" s="619"/>
      <c r="CX16" s="619"/>
      <c r="CY16" s="620"/>
      <c r="CZ16" s="671">
        <v>1.4</v>
      </c>
      <c r="DA16" s="671"/>
      <c r="DB16" s="671"/>
      <c r="DC16" s="671"/>
      <c r="DD16" s="624" t="s">
        <v>107</v>
      </c>
      <c r="DE16" s="619"/>
      <c r="DF16" s="619"/>
      <c r="DG16" s="619"/>
      <c r="DH16" s="619"/>
      <c r="DI16" s="619"/>
      <c r="DJ16" s="619"/>
      <c r="DK16" s="619"/>
      <c r="DL16" s="619"/>
      <c r="DM16" s="619"/>
      <c r="DN16" s="619"/>
      <c r="DO16" s="619"/>
      <c r="DP16" s="620"/>
      <c r="DQ16" s="624">
        <v>206303</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4820656</v>
      </c>
      <c r="S17" s="619"/>
      <c r="T17" s="619"/>
      <c r="U17" s="619"/>
      <c r="V17" s="619"/>
      <c r="W17" s="619"/>
      <c r="X17" s="619"/>
      <c r="Y17" s="620"/>
      <c r="Z17" s="671">
        <v>26.8</v>
      </c>
      <c r="AA17" s="671"/>
      <c r="AB17" s="671"/>
      <c r="AC17" s="671"/>
      <c r="AD17" s="672">
        <v>4820656</v>
      </c>
      <c r="AE17" s="672"/>
      <c r="AF17" s="672"/>
      <c r="AG17" s="672"/>
      <c r="AH17" s="672"/>
      <c r="AI17" s="672"/>
      <c r="AJ17" s="672"/>
      <c r="AK17" s="672"/>
      <c r="AL17" s="641">
        <v>56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2070979</v>
      </c>
      <c r="CS17" s="619"/>
      <c r="CT17" s="619"/>
      <c r="CU17" s="619"/>
      <c r="CV17" s="619"/>
      <c r="CW17" s="619"/>
      <c r="CX17" s="619"/>
      <c r="CY17" s="620"/>
      <c r="CZ17" s="671">
        <v>11.9</v>
      </c>
      <c r="DA17" s="671"/>
      <c r="DB17" s="671"/>
      <c r="DC17" s="671"/>
      <c r="DD17" s="624" t="s">
        <v>107</v>
      </c>
      <c r="DE17" s="619"/>
      <c r="DF17" s="619"/>
      <c r="DG17" s="619"/>
      <c r="DH17" s="619"/>
      <c r="DI17" s="619"/>
      <c r="DJ17" s="619"/>
      <c r="DK17" s="619"/>
      <c r="DL17" s="619"/>
      <c r="DM17" s="619"/>
      <c r="DN17" s="619"/>
      <c r="DO17" s="619"/>
      <c r="DP17" s="620"/>
      <c r="DQ17" s="624">
        <v>1973119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986988</v>
      </c>
      <c r="S18" s="619"/>
      <c r="T18" s="619"/>
      <c r="U18" s="619"/>
      <c r="V18" s="619"/>
      <c r="W18" s="619"/>
      <c r="X18" s="619"/>
      <c r="Y18" s="620"/>
      <c r="Z18" s="671">
        <v>5.5</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18</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1477</v>
      </c>
      <c r="BH19" s="619"/>
      <c r="BI19" s="619"/>
      <c r="BJ19" s="619"/>
      <c r="BK19" s="619"/>
      <c r="BL19" s="619"/>
      <c r="BM19" s="619"/>
      <c r="BN19" s="620"/>
      <c r="BO19" s="671">
        <v>0</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9557601</v>
      </c>
      <c r="S20" s="619"/>
      <c r="T20" s="619"/>
      <c r="U20" s="619"/>
      <c r="V20" s="619"/>
      <c r="W20" s="619"/>
      <c r="X20" s="619"/>
      <c r="Y20" s="620"/>
      <c r="Z20" s="671">
        <v>53.1</v>
      </c>
      <c r="AA20" s="671"/>
      <c r="AB20" s="671"/>
      <c r="AC20" s="671"/>
      <c r="AD20" s="672">
        <v>8570595</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1477</v>
      </c>
      <c r="BH20" s="619"/>
      <c r="BI20" s="619"/>
      <c r="BJ20" s="619"/>
      <c r="BK20" s="619"/>
      <c r="BL20" s="619"/>
      <c r="BM20" s="619"/>
      <c r="BN20" s="620"/>
      <c r="BO20" s="671">
        <v>0</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17374282</v>
      </c>
      <c r="CS20" s="619"/>
      <c r="CT20" s="619"/>
      <c r="CU20" s="619"/>
      <c r="CV20" s="619"/>
      <c r="CW20" s="619"/>
      <c r="CX20" s="619"/>
      <c r="CY20" s="620"/>
      <c r="CZ20" s="671">
        <v>100</v>
      </c>
      <c r="DA20" s="671"/>
      <c r="DB20" s="671"/>
      <c r="DC20" s="671"/>
      <c r="DD20" s="624">
        <v>4058380</v>
      </c>
      <c r="DE20" s="619"/>
      <c r="DF20" s="619"/>
      <c r="DG20" s="619"/>
      <c r="DH20" s="619"/>
      <c r="DI20" s="619"/>
      <c r="DJ20" s="619"/>
      <c r="DK20" s="619"/>
      <c r="DL20" s="619"/>
      <c r="DM20" s="619"/>
      <c r="DN20" s="619"/>
      <c r="DO20" s="619"/>
      <c r="DP20" s="620"/>
      <c r="DQ20" s="624">
        <v>10954600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4948</v>
      </c>
      <c r="S21" s="619"/>
      <c r="T21" s="619"/>
      <c r="U21" s="619"/>
      <c r="V21" s="619"/>
      <c r="W21" s="619"/>
      <c r="X21" s="619"/>
      <c r="Y21" s="620"/>
      <c r="Z21" s="671">
        <v>0</v>
      </c>
      <c r="AA21" s="671"/>
      <c r="AB21" s="671"/>
      <c r="AC21" s="671"/>
      <c r="AD21" s="672">
        <v>4948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1477</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164687</v>
      </c>
      <c r="S22" s="619"/>
      <c r="T22" s="619"/>
      <c r="U22" s="619"/>
      <c r="V22" s="619"/>
      <c r="W22" s="619"/>
      <c r="X22" s="619"/>
      <c r="Y22" s="620"/>
      <c r="Z22" s="671">
        <v>0.9</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172244</v>
      </c>
      <c r="S23" s="619"/>
      <c r="T23" s="619"/>
      <c r="U23" s="619"/>
      <c r="V23" s="619"/>
      <c r="W23" s="619"/>
      <c r="X23" s="619"/>
      <c r="Y23" s="620"/>
      <c r="Z23" s="671">
        <v>1</v>
      </c>
      <c r="AA23" s="671"/>
      <c r="AB23" s="671"/>
      <c r="AC23" s="671"/>
      <c r="AD23" s="672">
        <v>8955</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33220</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7909749</v>
      </c>
      <c r="CS24" s="669"/>
      <c r="CT24" s="669"/>
      <c r="CU24" s="669"/>
      <c r="CV24" s="669"/>
      <c r="CW24" s="669"/>
      <c r="CX24" s="669"/>
      <c r="CY24" s="716"/>
      <c r="CZ24" s="720">
        <v>45.5</v>
      </c>
      <c r="DA24" s="721"/>
      <c r="DB24" s="721"/>
      <c r="DC24" s="722"/>
      <c r="DD24" s="715">
        <v>5661596</v>
      </c>
      <c r="DE24" s="669"/>
      <c r="DF24" s="669"/>
      <c r="DG24" s="669"/>
      <c r="DH24" s="669"/>
      <c r="DI24" s="669"/>
      <c r="DJ24" s="669"/>
      <c r="DK24" s="716"/>
      <c r="DL24" s="715">
        <v>5653986</v>
      </c>
      <c r="DM24" s="669"/>
      <c r="DN24" s="669"/>
      <c r="DO24" s="669"/>
      <c r="DP24" s="669"/>
      <c r="DQ24" s="669"/>
      <c r="DR24" s="669"/>
      <c r="DS24" s="669"/>
      <c r="DT24" s="669"/>
      <c r="DU24" s="669"/>
      <c r="DV24" s="716"/>
      <c r="DW24" s="717">
        <v>61.7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2232971</v>
      </c>
      <c r="S25" s="619"/>
      <c r="T25" s="619"/>
      <c r="U25" s="619"/>
      <c r="V25" s="619"/>
      <c r="W25" s="619"/>
      <c r="X25" s="619"/>
      <c r="Y25" s="620"/>
      <c r="Z25" s="671">
        <v>12.4</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2843891</v>
      </c>
      <c r="CS25" s="637"/>
      <c r="CT25" s="637"/>
      <c r="CU25" s="637"/>
      <c r="CV25" s="637"/>
      <c r="CW25" s="637"/>
      <c r="CX25" s="637"/>
      <c r="CY25" s="638"/>
      <c r="CZ25" s="621">
        <v>16.399999999999999</v>
      </c>
      <c r="DA25" s="639"/>
      <c r="DB25" s="639"/>
      <c r="DC25" s="640"/>
      <c r="DD25" s="624">
        <v>2738447</v>
      </c>
      <c r="DE25" s="637"/>
      <c r="DF25" s="637"/>
      <c r="DG25" s="637"/>
      <c r="DH25" s="637"/>
      <c r="DI25" s="637"/>
      <c r="DJ25" s="637"/>
      <c r="DK25" s="638"/>
      <c r="DL25" s="624">
        <v>2733949</v>
      </c>
      <c r="DM25" s="637"/>
      <c r="DN25" s="637"/>
      <c r="DO25" s="637"/>
      <c r="DP25" s="637"/>
      <c r="DQ25" s="637"/>
      <c r="DR25" s="637"/>
      <c r="DS25" s="637"/>
      <c r="DT25" s="637"/>
      <c r="DU25" s="637"/>
      <c r="DV25" s="638"/>
      <c r="DW25" s="641">
        <v>29.8</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1904238</v>
      </c>
      <c r="CS26" s="619"/>
      <c r="CT26" s="619"/>
      <c r="CU26" s="619"/>
      <c r="CV26" s="619"/>
      <c r="CW26" s="619"/>
      <c r="CX26" s="619"/>
      <c r="CY26" s="620"/>
      <c r="CZ26" s="621">
        <v>11</v>
      </c>
      <c r="DA26" s="639"/>
      <c r="DB26" s="639"/>
      <c r="DC26" s="640"/>
      <c r="DD26" s="624">
        <v>1819808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1287519</v>
      </c>
      <c r="S27" s="619"/>
      <c r="T27" s="619"/>
      <c r="U27" s="619"/>
      <c r="V27" s="619"/>
      <c r="W27" s="619"/>
      <c r="X27" s="619"/>
      <c r="Y27" s="620"/>
      <c r="Z27" s="671">
        <v>7.1</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3012433</v>
      </c>
      <c r="BH27" s="619"/>
      <c r="BI27" s="619"/>
      <c r="BJ27" s="619"/>
      <c r="BK27" s="619"/>
      <c r="BL27" s="619"/>
      <c r="BM27" s="619"/>
      <c r="BN27" s="620"/>
      <c r="BO27" s="671">
        <v>100</v>
      </c>
      <c r="BP27" s="671"/>
      <c r="BQ27" s="671"/>
      <c r="BR27" s="671"/>
      <c r="BS27" s="624">
        <v>23956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2994879</v>
      </c>
      <c r="CS27" s="637"/>
      <c r="CT27" s="637"/>
      <c r="CU27" s="637"/>
      <c r="CV27" s="637"/>
      <c r="CW27" s="637"/>
      <c r="CX27" s="637"/>
      <c r="CY27" s="638"/>
      <c r="CZ27" s="621">
        <v>17.2</v>
      </c>
      <c r="DA27" s="639"/>
      <c r="DB27" s="639"/>
      <c r="DC27" s="640"/>
      <c r="DD27" s="624">
        <v>950030</v>
      </c>
      <c r="DE27" s="637"/>
      <c r="DF27" s="637"/>
      <c r="DG27" s="637"/>
      <c r="DH27" s="637"/>
      <c r="DI27" s="637"/>
      <c r="DJ27" s="637"/>
      <c r="DK27" s="638"/>
      <c r="DL27" s="624">
        <v>946918</v>
      </c>
      <c r="DM27" s="637"/>
      <c r="DN27" s="637"/>
      <c r="DO27" s="637"/>
      <c r="DP27" s="637"/>
      <c r="DQ27" s="637"/>
      <c r="DR27" s="637"/>
      <c r="DS27" s="637"/>
      <c r="DT27" s="637"/>
      <c r="DU27" s="637"/>
      <c r="DV27" s="638"/>
      <c r="DW27" s="641">
        <v>10.3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59092</v>
      </c>
      <c r="S28" s="619"/>
      <c r="T28" s="619"/>
      <c r="U28" s="619"/>
      <c r="V28" s="619"/>
      <c r="W28" s="619"/>
      <c r="X28" s="619"/>
      <c r="Y28" s="620"/>
      <c r="Z28" s="671">
        <v>0.3</v>
      </c>
      <c r="AA28" s="671"/>
      <c r="AB28" s="671"/>
      <c r="AC28" s="671"/>
      <c r="AD28" s="672">
        <v>23657</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2070979</v>
      </c>
      <c r="CS28" s="619"/>
      <c r="CT28" s="619"/>
      <c r="CU28" s="619"/>
      <c r="CV28" s="619"/>
      <c r="CW28" s="619"/>
      <c r="CX28" s="619"/>
      <c r="CY28" s="620"/>
      <c r="CZ28" s="621">
        <v>11.9</v>
      </c>
      <c r="DA28" s="639"/>
      <c r="DB28" s="639"/>
      <c r="DC28" s="640"/>
      <c r="DD28" s="624">
        <v>1973119</v>
      </c>
      <c r="DE28" s="619"/>
      <c r="DF28" s="619"/>
      <c r="DG28" s="619"/>
      <c r="DH28" s="619"/>
      <c r="DI28" s="619"/>
      <c r="DJ28" s="619"/>
      <c r="DK28" s="620"/>
      <c r="DL28" s="624">
        <v>1973119</v>
      </c>
      <c r="DM28" s="619"/>
      <c r="DN28" s="619"/>
      <c r="DO28" s="619"/>
      <c r="DP28" s="619"/>
      <c r="DQ28" s="619"/>
      <c r="DR28" s="619"/>
      <c r="DS28" s="619"/>
      <c r="DT28" s="619"/>
      <c r="DU28" s="619"/>
      <c r="DV28" s="620"/>
      <c r="DW28" s="641">
        <v>21.5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360864</v>
      </c>
      <c r="S29" s="619"/>
      <c r="T29" s="619"/>
      <c r="U29" s="619"/>
      <c r="V29" s="619"/>
      <c r="W29" s="619"/>
      <c r="X29" s="619"/>
      <c r="Y29" s="620"/>
      <c r="Z29" s="671">
        <v>2</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2070910</v>
      </c>
      <c r="CS29" s="637"/>
      <c r="CT29" s="637"/>
      <c r="CU29" s="637"/>
      <c r="CV29" s="637"/>
      <c r="CW29" s="637"/>
      <c r="CX29" s="637"/>
      <c r="CY29" s="638"/>
      <c r="CZ29" s="621">
        <v>11.9</v>
      </c>
      <c r="DA29" s="639"/>
      <c r="DB29" s="639"/>
      <c r="DC29" s="640"/>
      <c r="DD29" s="624">
        <v>1973050</v>
      </c>
      <c r="DE29" s="637"/>
      <c r="DF29" s="637"/>
      <c r="DG29" s="637"/>
      <c r="DH29" s="637"/>
      <c r="DI29" s="637"/>
      <c r="DJ29" s="637"/>
      <c r="DK29" s="638"/>
      <c r="DL29" s="624">
        <v>1973050</v>
      </c>
      <c r="DM29" s="637"/>
      <c r="DN29" s="637"/>
      <c r="DO29" s="637"/>
      <c r="DP29" s="637"/>
      <c r="DQ29" s="637"/>
      <c r="DR29" s="637"/>
      <c r="DS29" s="637"/>
      <c r="DT29" s="637"/>
      <c r="DU29" s="637"/>
      <c r="DV29" s="638"/>
      <c r="DW29" s="641">
        <v>21.5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608605</v>
      </c>
      <c r="S30" s="619"/>
      <c r="T30" s="619"/>
      <c r="U30" s="619"/>
      <c r="V30" s="619"/>
      <c r="W30" s="619"/>
      <c r="X30" s="619"/>
      <c r="Y30" s="620"/>
      <c r="Z30" s="671">
        <v>3.4</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94</v>
      </c>
      <c r="BN30" s="685"/>
      <c r="BO30" s="685"/>
      <c r="BP30" s="685"/>
      <c r="BQ30" s="687"/>
      <c r="BR30" s="684">
        <v>98.8</v>
      </c>
      <c r="BS30" s="685"/>
      <c r="BT30" s="685"/>
      <c r="BU30" s="685"/>
      <c r="BV30" s="685"/>
      <c r="BW30" s="685"/>
      <c r="BX30" s="686">
        <v>93.6</v>
      </c>
      <c r="BY30" s="685"/>
      <c r="BZ30" s="685"/>
      <c r="CA30" s="685"/>
      <c r="CB30" s="687"/>
      <c r="CD30" s="690"/>
      <c r="CE30" s="691"/>
      <c r="CF30" s="655" t="s">
        <v>289</v>
      </c>
      <c r="CG30" s="652"/>
      <c r="CH30" s="652"/>
      <c r="CI30" s="652"/>
      <c r="CJ30" s="652"/>
      <c r="CK30" s="652"/>
      <c r="CL30" s="652"/>
      <c r="CM30" s="652"/>
      <c r="CN30" s="652"/>
      <c r="CO30" s="652"/>
      <c r="CP30" s="652"/>
      <c r="CQ30" s="653"/>
      <c r="CR30" s="618">
        <v>1836451</v>
      </c>
      <c r="CS30" s="619"/>
      <c r="CT30" s="619"/>
      <c r="CU30" s="619"/>
      <c r="CV30" s="619"/>
      <c r="CW30" s="619"/>
      <c r="CX30" s="619"/>
      <c r="CY30" s="620"/>
      <c r="CZ30" s="621">
        <v>10.6</v>
      </c>
      <c r="DA30" s="639"/>
      <c r="DB30" s="639"/>
      <c r="DC30" s="640"/>
      <c r="DD30" s="624">
        <v>1738591</v>
      </c>
      <c r="DE30" s="619"/>
      <c r="DF30" s="619"/>
      <c r="DG30" s="619"/>
      <c r="DH30" s="619"/>
      <c r="DI30" s="619"/>
      <c r="DJ30" s="619"/>
      <c r="DK30" s="620"/>
      <c r="DL30" s="624">
        <v>1738591</v>
      </c>
      <c r="DM30" s="619"/>
      <c r="DN30" s="619"/>
      <c r="DO30" s="619"/>
      <c r="DP30" s="619"/>
      <c r="DQ30" s="619"/>
      <c r="DR30" s="619"/>
      <c r="DS30" s="619"/>
      <c r="DT30" s="619"/>
      <c r="DU30" s="619"/>
      <c r="DV30" s="620"/>
      <c r="DW30" s="641">
        <v>19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840289</v>
      </c>
      <c r="S31" s="619"/>
      <c r="T31" s="619"/>
      <c r="U31" s="619"/>
      <c r="V31" s="619"/>
      <c r="W31" s="619"/>
      <c r="X31" s="619"/>
      <c r="Y31" s="620"/>
      <c r="Z31" s="671">
        <v>4.7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94.9</v>
      </c>
      <c r="BN31" s="683"/>
      <c r="BO31" s="683"/>
      <c r="BP31" s="683"/>
      <c r="BQ31" s="647"/>
      <c r="BR31" s="682">
        <v>98.8</v>
      </c>
      <c r="BS31" s="637"/>
      <c r="BT31" s="637"/>
      <c r="BU31" s="637"/>
      <c r="BV31" s="637"/>
      <c r="BW31" s="637"/>
      <c r="BX31" s="673">
        <v>94.5</v>
      </c>
      <c r="BY31" s="683"/>
      <c r="BZ31" s="683"/>
      <c r="CA31" s="683"/>
      <c r="CB31" s="647"/>
      <c r="CD31" s="690"/>
      <c r="CE31" s="691"/>
      <c r="CF31" s="655" t="s">
        <v>293</v>
      </c>
      <c r="CG31" s="652"/>
      <c r="CH31" s="652"/>
      <c r="CI31" s="652"/>
      <c r="CJ31" s="652"/>
      <c r="CK31" s="652"/>
      <c r="CL31" s="652"/>
      <c r="CM31" s="652"/>
      <c r="CN31" s="652"/>
      <c r="CO31" s="652"/>
      <c r="CP31" s="652"/>
      <c r="CQ31" s="653"/>
      <c r="CR31" s="618">
        <v>234459</v>
      </c>
      <c r="CS31" s="637"/>
      <c r="CT31" s="637"/>
      <c r="CU31" s="637"/>
      <c r="CV31" s="637"/>
      <c r="CW31" s="637"/>
      <c r="CX31" s="637"/>
      <c r="CY31" s="638"/>
      <c r="CZ31" s="621">
        <v>1.3</v>
      </c>
      <c r="DA31" s="639"/>
      <c r="DB31" s="639"/>
      <c r="DC31" s="640"/>
      <c r="DD31" s="624">
        <v>234459</v>
      </c>
      <c r="DE31" s="637"/>
      <c r="DF31" s="637"/>
      <c r="DG31" s="637"/>
      <c r="DH31" s="637"/>
      <c r="DI31" s="637"/>
      <c r="DJ31" s="637"/>
      <c r="DK31" s="638"/>
      <c r="DL31" s="624">
        <v>234459</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167292</v>
      </c>
      <c r="S32" s="619"/>
      <c r="T32" s="619"/>
      <c r="U32" s="619"/>
      <c r="V32" s="619"/>
      <c r="W32" s="619"/>
      <c r="X32" s="619"/>
      <c r="Y32" s="620"/>
      <c r="Z32" s="671">
        <v>0.9</v>
      </c>
      <c r="AA32" s="671"/>
      <c r="AB32" s="671"/>
      <c r="AC32" s="671"/>
      <c r="AD32" s="672">
        <v>1877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91.2</v>
      </c>
      <c r="BN32" s="603"/>
      <c r="BO32" s="603"/>
      <c r="BP32" s="603"/>
      <c r="BQ32" s="660"/>
      <c r="BR32" s="681">
        <v>98.4</v>
      </c>
      <c r="BS32" s="603"/>
      <c r="BT32" s="603"/>
      <c r="BU32" s="603"/>
      <c r="BV32" s="603"/>
      <c r="BW32" s="603"/>
      <c r="BX32" s="666">
        <v>90.6</v>
      </c>
      <c r="BY32" s="603"/>
      <c r="BZ32" s="603"/>
      <c r="CA32" s="603"/>
      <c r="CB32" s="660"/>
      <c r="CD32" s="692"/>
      <c r="CE32" s="693"/>
      <c r="CF32" s="655" t="s">
        <v>296</v>
      </c>
      <c r="CG32" s="652"/>
      <c r="CH32" s="652"/>
      <c r="CI32" s="652"/>
      <c r="CJ32" s="652"/>
      <c r="CK32" s="652"/>
      <c r="CL32" s="652"/>
      <c r="CM32" s="652"/>
      <c r="CN32" s="652"/>
      <c r="CO32" s="652"/>
      <c r="CP32" s="652"/>
      <c r="CQ32" s="653"/>
      <c r="CR32" s="618">
        <v>69</v>
      </c>
      <c r="CS32" s="619"/>
      <c r="CT32" s="619"/>
      <c r="CU32" s="619"/>
      <c r="CV32" s="619"/>
      <c r="CW32" s="619"/>
      <c r="CX32" s="619"/>
      <c r="CY32" s="620"/>
      <c r="CZ32" s="621">
        <v>0</v>
      </c>
      <c r="DA32" s="639"/>
      <c r="DB32" s="639"/>
      <c r="DC32" s="640"/>
      <c r="DD32" s="624">
        <v>69</v>
      </c>
      <c r="DE32" s="619"/>
      <c r="DF32" s="619"/>
      <c r="DG32" s="619"/>
      <c r="DH32" s="619"/>
      <c r="DI32" s="619"/>
      <c r="DJ32" s="619"/>
      <c r="DK32" s="620"/>
      <c r="DL32" s="624">
        <v>69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2525016</v>
      </c>
      <c r="S33" s="619"/>
      <c r="T33" s="619"/>
      <c r="U33" s="619"/>
      <c r="V33" s="619"/>
      <c r="W33" s="619"/>
      <c r="X33" s="619"/>
      <c r="Y33" s="620"/>
      <c r="Z33" s="671">
        <v>14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5166068</v>
      </c>
      <c r="CS33" s="637"/>
      <c r="CT33" s="637"/>
      <c r="CU33" s="637"/>
      <c r="CV33" s="637"/>
      <c r="CW33" s="637"/>
      <c r="CX33" s="637"/>
      <c r="CY33" s="638"/>
      <c r="CZ33" s="621">
        <v>29.7</v>
      </c>
      <c r="DA33" s="639"/>
      <c r="DB33" s="639"/>
      <c r="DC33" s="640"/>
      <c r="DD33" s="624">
        <v>4227310</v>
      </c>
      <c r="DE33" s="637"/>
      <c r="DF33" s="637"/>
      <c r="DG33" s="637"/>
      <c r="DH33" s="637"/>
      <c r="DI33" s="637"/>
      <c r="DJ33" s="637"/>
      <c r="DK33" s="638"/>
      <c r="DL33" s="624">
        <v>2972358</v>
      </c>
      <c r="DM33" s="637"/>
      <c r="DN33" s="637"/>
      <c r="DO33" s="637"/>
      <c r="DP33" s="637"/>
      <c r="DQ33" s="637"/>
      <c r="DR33" s="637"/>
      <c r="DS33" s="637"/>
      <c r="DT33" s="637"/>
      <c r="DU33" s="637"/>
      <c r="DV33" s="638"/>
      <c r="DW33" s="641">
        <v>32.4</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1493222</v>
      </c>
      <c r="CS34" s="619"/>
      <c r="CT34" s="619"/>
      <c r="CU34" s="619"/>
      <c r="CV34" s="619"/>
      <c r="CW34" s="619"/>
      <c r="CX34" s="619"/>
      <c r="CY34" s="620"/>
      <c r="CZ34" s="621">
        <v>8.6</v>
      </c>
      <c r="DA34" s="639"/>
      <c r="DB34" s="639"/>
      <c r="DC34" s="640"/>
      <c r="DD34" s="624">
        <v>1274654</v>
      </c>
      <c r="DE34" s="619"/>
      <c r="DF34" s="619"/>
      <c r="DG34" s="619"/>
      <c r="DH34" s="619"/>
      <c r="DI34" s="619"/>
      <c r="DJ34" s="619"/>
      <c r="DK34" s="620"/>
      <c r="DL34" s="624">
        <v>886621</v>
      </c>
      <c r="DM34" s="619"/>
      <c r="DN34" s="619"/>
      <c r="DO34" s="619"/>
      <c r="DP34" s="619"/>
      <c r="DQ34" s="619"/>
      <c r="DR34" s="619"/>
      <c r="DS34" s="619"/>
      <c r="DT34" s="619"/>
      <c r="DU34" s="619"/>
      <c r="DV34" s="620"/>
      <c r="DW34" s="641">
        <v>9.6999999999999993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553516</v>
      </c>
      <c r="S35" s="619"/>
      <c r="T35" s="619"/>
      <c r="U35" s="619"/>
      <c r="V35" s="619"/>
      <c r="W35" s="619"/>
      <c r="X35" s="619"/>
      <c r="Y35" s="620"/>
      <c r="Z35" s="671">
        <v>3.1</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1910123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13571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131392</v>
      </c>
      <c r="CS35" s="637"/>
      <c r="CT35" s="637"/>
      <c r="CU35" s="637"/>
      <c r="CV35" s="637"/>
      <c r="CW35" s="637"/>
      <c r="CX35" s="637"/>
      <c r="CY35" s="638"/>
      <c r="CZ35" s="621">
        <v>0.8</v>
      </c>
      <c r="DA35" s="639"/>
      <c r="DB35" s="639"/>
      <c r="DC35" s="640"/>
      <c r="DD35" s="624">
        <v>119641</v>
      </c>
      <c r="DE35" s="637"/>
      <c r="DF35" s="637"/>
      <c r="DG35" s="637"/>
      <c r="DH35" s="637"/>
      <c r="DI35" s="637"/>
      <c r="DJ35" s="637"/>
      <c r="DK35" s="638"/>
      <c r="DL35" s="624">
        <v>119641</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18014348</v>
      </c>
      <c r="S36" s="659"/>
      <c r="T36" s="659"/>
      <c r="U36" s="659"/>
      <c r="V36" s="659"/>
      <c r="W36" s="659"/>
      <c r="X36" s="659"/>
      <c r="Y36" s="662"/>
      <c r="Z36" s="663">
        <v>100</v>
      </c>
      <c r="AA36" s="663"/>
      <c r="AB36" s="663"/>
      <c r="AC36" s="663"/>
      <c r="AD36" s="664">
        <v>8610032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313671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-81291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992495</v>
      </c>
      <c r="CS36" s="619"/>
      <c r="CT36" s="619"/>
      <c r="CU36" s="619"/>
      <c r="CV36" s="619"/>
      <c r="CW36" s="619"/>
      <c r="CX36" s="619"/>
      <c r="CY36" s="620"/>
      <c r="CZ36" s="621">
        <v>5.7</v>
      </c>
      <c r="DA36" s="639"/>
      <c r="DB36" s="639"/>
      <c r="DC36" s="640"/>
      <c r="DD36" s="624">
        <v>879994</v>
      </c>
      <c r="DE36" s="619"/>
      <c r="DF36" s="619"/>
      <c r="DG36" s="619"/>
      <c r="DH36" s="619"/>
      <c r="DI36" s="619"/>
      <c r="DJ36" s="619"/>
      <c r="DK36" s="620"/>
      <c r="DL36" s="624">
        <v>521003</v>
      </c>
      <c r="DM36" s="619"/>
      <c r="DN36" s="619"/>
      <c r="DO36" s="619"/>
      <c r="DP36" s="619"/>
      <c r="DQ36" s="619"/>
      <c r="DR36" s="619"/>
      <c r="DS36" s="619"/>
      <c r="DT36" s="619"/>
      <c r="DU36" s="619"/>
      <c r="DV36" s="620"/>
      <c r="DW36" s="641">
        <v>5.7</v>
      </c>
      <c r="DX36" s="642"/>
      <c r="DY36" s="642"/>
      <c r="DZ36" s="642"/>
      <c r="EA36" s="642"/>
      <c r="EB36" s="642"/>
      <c r="EC36" s="643"/>
    </row>
    <row r="37" spans="2:133" ht="11.25" customHeight="1">
      <c r="AQ37" s="644" t="s">
        <v>311</v>
      </c>
      <c r="AR37" s="645"/>
      <c r="AS37" s="645"/>
      <c r="AT37" s="645"/>
      <c r="AU37" s="645"/>
      <c r="AV37" s="645"/>
      <c r="AW37" s="645"/>
      <c r="AX37" s="645"/>
      <c r="AY37" s="646"/>
      <c r="AZ37" s="618">
        <v>162463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4508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141021</v>
      </c>
      <c r="CS37" s="637"/>
      <c r="CT37" s="637"/>
      <c r="CU37" s="637"/>
      <c r="CV37" s="637"/>
      <c r="CW37" s="637"/>
      <c r="CX37" s="637"/>
      <c r="CY37" s="638"/>
      <c r="CZ37" s="621">
        <v>0.8</v>
      </c>
      <c r="DA37" s="639"/>
      <c r="DB37" s="639"/>
      <c r="DC37" s="640"/>
      <c r="DD37" s="624">
        <v>141021</v>
      </c>
      <c r="DE37" s="637"/>
      <c r="DF37" s="637"/>
      <c r="DG37" s="637"/>
      <c r="DH37" s="637"/>
      <c r="DI37" s="637"/>
      <c r="DJ37" s="637"/>
      <c r="DK37" s="638"/>
      <c r="DL37" s="624">
        <v>82624</v>
      </c>
      <c r="DM37" s="637"/>
      <c r="DN37" s="637"/>
      <c r="DO37" s="637"/>
      <c r="DP37" s="637"/>
      <c r="DQ37" s="637"/>
      <c r="DR37" s="637"/>
      <c r="DS37" s="637"/>
      <c r="DT37" s="637"/>
      <c r="DU37" s="637"/>
      <c r="DV37" s="638"/>
      <c r="DW37" s="641">
        <v>0.9</v>
      </c>
      <c r="DX37" s="642"/>
      <c r="DY37" s="642"/>
      <c r="DZ37" s="642"/>
      <c r="EA37" s="642"/>
      <c r="EB37" s="642"/>
      <c r="EC37" s="643"/>
    </row>
    <row r="38" spans="2:133" ht="11.25" customHeight="1">
      <c r="AQ38" s="644" t="s">
        <v>314</v>
      </c>
      <c r="AR38" s="645"/>
      <c r="AS38" s="645"/>
      <c r="AT38" s="645"/>
      <c r="AU38" s="645"/>
      <c r="AV38" s="645"/>
      <c r="AW38" s="645"/>
      <c r="AX38" s="645"/>
      <c r="AY38" s="646"/>
      <c r="AZ38" s="618">
        <v>14921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7157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1909854</v>
      </c>
      <c r="CS38" s="619"/>
      <c r="CT38" s="619"/>
      <c r="CU38" s="619"/>
      <c r="CV38" s="619"/>
      <c r="CW38" s="619"/>
      <c r="CX38" s="619"/>
      <c r="CY38" s="620"/>
      <c r="CZ38" s="621">
        <v>11</v>
      </c>
      <c r="DA38" s="639"/>
      <c r="DB38" s="639"/>
      <c r="DC38" s="640"/>
      <c r="DD38" s="624">
        <v>1681971</v>
      </c>
      <c r="DE38" s="619"/>
      <c r="DF38" s="619"/>
      <c r="DG38" s="619"/>
      <c r="DH38" s="619"/>
      <c r="DI38" s="619"/>
      <c r="DJ38" s="619"/>
      <c r="DK38" s="620"/>
      <c r="DL38" s="624">
        <v>1445093</v>
      </c>
      <c r="DM38" s="619"/>
      <c r="DN38" s="619"/>
      <c r="DO38" s="619"/>
      <c r="DP38" s="619"/>
      <c r="DQ38" s="619"/>
      <c r="DR38" s="619"/>
      <c r="DS38" s="619"/>
      <c r="DT38" s="619"/>
      <c r="DU38" s="619"/>
      <c r="DV38" s="620"/>
      <c r="DW38" s="641">
        <v>15.8</v>
      </c>
      <c r="DX38" s="642"/>
      <c r="DY38" s="642"/>
      <c r="DZ38" s="642"/>
      <c r="EA38" s="642"/>
      <c r="EB38" s="642"/>
      <c r="EC38" s="643"/>
    </row>
    <row r="39" spans="2:133" ht="11.25" customHeight="1">
      <c r="AQ39" s="644" t="s">
        <v>317</v>
      </c>
      <c r="AR39" s="645"/>
      <c r="AS39" s="645"/>
      <c r="AT39" s="645"/>
      <c r="AU39" s="645"/>
      <c r="AV39" s="645"/>
      <c r="AW39" s="645"/>
      <c r="AX39" s="645"/>
      <c r="AY39" s="646"/>
      <c r="AZ39" s="618">
        <v>10517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639055</v>
      </c>
      <c r="CS39" s="637"/>
      <c r="CT39" s="637"/>
      <c r="CU39" s="637"/>
      <c r="CV39" s="637"/>
      <c r="CW39" s="637"/>
      <c r="CX39" s="637"/>
      <c r="CY39" s="638"/>
      <c r="CZ39" s="621">
        <v>3.7</v>
      </c>
      <c r="DA39" s="639"/>
      <c r="DB39" s="639"/>
      <c r="DC39" s="640"/>
      <c r="DD39" s="624">
        <v>271000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301661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50</v>
      </c>
      <c r="CS40" s="619"/>
      <c r="CT40" s="619"/>
      <c r="CU40" s="619"/>
      <c r="CV40" s="619"/>
      <c r="CW40" s="619"/>
      <c r="CX40" s="619"/>
      <c r="CY40" s="620"/>
      <c r="CZ40" s="621">
        <v>0</v>
      </c>
      <c r="DA40" s="639"/>
      <c r="DB40" s="639"/>
      <c r="DC40" s="640"/>
      <c r="DD40" s="624">
        <v>50</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1106890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437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4298465</v>
      </c>
      <c r="CS42" s="619"/>
      <c r="CT42" s="619"/>
      <c r="CU42" s="619"/>
      <c r="CV42" s="619"/>
      <c r="CW42" s="619"/>
      <c r="CX42" s="619"/>
      <c r="CY42" s="620"/>
      <c r="CZ42" s="621">
        <v>24.7</v>
      </c>
      <c r="DA42" s="622"/>
      <c r="DB42" s="622"/>
      <c r="DC42" s="623"/>
      <c r="DD42" s="624">
        <v>1065694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48468</v>
      </c>
      <c r="CS43" s="637"/>
      <c r="CT43" s="637"/>
      <c r="CU43" s="637"/>
      <c r="CV43" s="637"/>
      <c r="CW43" s="637"/>
      <c r="CX43" s="637"/>
      <c r="CY43" s="638"/>
      <c r="CZ43" s="621">
        <v>0.3</v>
      </c>
      <c r="DA43" s="639"/>
      <c r="DB43" s="639"/>
      <c r="DC43" s="640"/>
      <c r="DD43" s="624">
        <v>48468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4058380</v>
      </c>
      <c r="CS44" s="619"/>
      <c r="CT44" s="619"/>
      <c r="CU44" s="619"/>
      <c r="CV44" s="619"/>
      <c r="CW44" s="619"/>
      <c r="CX44" s="619"/>
      <c r="CY44" s="620"/>
      <c r="CZ44" s="621">
        <v>23.4</v>
      </c>
      <c r="DA44" s="622"/>
      <c r="DB44" s="622"/>
      <c r="DC44" s="623"/>
      <c r="DD44" s="624">
        <v>859391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1805237</v>
      </c>
      <c r="CS45" s="637"/>
      <c r="CT45" s="637"/>
      <c r="CU45" s="637"/>
      <c r="CV45" s="637"/>
      <c r="CW45" s="637"/>
      <c r="CX45" s="637"/>
      <c r="CY45" s="638"/>
      <c r="CZ45" s="621">
        <v>10.4</v>
      </c>
      <c r="DA45" s="639"/>
      <c r="DB45" s="639"/>
      <c r="DC45" s="640"/>
      <c r="DD45" s="624">
        <v>71702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2177479</v>
      </c>
      <c r="CS46" s="619"/>
      <c r="CT46" s="619"/>
      <c r="CU46" s="619"/>
      <c r="CV46" s="619"/>
      <c r="CW46" s="619"/>
      <c r="CX46" s="619"/>
      <c r="CY46" s="620"/>
      <c r="CZ46" s="621">
        <v>12.5</v>
      </c>
      <c r="DA46" s="622"/>
      <c r="DB46" s="622"/>
      <c r="DC46" s="623"/>
      <c r="DD46" s="624">
        <v>762525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240085</v>
      </c>
      <c r="CS47" s="637"/>
      <c r="CT47" s="637"/>
      <c r="CU47" s="637"/>
      <c r="CV47" s="637"/>
      <c r="CW47" s="637"/>
      <c r="CX47" s="637"/>
      <c r="CY47" s="638"/>
      <c r="CZ47" s="621">
        <v>1.4</v>
      </c>
      <c r="DA47" s="639"/>
      <c r="DB47" s="639"/>
      <c r="DC47" s="640"/>
      <c r="DD47" s="624">
        <v>206303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17374282</v>
      </c>
      <c r="CS49" s="603"/>
      <c r="CT49" s="603"/>
      <c r="CU49" s="603"/>
      <c r="CV49" s="603"/>
      <c r="CW49" s="603"/>
      <c r="CX49" s="603"/>
      <c r="CY49" s="604"/>
      <c r="CZ49" s="605">
        <v>100</v>
      </c>
      <c r="DA49" s="606"/>
      <c r="DB49" s="606"/>
      <c r="DC49" s="607"/>
      <c r="DD49" s="608">
        <v>10954600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343</v>
      </c>
      <c r="B5" s="1023"/>
      <c r="C5" s="1023"/>
      <c r="D5" s="1023"/>
      <c r="E5" s="1023"/>
      <c r="F5" s="1023"/>
      <c r="G5" s="1023"/>
      <c r="H5" s="1023"/>
      <c r="I5" s="1023"/>
      <c r="J5" s="1023"/>
      <c r="K5" s="1023"/>
      <c r="L5" s="1023"/>
      <c r="M5" s="1023"/>
      <c r="N5" s="1023"/>
      <c r="O5" s="1023"/>
      <c r="P5" s="1024"/>
      <c r="Q5" s="1028" t="s">
        <v>344</v>
      </c>
      <c r="R5" s="1029"/>
      <c r="S5" s="1029"/>
      <c r="T5" s="1029"/>
      <c r="U5" s="1030"/>
      <c r="V5" s="1028" t="s">
        <v>345</v>
      </c>
      <c r="W5" s="1029"/>
      <c r="X5" s="1029"/>
      <c r="Y5" s="1029"/>
      <c r="Z5" s="1030"/>
      <c r="AA5" s="1028" t="s">
        <v>346</v>
      </c>
      <c r="AB5" s="1029"/>
      <c r="AC5" s="1029"/>
      <c r="AD5" s="1029"/>
      <c r="AE5" s="1029"/>
      <c r="AF5" s="1139" t="s">
        <v>347</v>
      </c>
      <c r="AG5" s="1029"/>
      <c r="AH5" s="1029"/>
      <c r="AI5" s="1029"/>
      <c r="AJ5" s="1044"/>
      <c r="AK5" s="1029" t="s">
        <v>348</v>
      </c>
      <c r="AL5" s="1029"/>
      <c r="AM5" s="1029"/>
      <c r="AN5" s="1029"/>
      <c r="AO5" s="1030"/>
      <c r="AP5" s="1028" t="s">
        <v>349</v>
      </c>
      <c r="AQ5" s="1029"/>
      <c r="AR5" s="1029"/>
      <c r="AS5" s="1029"/>
      <c r="AT5" s="1030"/>
      <c r="AU5" s="1028" t="s">
        <v>350</v>
      </c>
      <c r="AV5" s="1029"/>
      <c r="AW5" s="1029"/>
      <c r="AX5" s="1029"/>
      <c r="AY5" s="1044"/>
      <c r="AZ5" s="207"/>
      <c r="BA5" s="207"/>
      <c r="BB5" s="207"/>
      <c r="BC5" s="207"/>
      <c r="BD5" s="207"/>
      <c r="BE5" s="208"/>
      <c r="BF5" s="208"/>
      <c r="BG5" s="208"/>
      <c r="BH5" s="208"/>
      <c r="BI5" s="208"/>
      <c r="BJ5" s="208"/>
      <c r="BK5" s="208"/>
      <c r="BL5" s="208"/>
      <c r="BM5" s="208"/>
      <c r="BN5" s="208"/>
      <c r="BO5" s="208"/>
      <c r="BP5" s="208"/>
      <c r="BQ5" s="1022" t="s">
        <v>351</v>
      </c>
      <c r="BR5" s="1023"/>
      <c r="BS5" s="1023"/>
      <c r="BT5" s="1023"/>
      <c r="BU5" s="1023"/>
      <c r="BV5" s="1023"/>
      <c r="BW5" s="1023"/>
      <c r="BX5" s="1023"/>
      <c r="BY5" s="1023"/>
      <c r="BZ5" s="1023"/>
      <c r="CA5" s="1023"/>
      <c r="CB5" s="1023"/>
      <c r="CC5" s="1023"/>
      <c r="CD5" s="1023"/>
      <c r="CE5" s="1023"/>
      <c r="CF5" s="1023"/>
      <c r="CG5" s="1024"/>
      <c r="CH5" s="1028" t="s">
        <v>352</v>
      </c>
      <c r="CI5" s="1029"/>
      <c r="CJ5" s="1029"/>
      <c r="CK5" s="1029"/>
      <c r="CL5" s="1030"/>
      <c r="CM5" s="1028" t="s">
        <v>353</v>
      </c>
      <c r="CN5" s="1029"/>
      <c r="CO5" s="1029"/>
      <c r="CP5" s="1029"/>
      <c r="CQ5" s="1030"/>
      <c r="CR5" s="1028" t="s">
        <v>354</v>
      </c>
      <c r="CS5" s="1029"/>
      <c r="CT5" s="1029"/>
      <c r="CU5" s="1029"/>
      <c r="CV5" s="1030"/>
      <c r="CW5" s="1028" t="s">
        <v>355</v>
      </c>
      <c r="CX5" s="1029"/>
      <c r="CY5" s="1029"/>
      <c r="CZ5" s="1029"/>
      <c r="DA5" s="1030"/>
      <c r="DB5" s="1028" t="s">
        <v>356</v>
      </c>
      <c r="DC5" s="1029"/>
      <c r="DD5" s="1029"/>
      <c r="DE5" s="1029"/>
      <c r="DF5" s="1030"/>
      <c r="DG5" s="1124" t="s">
        <v>357</v>
      </c>
      <c r="DH5" s="1125"/>
      <c r="DI5" s="1125"/>
      <c r="DJ5" s="1125"/>
      <c r="DK5" s="1126"/>
      <c r="DL5" s="1124" t="s">
        <v>358</v>
      </c>
      <c r="DM5" s="1125"/>
      <c r="DN5" s="1125"/>
      <c r="DO5" s="1125"/>
      <c r="DP5" s="1126"/>
      <c r="DQ5" s="1028" t="s">
        <v>359</v>
      </c>
      <c r="DR5" s="1029"/>
      <c r="DS5" s="1029"/>
      <c r="DT5" s="1029"/>
      <c r="DU5" s="1030"/>
      <c r="DV5" s="1028" t="s">
        <v>350</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0"/>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7"/>
      <c r="DH6" s="1128"/>
      <c r="DI6" s="1128"/>
      <c r="DJ6" s="1128"/>
      <c r="DK6" s="1129"/>
      <c r="DL6" s="1127"/>
      <c r="DM6" s="1128"/>
      <c r="DN6" s="1128"/>
      <c r="DO6" s="1128"/>
      <c r="DP6" s="1129"/>
      <c r="DQ6" s="1031"/>
      <c r="DR6" s="1032"/>
      <c r="DS6" s="1032"/>
      <c r="DT6" s="1032"/>
      <c r="DU6" s="1033"/>
      <c r="DV6" s="1031"/>
      <c r="DW6" s="1032"/>
      <c r="DX6" s="1032"/>
      <c r="DY6" s="1032"/>
      <c r="DZ6" s="1045"/>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18024</v>
      </c>
      <c r="R7" s="1131"/>
      <c r="S7" s="1131"/>
      <c r="T7" s="1131"/>
      <c r="U7" s="1131"/>
      <c r="V7" s="1131">
        <v>17383</v>
      </c>
      <c r="W7" s="1131"/>
      <c r="X7" s="1131"/>
      <c r="Y7" s="1131"/>
      <c r="Z7" s="1131"/>
      <c r="AA7" s="1131">
        <v>641</v>
      </c>
      <c r="AB7" s="1131"/>
      <c r="AC7" s="1131"/>
      <c r="AD7" s="1131"/>
      <c r="AE7" s="1132"/>
      <c r="AF7" s="1133">
        <v>455</v>
      </c>
      <c r="AG7" s="1134"/>
      <c r="AH7" s="1134"/>
      <c r="AI7" s="1134"/>
      <c r="AJ7" s="1135"/>
      <c r="AK7" s="1117" t="s">
        <v>550</v>
      </c>
      <c r="AL7" s="1118"/>
      <c r="AM7" s="1118"/>
      <c r="AN7" s="1118"/>
      <c r="AO7" s="1118"/>
      <c r="AP7" s="1118">
        <v>21312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1</v>
      </c>
      <c r="CI7" s="1115"/>
      <c r="CJ7" s="1115"/>
      <c r="CK7" s="1115"/>
      <c r="CL7" s="1116"/>
      <c r="CM7" s="1114">
        <v>62</v>
      </c>
      <c r="CN7" s="1115"/>
      <c r="CO7" s="1115"/>
      <c r="CP7" s="1115"/>
      <c r="CQ7" s="1116"/>
      <c r="CR7" s="1114">
        <v>5</v>
      </c>
      <c r="CS7" s="1115"/>
      <c r="CT7" s="1115"/>
      <c r="CU7" s="1115"/>
      <c r="CV7" s="1116"/>
      <c r="CW7" s="1114" t="s">
        <v>550</v>
      </c>
      <c r="CX7" s="1115"/>
      <c r="CY7" s="1115"/>
      <c r="CZ7" s="1115"/>
      <c r="DA7" s="1116"/>
      <c r="DB7" s="1114" t="s">
        <v>550</v>
      </c>
      <c r="DC7" s="1115"/>
      <c r="DD7" s="1115"/>
      <c r="DE7" s="1115"/>
      <c r="DF7" s="1116"/>
      <c r="DG7" s="1114">
        <v>533</v>
      </c>
      <c r="DH7" s="1115"/>
      <c r="DI7" s="1115"/>
      <c r="DJ7" s="1115"/>
      <c r="DK7" s="1116"/>
      <c r="DL7" s="1114" t="s">
        <v>550</v>
      </c>
      <c r="DM7" s="1115"/>
      <c r="DN7" s="1115"/>
      <c r="DO7" s="1115"/>
      <c r="DP7" s="1116"/>
      <c r="DQ7" s="1114">
        <v>110</v>
      </c>
      <c r="DR7" s="1115"/>
      <c r="DS7" s="1115"/>
      <c r="DT7" s="1115"/>
      <c r="DU7" s="1116"/>
      <c r="DV7" s="1141"/>
      <c r="DW7" s="1142"/>
      <c r="DX7" s="1142"/>
      <c r="DY7" s="1142"/>
      <c r="DZ7" s="1143"/>
      <c r="EA7" s="205"/>
    </row>
    <row r="8" spans="1:131" s="206" customFormat="1" ht="26.25" customHeight="1">
      <c r="A8" s="212">
        <v>2</v>
      </c>
      <c r="B8" s="1064" t="s">
        <v>361</v>
      </c>
      <c r="C8" s="1065"/>
      <c r="D8" s="1065"/>
      <c r="E8" s="1065"/>
      <c r="F8" s="1065"/>
      <c r="G8" s="1065"/>
      <c r="H8" s="1065"/>
      <c r="I8" s="1065"/>
      <c r="J8" s="1065"/>
      <c r="K8" s="1065"/>
      <c r="L8" s="1065"/>
      <c r="M8" s="1065"/>
      <c r="N8" s="1065"/>
      <c r="O8" s="1065"/>
      <c r="P8" s="1066"/>
      <c r="Q8" s="1070">
        <v>20</v>
      </c>
      <c r="R8" s="1071"/>
      <c r="S8" s="1071"/>
      <c r="T8" s="1071"/>
      <c r="U8" s="1071"/>
      <c r="V8" s="1071">
        <v>20</v>
      </c>
      <c r="W8" s="1071"/>
      <c r="X8" s="1071"/>
      <c r="Y8" s="1071"/>
      <c r="Z8" s="1071"/>
      <c r="AA8" s="1071" t="s">
        <v>548</v>
      </c>
      <c r="AB8" s="1071"/>
      <c r="AC8" s="1071"/>
      <c r="AD8" s="1071"/>
      <c r="AE8" s="1072"/>
      <c r="AF8" s="1046" t="s">
        <v>107</v>
      </c>
      <c r="AG8" s="1047"/>
      <c r="AH8" s="1047"/>
      <c r="AI8" s="1047"/>
      <c r="AJ8" s="1048"/>
      <c r="AK8" s="1112">
        <v>7</v>
      </c>
      <c r="AL8" s="1113"/>
      <c r="AM8" s="1113"/>
      <c r="AN8" s="1113"/>
      <c r="AO8" s="1113"/>
      <c r="AP8" s="1113" t="s">
        <v>549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1" t="s">
        <v>547</v>
      </c>
      <c r="BT8" s="1042"/>
      <c r="BU8" s="1042"/>
      <c r="BV8" s="1042"/>
      <c r="BW8" s="1042"/>
      <c r="BX8" s="1042"/>
      <c r="BY8" s="1042"/>
      <c r="BZ8" s="1042"/>
      <c r="CA8" s="1042"/>
      <c r="CB8" s="1042"/>
      <c r="CC8" s="1042"/>
      <c r="CD8" s="1042"/>
      <c r="CE8" s="1042"/>
      <c r="CF8" s="1042"/>
      <c r="CG8" s="1043"/>
      <c r="CH8" s="1016">
        <v>-6</v>
      </c>
      <c r="CI8" s="1017"/>
      <c r="CJ8" s="1017"/>
      <c r="CK8" s="1017"/>
      <c r="CL8" s="1018"/>
      <c r="CM8" s="1016">
        <v>130</v>
      </c>
      <c r="CN8" s="1017"/>
      <c r="CO8" s="1017"/>
      <c r="CP8" s="1017"/>
      <c r="CQ8" s="1018"/>
      <c r="CR8" s="1016">
        <v>10</v>
      </c>
      <c r="CS8" s="1017"/>
      <c r="CT8" s="1017"/>
      <c r="CU8" s="1017"/>
      <c r="CV8" s="1018"/>
      <c r="CW8" s="1016" t="s">
        <v>550</v>
      </c>
      <c r="CX8" s="1017"/>
      <c r="CY8" s="1017"/>
      <c r="CZ8" s="1017"/>
      <c r="DA8" s="1018"/>
      <c r="DB8" s="1016" t="s">
        <v>550</v>
      </c>
      <c r="DC8" s="1017"/>
      <c r="DD8" s="1017"/>
      <c r="DE8" s="1017"/>
      <c r="DF8" s="1018"/>
      <c r="DG8" s="1016" t="s">
        <v>550</v>
      </c>
      <c r="DH8" s="1017"/>
      <c r="DI8" s="1017"/>
      <c r="DJ8" s="1017"/>
      <c r="DK8" s="1018"/>
      <c r="DL8" s="1016" t="s">
        <v>550</v>
      </c>
      <c r="DM8" s="1017"/>
      <c r="DN8" s="1017"/>
      <c r="DO8" s="1017"/>
      <c r="DP8" s="1018"/>
      <c r="DQ8" s="1016" t="s">
        <v>550</v>
      </c>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46"/>
      <c r="AG22" s="1047"/>
      <c r="AH22" s="1047"/>
      <c r="AI22" s="1047"/>
      <c r="AJ22" s="1048"/>
      <c r="AK22" s="1103"/>
      <c r="AL22" s="1104"/>
      <c r="AM22" s="1104"/>
      <c r="AN22" s="1104"/>
      <c r="AO22" s="1104"/>
      <c r="AP22" s="1104"/>
      <c r="AQ22" s="1104"/>
      <c r="AR22" s="1104"/>
      <c r="AS22" s="1104"/>
      <c r="AT22" s="1104"/>
      <c r="AU22" s="1105"/>
      <c r="AV22" s="1105"/>
      <c r="AW22" s="1105"/>
      <c r="AX22" s="1105"/>
      <c r="AY22" s="1106"/>
      <c r="AZ22" s="1062" t="s">
        <v>362</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18037</v>
      </c>
      <c r="R23" s="1095"/>
      <c r="S23" s="1095"/>
      <c r="T23" s="1095"/>
      <c r="U23" s="1095"/>
      <c r="V23" s="1095">
        <v>17396</v>
      </c>
      <c r="W23" s="1095"/>
      <c r="X23" s="1095"/>
      <c r="Y23" s="1095"/>
      <c r="Z23" s="1095"/>
      <c r="AA23" s="1095">
        <v>641</v>
      </c>
      <c r="AB23" s="1095"/>
      <c r="AC23" s="1095"/>
      <c r="AD23" s="1095"/>
      <c r="AE23" s="1096"/>
      <c r="AF23" s="1097">
        <v>455</v>
      </c>
      <c r="AG23" s="1095"/>
      <c r="AH23" s="1095"/>
      <c r="AI23" s="1095"/>
      <c r="AJ23" s="1098"/>
      <c r="AK23" s="1099"/>
      <c r="AL23" s="1100"/>
      <c r="AM23" s="1100"/>
      <c r="AN23" s="1100"/>
      <c r="AO23" s="1100"/>
      <c r="AP23" s="1095">
        <v>21312</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343</v>
      </c>
      <c r="B26" s="1023"/>
      <c r="C26" s="1023"/>
      <c r="D26" s="1023"/>
      <c r="E26" s="1023"/>
      <c r="F26" s="1023"/>
      <c r="G26" s="1023"/>
      <c r="H26" s="1023"/>
      <c r="I26" s="1023"/>
      <c r="J26" s="1023"/>
      <c r="K26" s="1023"/>
      <c r="L26" s="1023"/>
      <c r="M26" s="1023"/>
      <c r="N26" s="1023"/>
      <c r="O26" s="1023"/>
      <c r="P26" s="1024"/>
      <c r="Q26" s="1028" t="s">
        <v>367</v>
      </c>
      <c r="R26" s="1029"/>
      <c r="S26" s="1029"/>
      <c r="T26" s="1029"/>
      <c r="U26" s="1030"/>
      <c r="V26" s="1028" t="s">
        <v>368</v>
      </c>
      <c r="W26" s="1029"/>
      <c r="X26" s="1029"/>
      <c r="Y26" s="1029"/>
      <c r="Z26" s="1030"/>
      <c r="AA26" s="1028" t="s">
        <v>369</v>
      </c>
      <c r="AB26" s="1029"/>
      <c r="AC26" s="1029"/>
      <c r="AD26" s="1029"/>
      <c r="AE26" s="1029"/>
      <c r="AF26" s="1085" t="s">
        <v>370</v>
      </c>
      <c r="AG26" s="1035"/>
      <c r="AH26" s="1035"/>
      <c r="AI26" s="1035"/>
      <c r="AJ26" s="1086"/>
      <c r="AK26" s="1029" t="s">
        <v>371</v>
      </c>
      <c r="AL26" s="1029"/>
      <c r="AM26" s="1029"/>
      <c r="AN26" s="1029"/>
      <c r="AO26" s="1030"/>
      <c r="AP26" s="1028" t="s">
        <v>372</v>
      </c>
      <c r="AQ26" s="1029"/>
      <c r="AR26" s="1029"/>
      <c r="AS26" s="1029"/>
      <c r="AT26" s="1030"/>
      <c r="AU26" s="1028" t="s">
        <v>373</v>
      </c>
      <c r="AV26" s="1029"/>
      <c r="AW26" s="1029"/>
      <c r="AX26" s="1029"/>
      <c r="AY26" s="1030"/>
      <c r="AZ26" s="1028" t="s">
        <v>374</v>
      </c>
      <c r="BA26" s="1029"/>
      <c r="BB26" s="1029"/>
      <c r="BC26" s="1029"/>
      <c r="BD26" s="1030"/>
      <c r="BE26" s="1028" t="s">
        <v>350</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7"/>
      <c r="AG27" s="1038"/>
      <c r="AH27" s="1038"/>
      <c r="AI27" s="1038"/>
      <c r="AJ27" s="1088"/>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4899</v>
      </c>
      <c r="R28" s="1080"/>
      <c r="S28" s="1080"/>
      <c r="T28" s="1080"/>
      <c r="U28" s="1080"/>
      <c r="V28" s="1080">
        <v>4885</v>
      </c>
      <c r="W28" s="1080"/>
      <c r="X28" s="1080"/>
      <c r="Y28" s="1080"/>
      <c r="Z28" s="1080"/>
      <c r="AA28" s="1080">
        <v>14</v>
      </c>
      <c r="AB28" s="1080"/>
      <c r="AC28" s="1080"/>
      <c r="AD28" s="1080"/>
      <c r="AE28" s="1081"/>
      <c r="AF28" s="1082">
        <v>14</v>
      </c>
      <c r="AG28" s="1080"/>
      <c r="AH28" s="1080"/>
      <c r="AI28" s="1080"/>
      <c r="AJ28" s="1083"/>
      <c r="AK28" s="1084">
        <v>302</v>
      </c>
      <c r="AL28" s="1008"/>
      <c r="AM28" s="1008"/>
      <c r="AN28" s="1008"/>
      <c r="AO28" s="1008"/>
      <c r="AP28" s="1008" t="s">
        <v>549</v>
      </c>
      <c r="AQ28" s="1008"/>
      <c r="AR28" s="1008"/>
      <c r="AS28" s="1008"/>
      <c r="AT28" s="1008"/>
      <c r="AU28" s="1008" t="s">
        <v>549</v>
      </c>
      <c r="AV28" s="1008"/>
      <c r="AW28" s="1008"/>
      <c r="AX28" s="1008"/>
      <c r="AY28" s="1008"/>
      <c r="AZ28" s="1073" t="s">
        <v>549</v>
      </c>
      <c r="BA28" s="1073"/>
      <c r="BB28" s="1073"/>
      <c r="BC28" s="1073"/>
      <c r="BD28" s="1073"/>
      <c r="BE28" s="1074"/>
      <c r="BF28" s="1074"/>
      <c r="BG28" s="1074"/>
      <c r="BH28" s="1074"/>
      <c r="BI28" s="1075"/>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376</v>
      </c>
      <c r="C29" s="1065"/>
      <c r="D29" s="1065"/>
      <c r="E29" s="1065"/>
      <c r="F29" s="1065"/>
      <c r="G29" s="1065"/>
      <c r="H29" s="1065"/>
      <c r="I29" s="1065"/>
      <c r="J29" s="1065"/>
      <c r="K29" s="1065"/>
      <c r="L29" s="1065"/>
      <c r="M29" s="1065"/>
      <c r="N29" s="1065"/>
      <c r="O29" s="1065"/>
      <c r="P29" s="1066"/>
      <c r="Q29" s="1070">
        <v>3570</v>
      </c>
      <c r="R29" s="1071"/>
      <c r="S29" s="1071"/>
      <c r="T29" s="1071"/>
      <c r="U29" s="1071"/>
      <c r="V29" s="1071">
        <v>3450</v>
      </c>
      <c r="W29" s="1071"/>
      <c r="X29" s="1071"/>
      <c r="Y29" s="1071"/>
      <c r="Z29" s="1071"/>
      <c r="AA29" s="1071">
        <v>120</v>
      </c>
      <c r="AB29" s="1071"/>
      <c r="AC29" s="1071"/>
      <c r="AD29" s="1071"/>
      <c r="AE29" s="1072"/>
      <c r="AF29" s="1046">
        <v>120</v>
      </c>
      <c r="AG29" s="1047"/>
      <c r="AH29" s="1047"/>
      <c r="AI29" s="1047"/>
      <c r="AJ29" s="1048"/>
      <c r="AK29" s="1006">
        <v>535</v>
      </c>
      <c r="AL29" s="997"/>
      <c r="AM29" s="997"/>
      <c r="AN29" s="997"/>
      <c r="AO29" s="997"/>
      <c r="AP29" s="997" t="s">
        <v>549</v>
      </c>
      <c r="AQ29" s="997"/>
      <c r="AR29" s="997"/>
      <c r="AS29" s="997"/>
      <c r="AT29" s="997"/>
      <c r="AU29" s="997" t="s">
        <v>549</v>
      </c>
      <c r="AV29" s="997"/>
      <c r="AW29" s="997"/>
      <c r="AX29" s="997"/>
      <c r="AY29" s="997"/>
      <c r="AZ29" s="1069" t="s">
        <v>549</v>
      </c>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377</v>
      </c>
      <c r="C30" s="1065"/>
      <c r="D30" s="1065"/>
      <c r="E30" s="1065"/>
      <c r="F30" s="1065"/>
      <c r="G30" s="1065"/>
      <c r="H30" s="1065"/>
      <c r="I30" s="1065"/>
      <c r="J30" s="1065"/>
      <c r="K30" s="1065"/>
      <c r="L30" s="1065"/>
      <c r="M30" s="1065"/>
      <c r="N30" s="1065"/>
      <c r="O30" s="1065"/>
      <c r="P30" s="1066"/>
      <c r="Q30" s="1070">
        <v>401</v>
      </c>
      <c r="R30" s="1071"/>
      <c r="S30" s="1071"/>
      <c r="T30" s="1071"/>
      <c r="U30" s="1071"/>
      <c r="V30" s="1071">
        <v>397</v>
      </c>
      <c r="W30" s="1071"/>
      <c r="X30" s="1071"/>
      <c r="Y30" s="1071"/>
      <c r="Z30" s="1071"/>
      <c r="AA30" s="1071">
        <v>4</v>
      </c>
      <c r="AB30" s="1071"/>
      <c r="AC30" s="1071"/>
      <c r="AD30" s="1071"/>
      <c r="AE30" s="1072"/>
      <c r="AF30" s="1046">
        <v>4</v>
      </c>
      <c r="AG30" s="1047"/>
      <c r="AH30" s="1047"/>
      <c r="AI30" s="1047"/>
      <c r="AJ30" s="1048"/>
      <c r="AK30" s="1006">
        <v>135</v>
      </c>
      <c r="AL30" s="997"/>
      <c r="AM30" s="997"/>
      <c r="AN30" s="997"/>
      <c r="AO30" s="997"/>
      <c r="AP30" s="997" t="s">
        <v>549</v>
      </c>
      <c r="AQ30" s="997"/>
      <c r="AR30" s="997"/>
      <c r="AS30" s="997"/>
      <c r="AT30" s="997"/>
      <c r="AU30" s="997" t="s">
        <v>549</v>
      </c>
      <c r="AV30" s="997"/>
      <c r="AW30" s="997"/>
      <c r="AX30" s="997"/>
      <c r="AY30" s="997"/>
      <c r="AZ30" s="1069" t="s">
        <v>549</v>
      </c>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378</v>
      </c>
      <c r="C31" s="1065"/>
      <c r="D31" s="1065"/>
      <c r="E31" s="1065"/>
      <c r="F31" s="1065"/>
      <c r="G31" s="1065"/>
      <c r="H31" s="1065"/>
      <c r="I31" s="1065"/>
      <c r="J31" s="1065"/>
      <c r="K31" s="1065"/>
      <c r="L31" s="1065"/>
      <c r="M31" s="1065"/>
      <c r="N31" s="1065"/>
      <c r="O31" s="1065"/>
      <c r="P31" s="1066"/>
      <c r="Q31" s="1070">
        <v>406</v>
      </c>
      <c r="R31" s="1071"/>
      <c r="S31" s="1071"/>
      <c r="T31" s="1071"/>
      <c r="U31" s="1071"/>
      <c r="V31" s="1071">
        <v>394</v>
      </c>
      <c r="W31" s="1071"/>
      <c r="X31" s="1071"/>
      <c r="Y31" s="1071"/>
      <c r="Z31" s="1071"/>
      <c r="AA31" s="1071">
        <v>12</v>
      </c>
      <c r="AB31" s="1071"/>
      <c r="AC31" s="1071"/>
      <c r="AD31" s="1071"/>
      <c r="AE31" s="1072"/>
      <c r="AF31" s="1046">
        <v>642</v>
      </c>
      <c r="AG31" s="1047"/>
      <c r="AH31" s="1047"/>
      <c r="AI31" s="1047"/>
      <c r="AJ31" s="1048"/>
      <c r="AK31" s="1006" t="s">
        <v>549</v>
      </c>
      <c r="AL31" s="997"/>
      <c r="AM31" s="997"/>
      <c r="AN31" s="997"/>
      <c r="AO31" s="997"/>
      <c r="AP31" s="997">
        <v>2610</v>
      </c>
      <c r="AQ31" s="997"/>
      <c r="AR31" s="997"/>
      <c r="AS31" s="997"/>
      <c r="AT31" s="997"/>
      <c r="AU31" s="997">
        <v>3</v>
      </c>
      <c r="AV31" s="997"/>
      <c r="AW31" s="997"/>
      <c r="AX31" s="997"/>
      <c r="AY31" s="997"/>
      <c r="AZ31" s="1069" t="s">
        <v>549</v>
      </c>
      <c r="BA31" s="1069"/>
      <c r="BB31" s="1069"/>
      <c r="BC31" s="1069"/>
      <c r="BD31" s="1069"/>
      <c r="BE31" s="1059" t="s">
        <v>379</v>
      </c>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380</v>
      </c>
      <c r="C32" s="1065"/>
      <c r="D32" s="1065"/>
      <c r="E32" s="1065"/>
      <c r="F32" s="1065"/>
      <c r="G32" s="1065"/>
      <c r="H32" s="1065"/>
      <c r="I32" s="1065"/>
      <c r="J32" s="1065"/>
      <c r="K32" s="1065"/>
      <c r="L32" s="1065"/>
      <c r="M32" s="1065"/>
      <c r="N32" s="1065"/>
      <c r="O32" s="1065"/>
      <c r="P32" s="1066"/>
      <c r="Q32" s="1070">
        <v>384</v>
      </c>
      <c r="R32" s="1071"/>
      <c r="S32" s="1071"/>
      <c r="T32" s="1071"/>
      <c r="U32" s="1071"/>
      <c r="V32" s="1071">
        <v>384</v>
      </c>
      <c r="W32" s="1071"/>
      <c r="X32" s="1071"/>
      <c r="Y32" s="1071"/>
      <c r="Z32" s="1071"/>
      <c r="AA32" s="1071" t="s">
        <v>549</v>
      </c>
      <c r="AB32" s="1071"/>
      <c r="AC32" s="1071"/>
      <c r="AD32" s="1071"/>
      <c r="AE32" s="1072"/>
      <c r="AF32" s="1046" t="s">
        <v>381</v>
      </c>
      <c r="AG32" s="1047"/>
      <c r="AH32" s="1047"/>
      <c r="AI32" s="1047"/>
      <c r="AJ32" s="1048"/>
      <c r="AK32" s="1006">
        <v>15</v>
      </c>
      <c r="AL32" s="997"/>
      <c r="AM32" s="997"/>
      <c r="AN32" s="997"/>
      <c r="AO32" s="997"/>
      <c r="AP32" s="997">
        <v>1518</v>
      </c>
      <c r="AQ32" s="997"/>
      <c r="AR32" s="997"/>
      <c r="AS32" s="997"/>
      <c r="AT32" s="997"/>
      <c r="AU32" s="997">
        <v>516</v>
      </c>
      <c r="AV32" s="997"/>
      <c r="AW32" s="997"/>
      <c r="AX32" s="997"/>
      <c r="AY32" s="997"/>
      <c r="AZ32" s="1069" t="s">
        <v>549</v>
      </c>
      <c r="BA32" s="1069"/>
      <c r="BB32" s="1069"/>
      <c r="BC32" s="1069"/>
      <c r="BD32" s="1069"/>
      <c r="BE32" s="1059" t="s">
        <v>382</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t="s">
        <v>383</v>
      </c>
      <c r="C33" s="1065"/>
      <c r="D33" s="1065"/>
      <c r="E33" s="1065"/>
      <c r="F33" s="1065"/>
      <c r="G33" s="1065"/>
      <c r="H33" s="1065"/>
      <c r="I33" s="1065"/>
      <c r="J33" s="1065"/>
      <c r="K33" s="1065"/>
      <c r="L33" s="1065"/>
      <c r="M33" s="1065"/>
      <c r="N33" s="1065"/>
      <c r="O33" s="1065"/>
      <c r="P33" s="1066"/>
      <c r="Q33" s="1070">
        <v>11</v>
      </c>
      <c r="R33" s="1071"/>
      <c r="S33" s="1071"/>
      <c r="T33" s="1071"/>
      <c r="U33" s="1071"/>
      <c r="V33" s="1071">
        <v>11</v>
      </c>
      <c r="W33" s="1071"/>
      <c r="X33" s="1071"/>
      <c r="Y33" s="1071"/>
      <c r="Z33" s="1071"/>
      <c r="AA33" s="1071" t="s">
        <v>549</v>
      </c>
      <c r="AB33" s="1071"/>
      <c r="AC33" s="1071"/>
      <c r="AD33" s="1071"/>
      <c r="AE33" s="1072"/>
      <c r="AF33" s="1046" t="s">
        <v>381</v>
      </c>
      <c r="AG33" s="1047"/>
      <c r="AH33" s="1047"/>
      <c r="AI33" s="1047"/>
      <c r="AJ33" s="1048"/>
      <c r="AK33" s="1006">
        <v>11</v>
      </c>
      <c r="AL33" s="997"/>
      <c r="AM33" s="997"/>
      <c r="AN33" s="997"/>
      <c r="AO33" s="997"/>
      <c r="AP33" s="997" t="s">
        <v>549</v>
      </c>
      <c r="AQ33" s="997"/>
      <c r="AR33" s="997"/>
      <c r="AS33" s="997"/>
      <c r="AT33" s="997"/>
      <c r="AU33" s="997" t="s">
        <v>549</v>
      </c>
      <c r="AV33" s="997"/>
      <c r="AW33" s="997"/>
      <c r="AX33" s="997"/>
      <c r="AY33" s="997"/>
      <c r="AZ33" s="1069" t="s">
        <v>549</v>
      </c>
      <c r="BA33" s="1069"/>
      <c r="BB33" s="1069"/>
      <c r="BC33" s="1069"/>
      <c r="BD33" s="1069"/>
      <c r="BE33" s="1059" t="s">
        <v>382</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t="s">
        <v>384</v>
      </c>
      <c r="C34" s="1065"/>
      <c r="D34" s="1065"/>
      <c r="E34" s="1065"/>
      <c r="F34" s="1065"/>
      <c r="G34" s="1065"/>
      <c r="H34" s="1065"/>
      <c r="I34" s="1065"/>
      <c r="J34" s="1065"/>
      <c r="K34" s="1065"/>
      <c r="L34" s="1065"/>
      <c r="M34" s="1065"/>
      <c r="N34" s="1065"/>
      <c r="O34" s="1065"/>
      <c r="P34" s="1066"/>
      <c r="Q34" s="1070">
        <v>679</v>
      </c>
      <c r="R34" s="1071"/>
      <c r="S34" s="1071"/>
      <c r="T34" s="1071"/>
      <c r="U34" s="1071"/>
      <c r="V34" s="1071">
        <v>679</v>
      </c>
      <c r="W34" s="1071"/>
      <c r="X34" s="1071"/>
      <c r="Y34" s="1071"/>
      <c r="Z34" s="1071"/>
      <c r="AA34" s="1071" t="s">
        <v>549</v>
      </c>
      <c r="AB34" s="1071"/>
      <c r="AC34" s="1071"/>
      <c r="AD34" s="1071"/>
      <c r="AE34" s="1072"/>
      <c r="AF34" s="1046" t="s">
        <v>381</v>
      </c>
      <c r="AG34" s="1047"/>
      <c r="AH34" s="1047"/>
      <c r="AI34" s="1047"/>
      <c r="AJ34" s="1048"/>
      <c r="AK34" s="1006">
        <v>304</v>
      </c>
      <c r="AL34" s="997"/>
      <c r="AM34" s="997"/>
      <c r="AN34" s="997"/>
      <c r="AO34" s="997"/>
      <c r="AP34" s="997">
        <v>4447</v>
      </c>
      <c r="AQ34" s="997"/>
      <c r="AR34" s="997"/>
      <c r="AS34" s="997"/>
      <c r="AT34" s="997"/>
      <c r="AU34" s="997">
        <v>3202</v>
      </c>
      <c r="AV34" s="997"/>
      <c r="AW34" s="997"/>
      <c r="AX34" s="997"/>
      <c r="AY34" s="997"/>
      <c r="AZ34" s="1069" t="s">
        <v>549</v>
      </c>
      <c r="BA34" s="1069"/>
      <c r="BB34" s="1069"/>
      <c r="BC34" s="1069"/>
      <c r="BD34" s="1069"/>
      <c r="BE34" s="1059" t="s">
        <v>382</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t="s">
        <v>385</v>
      </c>
      <c r="C35" s="1065"/>
      <c r="D35" s="1065"/>
      <c r="E35" s="1065"/>
      <c r="F35" s="1065"/>
      <c r="G35" s="1065"/>
      <c r="H35" s="1065"/>
      <c r="I35" s="1065"/>
      <c r="J35" s="1065"/>
      <c r="K35" s="1065"/>
      <c r="L35" s="1065"/>
      <c r="M35" s="1065"/>
      <c r="N35" s="1065"/>
      <c r="O35" s="1065"/>
      <c r="P35" s="1066"/>
      <c r="Q35" s="1070">
        <v>15</v>
      </c>
      <c r="R35" s="1071"/>
      <c r="S35" s="1071"/>
      <c r="T35" s="1071"/>
      <c r="U35" s="1071"/>
      <c r="V35" s="1071">
        <v>15</v>
      </c>
      <c r="W35" s="1071"/>
      <c r="X35" s="1071"/>
      <c r="Y35" s="1071"/>
      <c r="Z35" s="1071"/>
      <c r="AA35" s="1071" t="s">
        <v>549</v>
      </c>
      <c r="AB35" s="1071"/>
      <c r="AC35" s="1071"/>
      <c r="AD35" s="1071"/>
      <c r="AE35" s="1072"/>
      <c r="AF35" s="1046" t="s">
        <v>381</v>
      </c>
      <c r="AG35" s="1047"/>
      <c r="AH35" s="1047"/>
      <c r="AI35" s="1047"/>
      <c r="AJ35" s="1048"/>
      <c r="AK35" s="1006">
        <v>10</v>
      </c>
      <c r="AL35" s="997"/>
      <c r="AM35" s="997"/>
      <c r="AN35" s="997"/>
      <c r="AO35" s="997"/>
      <c r="AP35" s="997">
        <v>133</v>
      </c>
      <c r="AQ35" s="997"/>
      <c r="AR35" s="997"/>
      <c r="AS35" s="997"/>
      <c r="AT35" s="997"/>
      <c r="AU35" s="997">
        <v>128</v>
      </c>
      <c r="AV35" s="997"/>
      <c r="AW35" s="997"/>
      <c r="AX35" s="997"/>
      <c r="AY35" s="997"/>
      <c r="AZ35" s="1069" t="s">
        <v>549</v>
      </c>
      <c r="BA35" s="1069"/>
      <c r="BB35" s="1069"/>
      <c r="BC35" s="1069"/>
      <c r="BD35" s="1069"/>
      <c r="BE35" s="1059" t="s">
        <v>382</v>
      </c>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t="s">
        <v>386</v>
      </c>
      <c r="C36" s="1065"/>
      <c r="D36" s="1065"/>
      <c r="E36" s="1065"/>
      <c r="F36" s="1065"/>
      <c r="G36" s="1065"/>
      <c r="H36" s="1065"/>
      <c r="I36" s="1065"/>
      <c r="J36" s="1065"/>
      <c r="K36" s="1065"/>
      <c r="L36" s="1065"/>
      <c r="M36" s="1065"/>
      <c r="N36" s="1065"/>
      <c r="O36" s="1065"/>
      <c r="P36" s="1066"/>
      <c r="Q36" s="1070">
        <v>167</v>
      </c>
      <c r="R36" s="1071"/>
      <c r="S36" s="1071"/>
      <c r="T36" s="1071"/>
      <c r="U36" s="1071"/>
      <c r="V36" s="1071">
        <v>167</v>
      </c>
      <c r="W36" s="1071"/>
      <c r="X36" s="1071"/>
      <c r="Y36" s="1071"/>
      <c r="Z36" s="1071"/>
      <c r="AA36" s="1071" t="s">
        <v>549</v>
      </c>
      <c r="AB36" s="1071"/>
      <c r="AC36" s="1071"/>
      <c r="AD36" s="1071"/>
      <c r="AE36" s="1072"/>
      <c r="AF36" s="1046" t="s">
        <v>381</v>
      </c>
      <c r="AG36" s="1047"/>
      <c r="AH36" s="1047"/>
      <c r="AI36" s="1047"/>
      <c r="AJ36" s="1048"/>
      <c r="AK36" s="1006">
        <v>162</v>
      </c>
      <c r="AL36" s="997"/>
      <c r="AM36" s="997"/>
      <c r="AN36" s="997"/>
      <c r="AO36" s="997"/>
      <c r="AP36" s="997" t="s">
        <v>549</v>
      </c>
      <c r="AQ36" s="997"/>
      <c r="AR36" s="997"/>
      <c r="AS36" s="997"/>
      <c r="AT36" s="997"/>
      <c r="AU36" s="997" t="s">
        <v>549</v>
      </c>
      <c r="AV36" s="997"/>
      <c r="AW36" s="997"/>
      <c r="AX36" s="997"/>
      <c r="AY36" s="997"/>
      <c r="AZ36" s="1069" t="s">
        <v>549</v>
      </c>
      <c r="BA36" s="1069"/>
      <c r="BB36" s="1069"/>
      <c r="BC36" s="1069"/>
      <c r="BD36" s="1069"/>
      <c r="BE36" s="1059" t="s">
        <v>382</v>
      </c>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387</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780</v>
      </c>
      <c r="AG63" s="985"/>
      <c r="AH63" s="985"/>
      <c r="AI63" s="985"/>
      <c r="AJ63" s="1057"/>
      <c r="AK63" s="1058"/>
      <c r="AL63" s="989"/>
      <c r="AM63" s="989"/>
      <c r="AN63" s="989"/>
      <c r="AO63" s="989"/>
      <c r="AP63" s="985">
        <v>8708</v>
      </c>
      <c r="AQ63" s="985"/>
      <c r="AR63" s="985"/>
      <c r="AS63" s="985"/>
      <c r="AT63" s="985"/>
      <c r="AU63" s="985">
        <v>3849</v>
      </c>
      <c r="AV63" s="985"/>
      <c r="AW63" s="985"/>
      <c r="AX63" s="985"/>
      <c r="AY63" s="985"/>
      <c r="AZ63" s="1052"/>
      <c r="BA63" s="1052"/>
      <c r="BB63" s="1052"/>
      <c r="BC63" s="1052"/>
      <c r="BD63" s="1052"/>
      <c r="BE63" s="986"/>
      <c r="BF63" s="986"/>
      <c r="BG63" s="986"/>
      <c r="BH63" s="986"/>
      <c r="BI63" s="987"/>
      <c r="BJ63" s="1053" t="s">
        <v>107</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390</v>
      </c>
      <c r="B66" s="1023"/>
      <c r="C66" s="1023"/>
      <c r="D66" s="1023"/>
      <c r="E66" s="1023"/>
      <c r="F66" s="1023"/>
      <c r="G66" s="1023"/>
      <c r="H66" s="1023"/>
      <c r="I66" s="1023"/>
      <c r="J66" s="1023"/>
      <c r="K66" s="1023"/>
      <c r="L66" s="1023"/>
      <c r="M66" s="1023"/>
      <c r="N66" s="1023"/>
      <c r="O66" s="1023"/>
      <c r="P66" s="1024"/>
      <c r="Q66" s="1028" t="s">
        <v>367</v>
      </c>
      <c r="R66" s="1029"/>
      <c r="S66" s="1029"/>
      <c r="T66" s="1029"/>
      <c r="U66" s="1030"/>
      <c r="V66" s="1028" t="s">
        <v>368</v>
      </c>
      <c r="W66" s="1029"/>
      <c r="X66" s="1029"/>
      <c r="Y66" s="1029"/>
      <c r="Z66" s="1030"/>
      <c r="AA66" s="1028" t="s">
        <v>369</v>
      </c>
      <c r="AB66" s="1029"/>
      <c r="AC66" s="1029"/>
      <c r="AD66" s="1029"/>
      <c r="AE66" s="1030"/>
      <c r="AF66" s="1034" t="s">
        <v>370</v>
      </c>
      <c r="AG66" s="1035"/>
      <c r="AH66" s="1035"/>
      <c r="AI66" s="1035"/>
      <c r="AJ66" s="1036"/>
      <c r="AK66" s="1028" t="s">
        <v>371</v>
      </c>
      <c r="AL66" s="1023"/>
      <c r="AM66" s="1023"/>
      <c r="AN66" s="1023"/>
      <c r="AO66" s="1024"/>
      <c r="AP66" s="1028" t="s">
        <v>372</v>
      </c>
      <c r="AQ66" s="1029"/>
      <c r="AR66" s="1029"/>
      <c r="AS66" s="1029"/>
      <c r="AT66" s="1030"/>
      <c r="AU66" s="1028" t="s">
        <v>391</v>
      </c>
      <c r="AV66" s="1029"/>
      <c r="AW66" s="1029"/>
      <c r="AX66" s="1029"/>
      <c r="AY66" s="1030"/>
      <c r="AZ66" s="1028" t="s">
        <v>350</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17863</v>
      </c>
      <c r="R68" s="1015"/>
      <c r="S68" s="1015"/>
      <c r="T68" s="1015"/>
      <c r="U68" s="1015"/>
      <c r="V68" s="1015">
        <v>17363</v>
      </c>
      <c r="W68" s="1015"/>
      <c r="X68" s="1015"/>
      <c r="Y68" s="1015"/>
      <c r="Z68" s="1015"/>
      <c r="AA68" s="1015">
        <v>500</v>
      </c>
      <c r="AB68" s="1015"/>
      <c r="AC68" s="1015"/>
      <c r="AD68" s="1015"/>
      <c r="AE68" s="1015"/>
      <c r="AF68" s="1015">
        <v>500</v>
      </c>
      <c r="AG68" s="1015"/>
      <c r="AH68" s="1015"/>
      <c r="AI68" s="1015"/>
      <c r="AJ68" s="1015"/>
      <c r="AK68" s="1015">
        <v>3108</v>
      </c>
      <c r="AL68" s="1015"/>
      <c r="AM68" s="1015"/>
      <c r="AN68" s="1015"/>
      <c r="AO68" s="1015"/>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411</v>
      </c>
      <c r="R69" s="997"/>
      <c r="S69" s="997"/>
      <c r="T69" s="997"/>
      <c r="U69" s="997"/>
      <c r="V69" s="997">
        <v>388</v>
      </c>
      <c r="W69" s="997"/>
      <c r="X69" s="997"/>
      <c r="Y69" s="997"/>
      <c r="Z69" s="997"/>
      <c r="AA69" s="997">
        <v>23</v>
      </c>
      <c r="AB69" s="997"/>
      <c r="AC69" s="997"/>
      <c r="AD69" s="997"/>
      <c r="AE69" s="997"/>
      <c r="AF69" s="997">
        <v>23</v>
      </c>
      <c r="AG69" s="997"/>
      <c r="AH69" s="997"/>
      <c r="AI69" s="997"/>
      <c r="AJ69" s="997"/>
      <c r="AK69" s="997" t="s">
        <v>548</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1734</v>
      </c>
      <c r="R70" s="997"/>
      <c r="S70" s="997"/>
      <c r="T70" s="997"/>
      <c r="U70" s="997"/>
      <c r="V70" s="997">
        <v>1730</v>
      </c>
      <c r="W70" s="997"/>
      <c r="X70" s="997"/>
      <c r="Y70" s="997"/>
      <c r="Z70" s="997"/>
      <c r="AA70" s="997">
        <v>4</v>
      </c>
      <c r="AB70" s="997"/>
      <c r="AC70" s="997"/>
      <c r="AD70" s="997"/>
      <c r="AE70" s="997"/>
      <c r="AF70" s="997">
        <v>4</v>
      </c>
      <c r="AG70" s="997"/>
      <c r="AH70" s="997"/>
      <c r="AI70" s="997"/>
      <c r="AJ70" s="997"/>
      <c r="AK70" s="997">
        <v>20</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277636</v>
      </c>
      <c r="R71" s="997"/>
      <c r="S71" s="997"/>
      <c r="T71" s="997"/>
      <c r="U71" s="997"/>
      <c r="V71" s="997">
        <v>266517</v>
      </c>
      <c r="W71" s="997"/>
      <c r="X71" s="997"/>
      <c r="Y71" s="997"/>
      <c r="Z71" s="997"/>
      <c r="AA71" s="997">
        <v>11120</v>
      </c>
      <c r="AB71" s="997"/>
      <c r="AC71" s="997"/>
      <c r="AD71" s="997"/>
      <c r="AE71" s="997"/>
      <c r="AF71" s="997">
        <v>11120</v>
      </c>
      <c r="AG71" s="997"/>
      <c r="AH71" s="997"/>
      <c r="AI71" s="997"/>
      <c r="AJ71" s="997"/>
      <c r="AK71" s="997">
        <v>1943</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11647</v>
      </c>
      <c r="AG88" s="985"/>
      <c r="AH88" s="985"/>
      <c r="AI88" s="985"/>
      <c r="AJ88" s="985"/>
      <c r="AK88" s="989"/>
      <c r="AL88" s="989"/>
      <c r="AM88" s="989"/>
      <c r="AN88" s="989"/>
      <c r="AO88" s="989"/>
      <c r="AP88" s="985" t="s">
        <v>550</v>
      </c>
      <c r="AQ88" s="985"/>
      <c r="AR88" s="985"/>
      <c r="AS88" s="985"/>
      <c r="AT88" s="985"/>
      <c r="AU88" s="985" t="s">
        <v>550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v>
      </c>
      <c r="CS102" s="977"/>
      <c r="CT102" s="977"/>
      <c r="CU102" s="977"/>
      <c r="CV102" s="978"/>
      <c r="CW102" s="976" t="s">
        <v>550</v>
      </c>
      <c r="CX102" s="977"/>
      <c r="CY102" s="977"/>
      <c r="CZ102" s="977"/>
      <c r="DA102" s="978"/>
      <c r="DB102" s="976" t="s">
        <v>550</v>
      </c>
      <c r="DC102" s="977"/>
      <c r="DD102" s="977"/>
      <c r="DE102" s="977"/>
      <c r="DF102" s="978"/>
      <c r="DG102" s="976">
        <v>533</v>
      </c>
      <c r="DH102" s="977"/>
      <c r="DI102" s="977"/>
      <c r="DJ102" s="977"/>
      <c r="DK102" s="978"/>
      <c r="DL102" s="976" t="s">
        <v>550</v>
      </c>
      <c r="DM102" s="977"/>
      <c r="DN102" s="977"/>
      <c r="DO102" s="977"/>
      <c r="DP102" s="978"/>
      <c r="DQ102" s="976">
        <v>110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2189995</v>
      </c>
      <c r="AB110" s="903"/>
      <c r="AC110" s="903"/>
      <c r="AD110" s="903"/>
      <c r="AE110" s="904"/>
      <c r="AF110" s="905">
        <v>1997592</v>
      </c>
      <c r="AG110" s="903"/>
      <c r="AH110" s="903"/>
      <c r="AI110" s="903"/>
      <c r="AJ110" s="904"/>
      <c r="AK110" s="905">
        <v>2070910</v>
      </c>
      <c r="AL110" s="903"/>
      <c r="AM110" s="903"/>
      <c r="AN110" s="903"/>
      <c r="AO110" s="904"/>
      <c r="AP110" s="906">
        <v>28.1</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20663898</v>
      </c>
      <c r="BR110" s="830"/>
      <c r="BS110" s="830"/>
      <c r="BT110" s="830"/>
      <c r="BU110" s="830"/>
      <c r="BV110" s="830">
        <v>20623008</v>
      </c>
      <c r="BW110" s="830"/>
      <c r="BX110" s="830"/>
      <c r="BY110" s="830"/>
      <c r="BZ110" s="830"/>
      <c r="CA110" s="830">
        <v>21311573</v>
      </c>
      <c r="CB110" s="830"/>
      <c r="CC110" s="830"/>
      <c r="CD110" s="830"/>
      <c r="CE110" s="830"/>
      <c r="CF110" s="891">
        <v>289</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244919</v>
      </c>
      <c r="BR111" s="801"/>
      <c r="BS111" s="801"/>
      <c r="BT111" s="801"/>
      <c r="BU111" s="801"/>
      <c r="BV111" s="801">
        <v>203043</v>
      </c>
      <c r="BW111" s="801"/>
      <c r="BX111" s="801"/>
      <c r="BY111" s="801"/>
      <c r="BZ111" s="801"/>
      <c r="CA111" s="801">
        <v>164552</v>
      </c>
      <c r="CB111" s="801"/>
      <c r="CC111" s="801"/>
      <c r="CD111" s="801"/>
      <c r="CE111" s="801"/>
      <c r="CF111" s="878">
        <v>2.2000000000000002</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4057553</v>
      </c>
      <c r="BR112" s="801"/>
      <c r="BS112" s="801"/>
      <c r="BT112" s="801"/>
      <c r="BU112" s="801"/>
      <c r="BV112" s="801">
        <v>4108874</v>
      </c>
      <c r="BW112" s="801"/>
      <c r="BX112" s="801"/>
      <c r="BY112" s="801"/>
      <c r="BZ112" s="801"/>
      <c r="CA112" s="801">
        <v>3848604</v>
      </c>
      <c r="CB112" s="801"/>
      <c r="CC112" s="801"/>
      <c r="CD112" s="801"/>
      <c r="CE112" s="801"/>
      <c r="CF112" s="878">
        <v>52.2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349667</v>
      </c>
      <c r="AB113" s="939"/>
      <c r="AC113" s="939"/>
      <c r="AD113" s="939"/>
      <c r="AE113" s="940"/>
      <c r="AF113" s="941">
        <v>389716</v>
      </c>
      <c r="AG113" s="939"/>
      <c r="AH113" s="939"/>
      <c r="AI113" s="939"/>
      <c r="AJ113" s="940"/>
      <c r="AK113" s="941">
        <v>376849</v>
      </c>
      <c r="AL113" s="939"/>
      <c r="AM113" s="939"/>
      <c r="AN113" s="939"/>
      <c r="AO113" s="940"/>
      <c r="AP113" s="942">
        <v>5.0999999999999996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t="s">
        <v>107</v>
      </c>
      <c r="BR113" s="801"/>
      <c r="BS113" s="801"/>
      <c r="BT113" s="801"/>
      <c r="BU113" s="801"/>
      <c r="BV113" s="801" t="s">
        <v>107</v>
      </c>
      <c r="BW113" s="801"/>
      <c r="BX113" s="801"/>
      <c r="BY113" s="801"/>
      <c r="BZ113" s="801"/>
      <c r="CA113" s="801" t="s">
        <v>107</v>
      </c>
      <c r="CB113" s="801"/>
      <c r="CC113" s="801"/>
      <c r="CD113" s="801"/>
      <c r="CE113" s="801"/>
      <c r="CF113" s="878" t="s">
        <v>107</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27949</v>
      </c>
      <c r="AB114" s="814"/>
      <c r="AC114" s="814"/>
      <c r="AD114" s="814"/>
      <c r="AE114" s="815"/>
      <c r="AF114" s="816" t="s">
        <v>107</v>
      </c>
      <c r="AG114" s="814"/>
      <c r="AH114" s="814"/>
      <c r="AI114" s="814"/>
      <c r="AJ114" s="815"/>
      <c r="AK114" s="816" t="s">
        <v>107</v>
      </c>
      <c r="AL114" s="814"/>
      <c r="AM114" s="814"/>
      <c r="AN114" s="814"/>
      <c r="AO114" s="815"/>
      <c r="AP114" s="784" t="s">
        <v>107</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3537503</v>
      </c>
      <c r="BR114" s="801"/>
      <c r="BS114" s="801"/>
      <c r="BT114" s="801"/>
      <c r="BU114" s="801"/>
      <c r="BV114" s="801">
        <v>3239418</v>
      </c>
      <c r="BW114" s="801"/>
      <c r="BX114" s="801"/>
      <c r="BY114" s="801"/>
      <c r="BZ114" s="801"/>
      <c r="CA114" s="801">
        <v>3112256</v>
      </c>
      <c r="CB114" s="801"/>
      <c r="CC114" s="801"/>
      <c r="CD114" s="801"/>
      <c r="CE114" s="801"/>
      <c r="CF114" s="878">
        <v>42.2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29770</v>
      </c>
      <c r="DH114" s="814"/>
      <c r="DI114" s="814"/>
      <c r="DJ114" s="814"/>
      <c r="DK114" s="815"/>
      <c r="DL114" s="816">
        <v>21308</v>
      </c>
      <c r="DM114" s="814"/>
      <c r="DN114" s="814"/>
      <c r="DO114" s="814"/>
      <c r="DP114" s="815"/>
      <c r="DQ114" s="816">
        <v>15894</v>
      </c>
      <c r="DR114" s="814"/>
      <c r="DS114" s="814"/>
      <c r="DT114" s="814"/>
      <c r="DU114" s="815"/>
      <c r="DV114" s="784">
        <v>0.2</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10590</v>
      </c>
      <c r="AB115" s="939"/>
      <c r="AC115" s="939"/>
      <c r="AD115" s="939"/>
      <c r="AE115" s="940"/>
      <c r="AF115" s="941">
        <v>40470</v>
      </c>
      <c r="AG115" s="939"/>
      <c r="AH115" s="939"/>
      <c r="AI115" s="939"/>
      <c r="AJ115" s="940"/>
      <c r="AK115" s="941">
        <v>38869</v>
      </c>
      <c r="AL115" s="939"/>
      <c r="AM115" s="939"/>
      <c r="AN115" s="939"/>
      <c r="AO115" s="940"/>
      <c r="AP115" s="942">
        <v>0.5</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73062</v>
      </c>
      <c r="BR115" s="801"/>
      <c r="BS115" s="801"/>
      <c r="BT115" s="801"/>
      <c r="BU115" s="801"/>
      <c r="BV115" s="801">
        <v>94869</v>
      </c>
      <c r="BW115" s="801"/>
      <c r="BX115" s="801"/>
      <c r="BY115" s="801"/>
      <c r="BZ115" s="801"/>
      <c r="CA115" s="801">
        <v>110068</v>
      </c>
      <c r="CB115" s="801"/>
      <c r="CC115" s="801"/>
      <c r="CD115" s="801"/>
      <c r="CE115" s="801"/>
      <c r="CF115" s="878">
        <v>1.5</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2578201</v>
      </c>
      <c r="AB117" s="925"/>
      <c r="AC117" s="925"/>
      <c r="AD117" s="925"/>
      <c r="AE117" s="926"/>
      <c r="AF117" s="928">
        <v>2427778</v>
      </c>
      <c r="AG117" s="925"/>
      <c r="AH117" s="925"/>
      <c r="AI117" s="925"/>
      <c r="AJ117" s="926"/>
      <c r="AK117" s="928">
        <v>2486628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28576935</v>
      </c>
      <c r="BR118" s="888"/>
      <c r="BS118" s="888"/>
      <c r="BT118" s="888"/>
      <c r="BU118" s="888"/>
      <c r="BV118" s="888">
        <v>28269212</v>
      </c>
      <c r="BW118" s="888"/>
      <c r="BX118" s="888"/>
      <c r="BY118" s="888"/>
      <c r="BZ118" s="888"/>
      <c r="CA118" s="888">
        <v>28547053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5790459</v>
      </c>
      <c r="BR119" s="830"/>
      <c r="BS119" s="830"/>
      <c r="BT119" s="830"/>
      <c r="BU119" s="830"/>
      <c r="BV119" s="830">
        <v>5960306</v>
      </c>
      <c r="BW119" s="830"/>
      <c r="BX119" s="830"/>
      <c r="BY119" s="830"/>
      <c r="BZ119" s="830"/>
      <c r="CA119" s="830">
        <v>5953075</v>
      </c>
      <c r="CB119" s="830"/>
      <c r="CC119" s="830"/>
      <c r="CD119" s="830"/>
      <c r="CE119" s="830"/>
      <c r="CF119" s="891">
        <v>80.7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215149</v>
      </c>
      <c r="DH119" s="747"/>
      <c r="DI119" s="747"/>
      <c r="DJ119" s="747"/>
      <c r="DK119" s="748"/>
      <c r="DL119" s="749">
        <v>181735</v>
      </c>
      <c r="DM119" s="747"/>
      <c r="DN119" s="747"/>
      <c r="DO119" s="747"/>
      <c r="DP119" s="748"/>
      <c r="DQ119" s="749">
        <v>148658</v>
      </c>
      <c r="DR119" s="747"/>
      <c r="DS119" s="747"/>
      <c r="DT119" s="747"/>
      <c r="DU119" s="748"/>
      <c r="DV119" s="837">
        <v>2</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1079765</v>
      </c>
      <c r="BR120" s="801"/>
      <c r="BS120" s="801"/>
      <c r="BT120" s="801"/>
      <c r="BU120" s="801"/>
      <c r="BV120" s="801">
        <v>908101</v>
      </c>
      <c r="BW120" s="801"/>
      <c r="BX120" s="801"/>
      <c r="BY120" s="801"/>
      <c r="BZ120" s="801"/>
      <c r="CA120" s="801">
        <v>874774</v>
      </c>
      <c r="CB120" s="801"/>
      <c r="CC120" s="801"/>
      <c r="CD120" s="801"/>
      <c r="CE120" s="801"/>
      <c r="CF120" s="878">
        <v>11.9</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3500985</v>
      </c>
      <c r="DH120" s="830"/>
      <c r="DI120" s="830"/>
      <c r="DJ120" s="830"/>
      <c r="DK120" s="830"/>
      <c r="DL120" s="830">
        <v>3364438</v>
      </c>
      <c r="DM120" s="830"/>
      <c r="DN120" s="830"/>
      <c r="DO120" s="830"/>
      <c r="DP120" s="830"/>
      <c r="DQ120" s="830">
        <v>3201611</v>
      </c>
      <c r="DR120" s="830"/>
      <c r="DS120" s="830"/>
      <c r="DT120" s="830"/>
      <c r="DU120" s="830"/>
      <c r="DV120" s="831">
        <v>43.4</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16422841</v>
      </c>
      <c r="BR121" s="888"/>
      <c r="BS121" s="888"/>
      <c r="BT121" s="888"/>
      <c r="BU121" s="888"/>
      <c r="BV121" s="888">
        <v>16260576</v>
      </c>
      <c r="BW121" s="888"/>
      <c r="BX121" s="888"/>
      <c r="BY121" s="888"/>
      <c r="BZ121" s="888"/>
      <c r="CA121" s="888">
        <v>16181293</v>
      </c>
      <c r="CB121" s="888"/>
      <c r="CC121" s="888"/>
      <c r="CD121" s="888"/>
      <c r="CE121" s="888"/>
      <c r="CF121" s="889">
        <v>219.4</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359316</v>
      </c>
      <c r="DH121" s="801"/>
      <c r="DI121" s="801"/>
      <c r="DJ121" s="801"/>
      <c r="DK121" s="801"/>
      <c r="DL121" s="801">
        <v>531321</v>
      </c>
      <c r="DM121" s="801"/>
      <c r="DN121" s="801"/>
      <c r="DO121" s="801"/>
      <c r="DP121" s="801"/>
      <c r="DQ121" s="801">
        <v>516201</v>
      </c>
      <c r="DR121" s="801"/>
      <c r="DS121" s="801"/>
      <c r="DT121" s="801"/>
      <c r="DU121" s="801"/>
      <c r="DV121" s="853">
        <v>7</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7133</v>
      </c>
      <c r="AB122" s="814"/>
      <c r="AC122" s="814"/>
      <c r="AD122" s="814"/>
      <c r="AE122" s="815"/>
      <c r="AF122" s="816">
        <v>7140</v>
      </c>
      <c r="AG122" s="814"/>
      <c r="AH122" s="814"/>
      <c r="AI122" s="814"/>
      <c r="AJ122" s="815"/>
      <c r="AK122" s="816">
        <v>5414</v>
      </c>
      <c r="AL122" s="814"/>
      <c r="AM122" s="814"/>
      <c r="AN122" s="814"/>
      <c r="AO122" s="815"/>
      <c r="AP122" s="784">
        <v>0.1</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23293065</v>
      </c>
      <c r="BR122" s="870"/>
      <c r="BS122" s="870"/>
      <c r="BT122" s="870"/>
      <c r="BU122" s="870"/>
      <c r="BV122" s="870">
        <v>23128983</v>
      </c>
      <c r="BW122" s="870"/>
      <c r="BX122" s="870"/>
      <c r="BY122" s="870"/>
      <c r="BZ122" s="870"/>
      <c r="CA122" s="870">
        <v>23009142</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141422</v>
      </c>
      <c r="DH122" s="801"/>
      <c r="DI122" s="801"/>
      <c r="DJ122" s="801"/>
      <c r="DK122" s="801"/>
      <c r="DL122" s="801">
        <v>135039</v>
      </c>
      <c r="DM122" s="801"/>
      <c r="DN122" s="801"/>
      <c r="DO122" s="801"/>
      <c r="DP122" s="801"/>
      <c r="DQ122" s="801">
        <v>128182</v>
      </c>
      <c r="DR122" s="801"/>
      <c r="DS122" s="801"/>
      <c r="DT122" s="801"/>
      <c r="DU122" s="801"/>
      <c r="DV122" s="853">
        <v>1.7</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71.400000000000006</v>
      </c>
      <c r="BR123" s="862"/>
      <c r="BS123" s="862"/>
      <c r="BT123" s="862"/>
      <c r="BU123" s="862"/>
      <c r="BV123" s="862">
        <v>70.7</v>
      </c>
      <c r="BW123" s="862"/>
      <c r="BX123" s="862"/>
      <c r="BY123" s="862"/>
      <c r="BZ123" s="862"/>
      <c r="CA123" s="862">
        <v>75</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2567</v>
      </c>
      <c r="DH123" s="814"/>
      <c r="DI123" s="814"/>
      <c r="DJ123" s="814"/>
      <c r="DK123" s="815"/>
      <c r="DL123" s="816">
        <v>2606</v>
      </c>
      <c r="DM123" s="814"/>
      <c r="DN123" s="814"/>
      <c r="DO123" s="814"/>
      <c r="DP123" s="815"/>
      <c r="DQ123" s="816">
        <v>2610</v>
      </c>
      <c r="DR123" s="814"/>
      <c r="DS123" s="814"/>
      <c r="DT123" s="814"/>
      <c r="DU123" s="815"/>
      <c r="DV123" s="784">
        <v>0</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53263</v>
      </c>
      <c r="DH124" s="747"/>
      <c r="DI124" s="747"/>
      <c r="DJ124" s="747"/>
      <c r="DK124" s="748"/>
      <c r="DL124" s="749">
        <v>75470</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2627</v>
      </c>
      <c r="AB126" s="814"/>
      <c r="AC126" s="814"/>
      <c r="AD126" s="814"/>
      <c r="AE126" s="815"/>
      <c r="AF126" s="816">
        <v>32965</v>
      </c>
      <c r="AG126" s="814"/>
      <c r="AH126" s="814"/>
      <c r="AI126" s="814"/>
      <c r="AJ126" s="815"/>
      <c r="AK126" s="816">
        <v>33077</v>
      </c>
      <c r="AL126" s="814"/>
      <c r="AM126" s="814"/>
      <c r="AN126" s="814"/>
      <c r="AO126" s="815"/>
      <c r="AP126" s="784">
        <v>0.4</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v>73062</v>
      </c>
      <c r="DH126" s="801"/>
      <c r="DI126" s="801"/>
      <c r="DJ126" s="801"/>
      <c r="DK126" s="801"/>
      <c r="DL126" s="801">
        <v>94869</v>
      </c>
      <c r="DM126" s="801"/>
      <c r="DN126" s="801"/>
      <c r="DO126" s="801"/>
      <c r="DP126" s="801"/>
      <c r="DQ126" s="801">
        <v>110068</v>
      </c>
      <c r="DR126" s="801"/>
      <c r="DS126" s="801"/>
      <c r="DT126" s="801"/>
      <c r="DU126" s="801"/>
      <c r="DV126" s="853">
        <v>1.5</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830</v>
      </c>
      <c r="AB127" s="814"/>
      <c r="AC127" s="814"/>
      <c r="AD127" s="814"/>
      <c r="AE127" s="815"/>
      <c r="AF127" s="816">
        <v>365</v>
      </c>
      <c r="AG127" s="814"/>
      <c r="AH127" s="814"/>
      <c r="AI127" s="814"/>
      <c r="AJ127" s="815"/>
      <c r="AK127" s="816">
        <v>378</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13.51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135616</v>
      </c>
      <c r="AB128" s="754"/>
      <c r="AC128" s="754"/>
      <c r="AD128" s="754"/>
      <c r="AE128" s="755"/>
      <c r="AF128" s="756">
        <v>128934</v>
      </c>
      <c r="AG128" s="754"/>
      <c r="AH128" s="754"/>
      <c r="AI128" s="754"/>
      <c r="AJ128" s="755"/>
      <c r="AK128" s="756">
        <v>97860</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18.510000000000002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9025914</v>
      </c>
      <c r="AB129" s="814"/>
      <c r="AC129" s="814"/>
      <c r="AD129" s="814"/>
      <c r="AE129" s="815"/>
      <c r="AF129" s="816">
        <v>8913706</v>
      </c>
      <c r="AG129" s="814"/>
      <c r="AH129" s="814"/>
      <c r="AI129" s="814"/>
      <c r="AJ129" s="815"/>
      <c r="AK129" s="816">
        <v>9034804</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1630736</v>
      </c>
      <c r="AB130" s="814"/>
      <c r="AC130" s="814"/>
      <c r="AD130" s="814"/>
      <c r="AE130" s="815"/>
      <c r="AF130" s="816">
        <v>1650013</v>
      </c>
      <c r="AG130" s="814"/>
      <c r="AH130" s="814"/>
      <c r="AI130" s="814"/>
      <c r="AJ130" s="815"/>
      <c r="AK130" s="816">
        <v>1659535</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75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7395178</v>
      </c>
      <c r="AB131" s="747"/>
      <c r="AC131" s="747"/>
      <c r="AD131" s="747"/>
      <c r="AE131" s="748"/>
      <c r="AF131" s="749">
        <v>7263693</v>
      </c>
      <c r="AG131" s="747"/>
      <c r="AH131" s="747"/>
      <c r="AI131" s="747"/>
      <c r="AJ131" s="748"/>
      <c r="AK131" s="749">
        <v>7375269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10.97808599</v>
      </c>
      <c r="AB132" s="770"/>
      <c r="AC132" s="770"/>
      <c r="AD132" s="770"/>
      <c r="AE132" s="771"/>
      <c r="AF132" s="772">
        <v>8.9325223410000003</v>
      </c>
      <c r="AG132" s="770"/>
      <c r="AH132" s="770"/>
      <c r="AI132" s="770"/>
      <c r="AJ132" s="771"/>
      <c r="AK132" s="772">
        <v>9.8875444409999993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11.8</v>
      </c>
      <c r="AB133" s="779"/>
      <c r="AC133" s="779"/>
      <c r="AD133" s="779"/>
      <c r="AE133" s="780"/>
      <c r="AF133" s="778">
        <v>10.8</v>
      </c>
      <c r="AG133" s="779"/>
      <c r="AH133" s="779"/>
      <c r="AI133" s="779"/>
      <c r="AJ133" s="780"/>
      <c r="AK133" s="778">
        <v>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2843891</v>
      </c>
      <c r="L9" s="264">
        <v>96777</v>
      </c>
      <c r="M9" s="265">
        <v>71916</v>
      </c>
      <c r="N9" s="266">
        <v>34.6</v>
      </c>
    </row>
    <row r="10" spans="1:16">
      <c r="A10" s="248"/>
      <c r="B10" s="244"/>
      <c r="C10" s="244"/>
      <c r="D10" s="244"/>
      <c r="E10" s="244"/>
      <c r="F10" s="244"/>
      <c r="G10" s="1163" t="s">
        <v>480</v>
      </c>
      <c r="H10" s="1164"/>
      <c r="I10" s="1164"/>
      <c r="J10" s="1165"/>
      <c r="K10" s="267">
        <v>146598</v>
      </c>
      <c r="L10" s="268">
        <v>4989</v>
      </c>
      <c r="M10" s="269">
        <v>7911</v>
      </c>
      <c r="N10" s="270">
        <v>-36.9</v>
      </c>
    </row>
    <row r="11" spans="1:16" ht="13.5" customHeight="1">
      <c r="A11" s="248"/>
      <c r="B11" s="244"/>
      <c r="C11" s="244"/>
      <c r="D11" s="244"/>
      <c r="E11" s="244"/>
      <c r="F11" s="244"/>
      <c r="G11" s="1163" t="s">
        <v>481</v>
      </c>
      <c r="H11" s="1164"/>
      <c r="I11" s="1164"/>
      <c r="J11" s="1165"/>
      <c r="K11" s="267">
        <v>71690</v>
      </c>
      <c r="L11" s="268">
        <v>2440</v>
      </c>
      <c r="M11" s="269">
        <v>7787</v>
      </c>
      <c r="N11" s="270">
        <v>-68.7</v>
      </c>
    </row>
    <row r="12" spans="1:16" ht="13.5" customHeight="1">
      <c r="A12" s="248"/>
      <c r="B12" s="244"/>
      <c r="C12" s="244"/>
      <c r="D12" s="244"/>
      <c r="E12" s="244"/>
      <c r="F12" s="244"/>
      <c r="G12" s="1163" t="s">
        <v>482</v>
      </c>
      <c r="H12" s="1164"/>
      <c r="I12" s="1164"/>
      <c r="J12" s="1165"/>
      <c r="K12" s="267" t="s">
        <v>483</v>
      </c>
      <c r="L12" s="268" t="s">
        <v>483</v>
      </c>
      <c r="M12" s="269">
        <v>906</v>
      </c>
      <c r="N12" s="270" t="s">
        <v>483</v>
      </c>
    </row>
    <row r="13" spans="1:16" ht="13.5" customHeight="1">
      <c r="A13" s="248"/>
      <c r="B13" s="244"/>
      <c r="C13" s="244"/>
      <c r="D13" s="244"/>
      <c r="E13" s="244"/>
      <c r="F13" s="244"/>
      <c r="G13" s="1163" t="s">
        <v>484</v>
      </c>
      <c r="H13" s="1164"/>
      <c r="I13" s="1164"/>
      <c r="J13" s="1165"/>
      <c r="K13" s="267" t="s">
        <v>483</v>
      </c>
      <c r="L13" s="268" t="s">
        <v>483</v>
      </c>
      <c r="M13" s="269">
        <v>13</v>
      </c>
      <c r="N13" s="270" t="s">
        <v>483</v>
      </c>
    </row>
    <row r="14" spans="1:16" ht="13.5" customHeight="1">
      <c r="A14" s="248"/>
      <c r="B14" s="244"/>
      <c r="C14" s="244"/>
      <c r="D14" s="244"/>
      <c r="E14" s="244"/>
      <c r="F14" s="244"/>
      <c r="G14" s="1163" t="s">
        <v>485</v>
      </c>
      <c r="H14" s="1164"/>
      <c r="I14" s="1164"/>
      <c r="J14" s="1165"/>
      <c r="K14" s="267">
        <v>137100</v>
      </c>
      <c r="L14" s="268">
        <v>4665</v>
      </c>
      <c r="M14" s="269">
        <v>3077</v>
      </c>
      <c r="N14" s="270">
        <v>51.6</v>
      </c>
    </row>
    <row r="15" spans="1:16" ht="13.5" customHeight="1">
      <c r="A15" s="248"/>
      <c r="B15" s="244"/>
      <c r="C15" s="244"/>
      <c r="D15" s="244"/>
      <c r="E15" s="244"/>
      <c r="F15" s="244"/>
      <c r="G15" s="1163" t="s">
        <v>486</v>
      </c>
      <c r="H15" s="1164"/>
      <c r="I15" s="1164"/>
      <c r="J15" s="1165"/>
      <c r="K15" s="267">
        <v>48468</v>
      </c>
      <c r="L15" s="268">
        <v>1649</v>
      </c>
      <c r="M15" s="269">
        <v>1653</v>
      </c>
      <c r="N15" s="270">
        <v>-0.2</v>
      </c>
    </row>
    <row r="16" spans="1:16">
      <c r="A16" s="248"/>
      <c r="B16" s="244"/>
      <c r="C16" s="244"/>
      <c r="D16" s="244"/>
      <c r="E16" s="244"/>
      <c r="F16" s="244"/>
      <c r="G16" s="1166" t="s">
        <v>487</v>
      </c>
      <c r="H16" s="1167"/>
      <c r="I16" s="1167"/>
      <c r="J16" s="1168"/>
      <c r="K16" s="268">
        <v>-257355</v>
      </c>
      <c r="L16" s="268">
        <v>-8758</v>
      </c>
      <c r="M16" s="269">
        <v>-7483</v>
      </c>
      <c r="N16" s="270">
        <v>17</v>
      </c>
    </row>
    <row r="17" spans="1:16">
      <c r="A17" s="248"/>
      <c r="B17" s="244"/>
      <c r="C17" s="244"/>
      <c r="D17" s="244"/>
      <c r="E17" s="244"/>
      <c r="F17" s="244"/>
      <c r="G17" s="1166" t="s">
        <v>166</v>
      </c>
      <c r="H17" s="1167"/>
      <c r="I17" s="1167"/>
      <c r="J17" s="1168"/>
      <c r="K17" s="268">
        <v>2990392</v>
      </c>
      <c r="L17" s="268">
        <v>101762</v>
      </c>
      <c r="M17" s="269">
        <v>85779</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10.07</v>
      </c>
      <c r="L21" s="281">
        <v>8.2100000000000009</v>
      </c>
      <c r="M21" s="282">
        <v>1.86</v>
      </c>
      <c r="N21" s="249"/>
      <c r="O21" s="283"/>
      <c r="P21" s="279"/>
    </row>
    <row r="22" spans="1:16" s="284" customFormat="1">
      <c r="A22" s="279"/>
      <c r="B22" s="249"/>
      <c r="C22" s="249"/>
      <c r="D22" s="249"/>
      <c r="E22" s="249"/>
      <c r="F22" s="249"/>
      <c r="G22" s="1160" t="s">
        <v>493</v>
      </c>
      <c r="H22" s="1161"/>
      <c r="I22" s="1161"/>
      <c r="J22" s="1162"/>
      <c r="K22" s="285">
        <v>98</v>
      </c>
      <c r="L22" s="286">
        <v>97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2070910</v>
      </c>
      <c r="L32" s="294">
        <v>70473</v>
      </c>
      <c r="M32" s="295">
        <v>51963</v>
      </c>
      <c r="N32" s="296">
        <v>35.6</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v>71</v>
      </c>
      <c r="N34" s="296" t="s">
        <v>483</v>
      </c>
    </row>
    <row r="35" spans="1:16" ht="27" customHeight="1">
      <c r="A35" s="248"/>
      <c r="B35" s="244"/>
      <c r="C35" s="244"/>
      <c r="D35" s="244"/>
      <c r="E35" s="244"/>
      <c r="F35" s="244"/>
      <c r="G35" s="1151" t="s">
        <v>500</v>
      </c>
      <c r="H35" s="1152"/>
      <c r="I35" s="1152"/>
      <c r="J35" s="1153"/>
      <c r="K35" s="294">
        <v>376849</v>
      </c>
      <c r="L35" s="294">
        <v>12824</v>
      </c>
      <c r="M35" s="295">
        <v>20847</v>
      </c>
      <c r="N35" s="296">
        <v>-38.5</v>
      </c>
    </row>
    <row r="36" spans="1:16" ht="27" customHeight="1">
      <c r="A36" s="248"/>
      <c r="B36" s="244"/>
      <c r="C36" s="244"/>
      <c r="D36" s="244"/>
      <c r="E36" s="244"/>
      <c r="F36" s="244"/>
      <c r="G36" s="1151" t="s">
        <v>501</v>
      </c>
      <c r="H36" s="1152"/>
      <c r="I36" s="1152"/>
      <c r="J36" s="1153"/>
      <c r="K36" s="294" t="s">
        <v>483</v>
      </c>
      <c r="L36" s="294" t="s">
        <v>483</v>
      </c>
      <c r="M36" s="295">
        <v>3529</v>
      </c>
      <c r="N36" s="296" t="s">
        <v>483</v>
      </c>
    </row>
    <row r="37" spans="1:16" ht="13.5" customHeight="1">
      <c r="A37" s="248"/>
      <c r="B37" s="244"/>
      <c r="C37" s="244"/>
      <c r="D37" s="244"/>
      <c r="E37" s="244"/>
      <c r="F37" s="244"/>
      <c r="G37" s="1151" t="s">
        <v>502</v>
      </c>
      <c r="H37" s="1152"/>
      <c r="I37" s="1152"/>
      <c r="J37" s="1153"/>
      <c r="K37" s="294">
        <v>38869</v>
      </c>
      <c r="L37" s="294">
        <v>1323</v>
      </c>
      <c r="M37" s="295">
        <v>828</v>
      </c>
      <c r="N37" s="296">
        <v>59.8</v>
      </c>
    </row>
    <row r="38" spans="1:16" ht="27" customHeight="1">
      <c r="A38" s="248"/>
      <c r="B38" s="244"/>
      <c r="C38" s="244"/>
      <c r="D38" s="244"/>
      <c r="E38" s="244"/>
      <c r="F38" s="244"/>
      <c r="G38" s="1154" t="s">
        <v>503</v>
      </c>
      <c r="H38" s="1155"/>
      <c r="I38" s="1155"/>
      <c r="J38" s="1156"/>
      <c r="K38" s="297" t="s">
        <v>483</v>
      </c>
      <c r="L38" s="297" t="s">
        <v>483</v>
      </c>
      <c r="M38" s="298">
        <v>6</v>
      </c>
      <c r="N38" s="299" t="s">
        <v>483</v>
      </c>
      <c r="O38" s="293"/>
    </row>
    <row r="39" spans="1:16">
      <c r="A39" s="248"/>
      <c r="B39" s="244"/>
      <c r="C39" s="244"/>
      <c r="D39" s="244"/>
      <c r="E39" s="244"/>
      <c r="F39" s="244"/>
      <c r="G39" s="1154" t="s">
        <v>504</v>
      </c>
      <c r="H39" s="1155"/>
      <c r="I39" s="1155"/>
      <c r="J39" s="1156"/>
      <c r="K39" s="300">
        <v>-97860</v>
      </c>
      <c r="L39" s="300">
        <v>-3330</v>
      </c>
      <c r="M39" s="301">
        <v>-4386</v>
      </c>
      <c r="N39" s="302">
        <v>-24.1</v>
      </c>
      <c r="O39" s="293"/>
    </row>
    <row r="40" spans="1:16" ht="27" customHeight="1">
      <c r="A40" s="248"/>
      <c r="B40" s="244"/>
      <c r="C40" s="244"/>
      <c r="D40" s="244"/>
      <c r="E40" s="244"/>
      <c r="F40" s="244"/>
      <c r="G40" s="1151" t="s">
        <v>505</v>
      </c>
      <c r="H40" s="1152"/>
      <c r="I40" s="1152"/>
      <c r="J40" s="1153"/>
      <c r="K40" s="300">
        <v>-1659535</v>
      </c>
      <c r="L40" s="300">
        <v>-56474</v>
      </c>
      <c r="M40" s="301">
        <v>-50220</v>
      </c>
      <c r="N40" s="302">
        <v>12.5</v>
      </c>
      <c r="O40" s="293"/>
    </row>
    <row r="41" spans="1:16">
      <c r="A41" s="248"/>
      <c r="B41" s="244"/>
      <c r="C41" s="244"/>
      <c r="D41" s="244"/>
      <c r="E41" s="244"/>
      <c r="F41" s="244"/>
      <c r="G41" s="1157" t="s">
        <v>277</v>
      </c>
      <c r="H41" s="1158"/>
      <c r="I41" s="1158"/>
      <c r="J41" s="1159"/>
      <c r="K41" s="294">
        <v>729233</v>
      </c>
      <c r="L41" s="300">
        <v>24816</v>
      </c>
      <c r="M41" s="301">
        <v>22638</v>
      </c>
      <c r="N41" s="302">
        <v>9.6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3435442</v>
      </c>
      <c r="J51" s="320">
        <v>112152</v>
      </c>
      <c r="K51" s="321">
        <v>80</v>
      </c>
      <c r="L51" s="322">
        <v>67201</v>
      </c>
      <c r="M51" s="323">
        <v>-14.6</v>
      </c>
      <c r="N51" s="324">
        <v>94.6</v>
      </c>
    </row>
    <row r="52" spans="1:14">
      <c r="A52" s="248"/>
      <c r="B52" s="244"/>
      <c r="C52" s="244"/>
      <c r="D52" s="244"/>
      <c r="E52" s="244"/>
      <c r="F52" s="244"/>
      <c r="G52" s="325"/>
      <c r="H52" s="326" t="s">
        <v>516</v>
      </c>
      <c r="I52" s="327">
        <v>2566206</v>
      </c>
      <c r="J52" s="328">
        <v>83775</v>
      </c>
      <c r="K52" s="329">
        <v>89.2</v>
      </c>
      <c r="L52" s="330">
        <v>35210</v>
      </c>
      <c r="M52" s="331">
        <v>-7.6</v>
      </c>
      <c r="N52" s="332">
        <v>96.8</v>
      </c>
    </row>
    <row r="53" spans="1:14">
      <c r="A53" s="248"/>
      <c r="B53" s="244"/>
      <c r="C53" s="244"/>
      <c r="D53" s="244"/>
      <c r="E53" s="244"/>
      <c r="F53" s="244"/>
      <c r="G53" s="310" t="s">
        <v>517</v>
      </c>
      <c r="H53" s="311"/>
      <c r="I53" s="319">
        <v>3433073</v>
      </c>
      <c r="J53" s="320">
        <v>113056</v>
      </c>
      <c r="K53" s="321">
        <v>0.8</v>
      </c>
      <c r="L53" s="322">
        <v>75709</v>
      </c>
      <c r="M53" s="323">
        <v>12.7</v>
      </c>
      <c r="N53" s="324">
        <v>-11.9</v>
      </c>
    </row>
    <row r="54" spans="1:14">
      <c r="A54" s="248"/>
      <c r="B54" s="244"/>
      <c r="C54" s="244"/>
      <c r="D54" s="244"/>
      <c r="E54" s="244"/>
      <c r="F54" s="244"/>
      <c r="G54" s="325"/>
      <c r="H54" s="326" t="s">
        <v>516</v>
      </c>
      <c r="I54" s="327">
        <v>2362590</v>
      </c>
      <c r="J54" s="328">
        <v>77804</v>
      </c>
      <c r="K54" s="329">
        <v>-7.1</v>
      </c>
      <c r="L54" s="330">
        <v>35212</v>
      </c>
      <c r="M54" s="331">
        <v>0</v>
      </c>
      <c r="N54" s="332">
        <v>-7.1</v>
      </c>
    </row>
    <row r="55" spans="1:14">
      <c r="A55" s="248"/>
      <c r="B55" s="244"/>
      <c r="C55" s="244"/>
      <c r="D55" s="244"/>
      <c r="E55" s="244"/>
      <c r="F55" s="244"/>
      <c r="G55" s="310" t="s">
        <v>518</v>
      </c>
      <c r="H55" s="311"/>
      <c r="I55" s="319">
        <v>4271320</v>
      </c>
      <c r="J55" s="320">
        <v>141341</v>
      </c>
      <c r="K55" s="321">
        <v>25</v>
      </c>
      <c r="L55" s="322">
        <v>90961</v>
      </c>
      <c r="M55" s="323">
        <v>20.100000000000001</v>
      </c>
      <c r="N55" s="324">
        <v>4.9000000000000004</v>
      </c>
    </row>
    <row r="56" spans="1:14">
      <c r="A56" s="248"/>
      <c r="B56" s="244"/>
      <c r="C56" s="244"/>
      <c r="D56" s="244"/>
      <c r="E56" s="244"/>
      <c r="F56" s="244"/>
      <c r="G56" s="325"/>
      <c r="H56" s="326" t="s">
        <v>516</v>
      </c>
      <c r="I56" s="327">
        <v>1866889</v>
      </c>
      <c r="J56" s="328">
        <v>61777</v>
      </c>
      <c r="K56" s="329">
        <v>-20.6</v>
      </c>
      <c r="L56" s="330">
        <v>37720</v>
      </c>
      <c r="M56" s="331">
        <v>7.1</v>
      </c>
      <c r="N56" s="332">
        <v>-27.7</v>
      </c>
    </row>
    <row r="57" spans="1:14">
      <c r="A57" s="248"/>
      <c r="B57" s="244"/>
      <c r="C57" s="244"/>
      <c r="D57" s="244"/>
      <c r="E57" s="244"/>
      <c r="F57" s="244"/>
      <c r="G57" s="310" t="s">
        <v>519</v>
      </c>
      <c r="H57" s="311"/>
      <c r="I57" s="319">
        <v>2901883</v>
      </c>
      <c r="J57" s="320">
        <v>97261</v>
      </c>
      <c r="K57" s="321">
        <v>-31.2</v>
      </c>
      <c r="L57" s="322">
        <v>106614</v>
      </c>
      <c r="M57" s="323">
        <v>17.2</v>
      </c>
      <c r="N57" s="324">
        <v>-48.4</v>
      </c>
    </row>
    <row r="58" spans="1:14">
      <c r="A58" s="248"/>
      <c r="B58" s="244"/>
      <c r="C58" s="244"/>
      <c r="D58" s="244"/>
      <c r="E58" s="244"/>
      <c r="F58" s="244"/>
      <c r="G58" s="325"/>
      <c r="H58" s="326" t="s">
        <v>516</v>
      </c>
      <c r="I58" s="327">
        <v>2084341</v>
      </c>
      <c r="J58" s="328">
        <v>69860</v>
      </c>
      <c r="K58" s="329">
        <v>13.1</v>
      </c>
      <c r="L58" s="330">
        <v>45545</v>
      </c>
      <c r="M58" s="331">
        <v>20.7</v>
      </c>
      <c r="N58" s="332">
        <v>-7.6</v>
      </c>
    </row>
    <row r="59" spans="1:14">
      <c r="A59" s="248"/>
      <c r="B59" s="244"/>
      <c r="C59" s="244"/>
      <c r="D59" s="244"/>
      <c r="E59" s="244"/>
      <c r="F59" s="244"/>
      <c r="G59" s="310" t="s">
        <v>520</v>
      </c>
      <c r="H59" s="311"/>
      <c r="I59" s="319">
        <v>4058380</v>
      </c>
      <c r="J59" s="320">
        <v>138106</v>
      </c>
      <c r="K59" s="321">
        <v>42</v>
      </c>
      <c r="L59" s="322">
        <v>81768</v>
      </c>
      <c r="M59" s="323">
        <v>-23.3</v>
      </c>
      <c r="N59" s="324">
        <v>65.3</v>
      </c>
    </row>
    <row r="60" spans="1:14">
      <c r="A60" s="248"/>
      <c r="B60" s="244"/>
      <c r="C60" s="244"/>
      <c r="D60" s="244"/>
      <c r="E60" s="244"/>
      <c r="F60" s="244"/>
      <c r="G60" s="325"/>
      <c r="H60" s="326" t="s">
        <v>516</v>
      </c>
      <c r="I60" s="333">
        <v>2177479</v>
      </c>
      <c r="J60" s="328">
        <v>74099</v>
      </c>
      <c r="K60" s="329">
        <v>6.1</v>
      </c>
      <c r="L60" s="330">
        <v>37917</v>
      </c>
      <c r="M60" s="331">
        <v>-16.7</v>
      </c>
      <c r="N60" s="332">
        <v>22.8</v>
      </c>
    </row>
    <row r="61" spans="1:14">
      <c r="A61" s="248"/>
      <c r="B61" s="244"/>
      <c r="C61" s="244"/>
      <c r="D61" s="244"/>
      <c r="E61" s="244"/>
      <c r="F61" s="244"/>
      <c r="G61" s="310" t="s">
        <v>521</v>
      </c>
      <c r="H61" s="334"/>
      <c r="I61" s="335">
        <v>3620020</v>
      </c>
      <c r="J61" s="336">
        <v>120383</v>
      </c>
      <c r="K61" s="337">
        <v>23.3</v>
      </c>
      <c r="L61" s="338">
        <v>84451</v>
      </c>
      <c r="M61" s="339">
        <v>2.4</v>
      </c>
      <c r="N61" s="324">
        <v>20.9</v>
      </c>
    </row>
    <row r="62" spans="1:14">
      <c r="A62" s="248"/>
      <c r="B62" s="244"/>
      <c r="C62" s="244"/>
      <c r="D62" s="244"/>
      <c r="E62" s="244"/>
      <c r="F62" s="244"/>
      <c r="G62" s="325"/>
      <c r="H62" s="326" t="s">
        <v>516</v>
      </c>
      <c r="I62" s="327">
        <v>2211501</v>
      </c>
      <c r="J62" s="328">
        <v>73463</v>
      </c>
      <c r="K62" s="329">
        <v>16.100000000000001</v>
      </c>
      <c r="L62" s="330">
        <v>38321</v>
      </c>
      <c r="M62" s="331">
        <v>0.7</v>
      </c>
      <c r="N62" s="332">
        <v>15.4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21.11</v>
      </c>
      <c r="G47" s="12">
        <v>21.85</v>
      </c>
      <c r="H47" s="12">
        <v>21.85</v>
      </c>
      <c r="I47" s="12">
        <v>18.78</v>
      </c>
      <c r="J47" s="13">
        <v>11.9</v>
      </c>
    </row>
    <row r="48" spans="2:10" ht="57.75" customHeight="1">
      <c r="B48" s="14"/>
      <c r="C48" s="1171" t="s">
        <v>4</v>
      </c>
      <c r="D48" s="1171"/>
      <c r="E48" s="1172"/>
      <c r="F48" s="15">
        <v>9.6199999999999992</v>
      </c>
      <c r="G48" s="16">
        <v>7.12</v>
      </c>
      <c r="H48" s="16">
        <v>6.25</v>
      </c>
      <c r="I48" s="16">
        <v>5.4</v>
      </c>
      <c r="J48" s="17">
        <v>5.04</v>
      </c>
    </row>
    <row r="49" spans="2:10" ht="57.75" customHeight="1" thickBot="1">
      <c r="B49" s="18"/>
      <c r="C49" s="1173" t="s">
        <v>5</v>
      </c>
      <c r="D49" s="1173"/>
      <c r="E49" s="1174"/>
      <c r="F49" s="19">
        <v>8.2799999999999994</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2017-05-23T05:23:42Z</cp:lastPrinted>
  <dcterms:created xsi:type="dcterms:W3CDTF">2017-02-15T23:31:48Z</dcterms:created>
  <dcterms:modified xsi:type="dcterms:W3CDTF">2017-05-23T05:23:48Z</dcterms:modified>
  <cp:category/>
</cp:coreProperties>
</file>