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AM35" i="9"/>
  <c r="C35" i="9"/>
  <c r="BW34" i="9"/>
  <c r="BW35" i="9" s="1"/>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<sst xmlns="http://schemas.openxmlformats.org/spreadsheetml/2006/main" count="1021" uniqueCount="565">
  <si>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</si>
  <si>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</si>
  <si>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</si>
  <si>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</si>
  <si>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</si>
  <si>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</si>
  <si>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</si>
  <si>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</si>
  <si>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</si>
  <si>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</si>
  <si>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</si>
  <si>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</si>
  <si>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</si>
  <si>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</si>
  <si>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</si>
  <si>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</si>
  <si>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</si>
  <si>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</si>
  <si>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</si>
  <si>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</si>
  <si>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</si>
  <si>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</si>
  <si>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</si>
  <si>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</si>
  <si>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</si>
  <si>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</si>
  <si>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</si>
  <si>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</si>
  <si>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</si>
  <si>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</si>
  <si>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</si>
  <si>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</si>
  <si>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</si>
  <si>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</si>
  <si>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</si>
  <si>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</si>
  <si>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</si>
  <si>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</si>
  <si>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</si>
  <si>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</si>
  <si>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</si>
  <si>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</si>
  <si>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</si>
  <si>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</si>
  <si>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</si>
  <si>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</si>
  <si>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</si>
  <si>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</si>
  <si>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</si>
  <si>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</si>
  <si>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</si>
  <si>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</si>
  <si>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</si>
  <si>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</si>
  <si>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</si>
  <si>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</si>
  <si>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</si>
  <si>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</si>
  <si>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</si>
  <si>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</si>
  <si>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</si>
  <si>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</si>
  <si>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</si>
  <si>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</si>
  <si>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</si>
  <si>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</si>
  <si>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</si>
  <si>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</si>
  <si>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</si>
  <si>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</si>
  <si>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</si>
  <si>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</si>
  <si>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</si>
  <si>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</si>
  <si>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</si>
  <si>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</si>
  <si>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</si>
  <si>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</si>
  <si>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</si>
  <si>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</si>
  <si>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</si>
  <si>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</si>
  <si>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</si>
  <si>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</si>
  <si>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</si>
  <si>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</si>
  <si>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</si>
  <si>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</si>
  <si>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</si>
  <si>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</si>
  <si>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</si>
  <si>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</si>
  <si>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</si>
  <si>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</si>
  <si>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</si>
  <si>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</si>
  <si>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</si>
  <si>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</si>
  <si>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</si>
  <si>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</si>
  <si>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</si>
  <si>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</si>
  <si>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</si>
  <si>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</si>
  <si>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</si>
  <si>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</si>
  <si>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</si>
  <si>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</si>
  <si>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</si>
  <si>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</si>
  <si>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</si>
  <si>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</si>
  <si>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</si>
  <si>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</si>
  <si>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</si>
  <si>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</si>
  <si>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</si>
  <si>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</si>
  <si>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</si>
  <si>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</si>
  <si>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</si>
  <si>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</si>
  <si>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</si>
  <si>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</si>
  <si>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</si>
  <si>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</si>
  <si>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</si>
  <si>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</si>
  <si>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</si>
  <si>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</si>
  <si>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</si>
  <si>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</si>
  <si>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</si>
  <si>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</si>
  <si>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</si>
  <si>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</si>
  <si>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</si>
  <si>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</si>
  <si>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</si>
  <si>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</si>
  <si>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</si>
  <si>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</si>
  <si>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</si>
  <si>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</si>
  <si>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</si>
  <si>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</si>
  <si>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</si>
  <si>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</si>
  <si>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</si>
  <si>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</si>
  <si>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</si>
  <si>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</si>
  <si>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</si>
  <si>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</si>
  <si>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</si>
  <si>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</si>
  <si>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</si>
  <si>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</si>
  <si>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</si>
  <si>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</si>
  <si>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</si>
  <si>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</si>
  <si>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</si>
  <si>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</si>
  <si>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</si>
  <si>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</si>
  <si>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</si>
  <si>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</si>
  <si>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</si>
  <si>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</si>
  <si>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</si>
  <si>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</si>
  <si>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</si>
  <si>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</si>
  <si>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</si>
  <si>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</si>
  <si>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</si>
  <si>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</si>
  <si>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</si>
  <si>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</si>
  <si>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</si>
  <si>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</si>
  <si>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</si>
  <si>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</si>
  <si>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</si>
  <si>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</si>
  <si>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</si>
  <si>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</si>
  <si>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</si>
  <si>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</si>
  <si>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</si>
  <si>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</si>
  <si>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鹿児島県指宿市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</si>
  <si>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</si>
  <si>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</si>
  <si>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</si>
  <si>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</si>
  <si>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</si>
  <si>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</si>
  <si>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</si>
  <si>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</si>
  <si>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</si>
  <si>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</si>
  <si>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</si>
  <si>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</si>
  <si>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</si>
  <si>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</si>
  <si>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</si>
  <si>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</si>
  <si>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</si>
  <si>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</si>
  <si>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</si>
  <si>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</si>
  <si>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</si>
  <si>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</si>
  <si>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</si>
  <si>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</si>
  <si>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</si>
  <si>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</si>
  <si>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</si>
  <si>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</si>
  <si>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</si>
  <si>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</si>
  <si>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</si>
  <si>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</si>
  <si>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</si>
  <si>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</si>
  <si>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</si>
  <si>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</si>
  <si>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</si>
  <si>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</si>
  <si>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</si>
  <si>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</si>
  <si>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</si>
  <si>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</si>
  <si>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</si>
  <si>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</si>
  <si>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</si>
  <si>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</si>
  <si>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</si>
  <si>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</si>
  <si>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</si>
  <si>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</si>
  <si>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</si>
  <si>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</si>
  <si>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</si>
  <si>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</si>
  <si>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</si>
  <si>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</si>
  <si>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</si>
  <si>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</si>
  <si>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</si>
  <si>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</si>
  <si>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</si>
  <si>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</si>
  <si>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</si>
  <si>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</si>
  <si>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</si>
  <si>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</si>
  <si>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</si>
  <si>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</si>
  <si>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</si>
  <si>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</si>
  <si>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</si>
  <si>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</si>
  <si>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</si>
  <si>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</si>
  <si>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</si>
  <si>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</si>
  <si>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</si>
  <si>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</si>
  <si>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</si>
  <si>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</si>
  <si>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</si>
  <si>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</si>
  <si>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</si>
  <si>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</si>
  <si>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</si>
  <si>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</si>
  <si>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</si>
  <si>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</si>
  <si>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</si>
  <si>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</si>
  <si>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</si>
  <si>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</si>
  <si>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</si>
  <si>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</si>
  <si>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</si>
  <si>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</si>
  <si>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</si>
  <si>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</si>
  <si>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</si>
  <si>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</si>
  <si>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</si>
  <si>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</si>
  <si>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</si>
  <si>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</si>
  <si>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</si>
  <si>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</si>
  <si>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</si>
  <si>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</si>
  <si>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</si>
  <si>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</si>
  <si>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</si>
  <si>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</si>
  <si>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</si>
  <si>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</si>
  <si>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</si>
  <si>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</si>
  <si>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</si>
  <si>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</si>
  <si>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</si>
  <si>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</si>
  <si>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</si>
  <si>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</si>
  <si>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</si>
  <si>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</si>
  <si>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</si>
  <si>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</si>
  <si>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</si>
  <si>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</si>
  <si>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</si>
  <si>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</si>
  <si>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</si>
  <si>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</si>
  <si>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</si>
  <si>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</si>
  <si>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</si>
  <si>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</si>
  <si>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</si>
  <si>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</si>
  <si>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</si>
  <si>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</si>
  <si>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</si>
  <si>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</si>
  <si>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</si>
  <si>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</si>
  <si>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</si>
  <si>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</si>
  <si>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</si>
  <si>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鹿児島県指宿市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</si>
  <si>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</si>
  <si>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</si>
  <si>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</si>
  <si>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</si>
  <si>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</si>
  <si>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</si>
  <si>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</si>
  <si>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</si>
  <si>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</si>
  <si>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</si>
  <si>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</si>
  <si>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</si>
  <si>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</si>
  <si>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</si>
  <si>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</si>
  <si>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</si>
  <si>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</si>
  <si>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</si>
  <si>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</si>
  <si>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</si>
  <si>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</si>
  <si>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</si>
  <si>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</si>
  <si>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</si>
  <si>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</si>
  <si>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</si>
  <si>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</si>
  <si>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</si>
  <si>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</si>
  <si>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</si>
  <si>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</si>
  <si>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</si>
  <si>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</si>
  <si>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</si>
  <si>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</si>
  <si>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</si>
  <si>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t>
    <phoneticPr fontId="5"/>
  </si>
  <si>
    <t>法適用企業</t>
    <phoneticPr fontId="5"/>
  </si>
  <si>
    <t>指宿市温泉配給事業特別会計</t>
    <phoneticPr fontId="5"/>
  </si>
  <si>
    <t>法非適用企業</t>
    <phoneticPr fontId="5"/>
  </si>
  <si>
    <t>指宿市唐船峡そうめん流し事業特別会計</t>
    <phoneticPr fontId="5"/>
  </si>
  <si>
    <t>指宿市公共下水道事業特別会計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</si>
  <si>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</si>
  <si>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</si>
  <si>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</si>
  <si>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</si>
  <si>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</si>
  <si>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</si>
  <si>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</si>
  <si>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</si>
  <si>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</si>
  <si>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</si>
  <si>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</si>
  <si>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</si>
  <si>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</si>
  <si>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</si>
  <si>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</si>
  <si>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</si>
  <si>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</si>
  <si>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</si>
  <si>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</si>
  <si>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</si>
  <si>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</si>
  <si>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</si>
  <si>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</si>
  <si>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</si>
  <si>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</si>
  <si>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</si>
  <si>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</si>
  <si>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</si>
  <si>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</si>
  <si>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</si>
  <si>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</si>
  <si>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</si>
  <si>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</si>
  <si>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</si>
  <si>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</si>
  <si>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</si>
  <si>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</si>
  <si>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</si>
  <si>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</si>
  <si>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</si>
  <si>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</si>
  <si>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</si>
  <si>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</si>
  <si>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</si>
  <si>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</si>
  <si>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</si>
  <si>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</si>
  <si>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</si>
  <si>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</si>
  <si>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</si>
  <si>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</si>
  <si>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</si>
  <si>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</si>
  <si>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指宿市公共下水道事業特別会計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</si>
  <si>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</si>
  <si>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</si>
  <si>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</si>
  <si>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指宿市介護保険特別会計</t>
    <phoneticPr fontId="5"/>
  </si>
  <si>
    <t>-</t>
    <phoneticPr fontId="5"/>
  </si>
  <si>
    <t>将来負担比率（(Ｅ)－(Ｆ)）／（(Ｃ)－(Ｄ)）×１００</t>
    <rPh sb="0" eb="2">
      <t>ショウライ</t>
    </rPh>
    <rPh sb="2" eb="4">
      <t>フタン</t>
    </rPh>
    <rPh sb="4" eb="6">
      <t>ヒリツ</t>
    </rPh>
    <phoneticPr fontId="5"/>
  </si>
  <si>
    <t>指宿市後期高齢者医療特別会計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</si>
  <si>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</si>
  <si>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</si>
  <si>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</si>
  <si>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</si>
  <si>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</si>
  <si>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</si>
  <si>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</si>
  <si>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</si>
  <si>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</si>
  <si>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</si>
  <si>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</si>
  <si>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</si>
  <si>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</si>
  <si>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</si>
  <si>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</si>
  <si>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</si>
  <si>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</si>
  <si>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</si>
  <si>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</si>
  <si>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</si>
  <si>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</si>
  <si>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</si>
  <si>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</si>
  <si>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</si>
  <si>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</si>
  <si>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</si>
  <si>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</si>
  <si>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</si>
  <si>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</si>
  <si>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</si>
  <si>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</si>
  <si>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</si>
  <si>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</si>
  <si>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</si>
  <si>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</si>
  <si>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</si>
  <si>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</si>
  <si>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</si>
  <si>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</si>
  <si>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</si>
  <si>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</si>
  <si>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</si>
  <si>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</si>
  <si>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</si>
  <si>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</si>
  <si>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</si>
  <si>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</si>
  <si>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</si>
  <si>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</si>
  <si>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</si>
  <si>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</si>
  <si>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</si>
  <si>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</si>
  <si>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</si>
  <si>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</si>
  <si>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</si>
  <si>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</si>
  <si>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</si>
  <si>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</si>
  <si>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</si>
  <si>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</si>
  <si>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</si>
  <si>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</si>
  <si>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</si>
  <si>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</si>
  <si>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</si>
  <si>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</si>
  <si>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</si>
  <si>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</si>
  <si>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</si>
  <si>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</si>
  <si>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</si>
  <si>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</si>
  <si>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</si>
  <si>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</si>
  <si>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</si>
  <si>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</si>
  <si>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</si>
  <si>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</si>
  <si>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</si>
  <si>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0.52</t>
  </si>
  <si>
    <t>▲ 0.35</t>
  </si>
  <si>
    <t>▲ 1.20</t>
  </si>
  <si>
    <t>指宿市国民健康保険特別会計</t>
  </si>
  <si>
    <t>▲ 1.92</t>
  </si>
  <si>
    <t>▲ 0.39</t>
  </si>
  <si>
    <t>▲ 1.12</t>
  </si>
  <si>
    <t>▲ 1.86</t>
  </si>
  <si>
    <t>一般会計</t>
  </si>
  <si>
    <t>指宿市水道事業</t>
  </si>
  <si>
    <t>指宿市介護保険特別会計</t>
  </si>
  <si>
    <t>指宿市唐船峡そうめん流し事業特別会計</t>
  </si>
  <si>
    <t>指宿市後期高齢者医療特別会計</t>
  </si>
  <si>
    <t>指宿市公共下水道事業特別会計</t>
  </si>
  <si>
    <t>指宿市温泉配給事業特別会計</t>
  </si>
  <si>
    <t>その他会計（赤字）</t>
  </si>
  <si>
    <t>その他会計（黒字）</t>
  </si>
  <si>
    <t>-</t>
    <phoneticPr fontId="2"/>
  </si>
  <si>
    <t>-</t>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</si>
  <si>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</si>
  <si>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</si>
  <si>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指宿市土地開発公社</t>
    <rPh sb="0" eb="3">
      <t>イブスキシ</t>
    </rPh>
    <rPh sb="3" eb="5">
      <t>トチ</t>
    </rPh>
    <rPh sb="5" eb="7">
      <t>カイハツ</t>
    </rPh>
    <rPh sb="7" eb="9">
      <t>コウシャ</t>
    </rPh>
    <phoneticPr fontId="2"/>
  </si>
  <si>
    <t>指宿温泉まちづくり公社</t>
    <rPh sb="0" eb="2">
      <t>イブスキ</t>
    </rPh>
    <rPh sb="2" eb="4">
      <t>オンセン</t>
    </rPh>
    <rPh sb="9" eb="11">
      <t>コウシャ</t>
    </rPh>
    <phoneticPr fontId="2"/>
  </si>
  <si>
    <t>○</t>
    <phoneticPr fontId="2"/>
  </si>
  <si>
    <t>-</t>
    <phoneticPr fontId="2"/>
  </si>
  <si>
    <t>-</t>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</si>
  <si>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</si>
  <si>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</si>
  <si>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3">
      <t>カゴシマ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</si>
  <si>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</si>
  <si>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</si>
  <si>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</si>
  <si>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</si>
  <si>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</si>
  <si>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</si>
  <si>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</si>
  <si>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</si>
  <si>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</si>
  <si>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</si>
  <si>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</si>
  <si>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将来負担比率及び実質公債費比率は類似団体と比較して低い水準にある。
将来負担比率については，これまで定年退職者の増による職員数の減に伴い，退職手当負担見込額が減少してきたことや，第二次集中改革プラン，指宿市行財政改革行動計画での取り組みで，充当可能基金残高が増加してきたことが要因となっている。
実質公債費比率については，公債費抑制のため，平成26年度まで地方債の新規発行額を償還元金の範囲内に抑制してきたことや，交付税措置率の高い財政上有利な地方債を活用してきたことなどから，実質公債比率の分子が減少していることが要因と考えられる。</t>
    <rPh sb="6" eb="7">
      <t>オヨ</t>
    </rPh>
    <rPh sb="8" eb="10">
      <t>ジッシツ</t>
    </rPh>
    <rPh sb="10" eb="12">
      <t>コウサイ</t>
    </rPh>
    <rPh sb="12" eb="13">
      <t>ヒ</t>
    </rPh>
    <rPh sb="13" eb="15">
      <t>ヒリツ</t>
    </rPh>
    <rPh sb="16" eb="18">
      <t>ルイジ</t>
    </rPh>
    <rPh sb="18" eb="20">
      <t>ダンタイ</t>
    </rPh>
    <rPh sb="21" eb="23">
      <t>ヒカク</t>
    </rPh>
    <rPh sb="25" eb="26">
      <t>ヒク</t>
    </rPh>
    <rPh sb="27" eb="29">
      <t>スイジュン</t>
    </rPh>
    <rPh sb="34" eb="36">
      <t>ショウライ</t>
    </rPh>
    <rPh sb="36" eb="38">
      <t>フタン</t>
    </rPh>
    <rPh sb="38" eb="40">
      <t>ヒリツ</t>
    </rPh>
    <rPh sb="50" eb="52">
      <t>テイネン</t>
    </rPh>
    <rPh sb="52" eb="55">
      <t>タイショクシャ</t>
    </rPh>
    <rPh sb="56" eb="57">
      <t>ゾウ</t>
    </rPh>
    <rPh sb="60" eb="63">
      <t>ショクインスウ</t>
    </rPh>
    <rPh sb="64" eb="65">
      <t>ゲン</t>
    </rPh>
    <rPh sb="66" eb="67">
      <t>トモナ</t>
    </rPh>
    <rPh sb="69" eb="71">
      <t>タイショク</t>
    </rPh>
    <rPh sb="71" eb="73">
      <t>テアテ</t>
    </rPh>
    <rPh sb="73" eb="75">
      <t>フタン</t>
    </rPh>
    <rPh sb="75" eb="77">
      <t>ミコ</t>
    </rPh>
    <rPh sb="77" eb="78">
      <t>ガク</t>
    </rPh>
    <rPh sb="79" eb="81">
      <t>ゲンショウ</t>
    </rPh>
    <rPh sb="89" eb="90">
      <t>ダイ</t>
    </rPh>
    <rPh sb="90" eb="92">
      <t>ニジ</t>
    </rPh>
    <rPh sb="92" eb="94">
      <t>シュウチュウ</t>
    </rPh>
    <rPh sb="94" eb="96">
      <t>カイカク</t>
    </rPh>
    <rPh sb="100" eb="103">
      <t>イブスキシ</t>
    </rPh>
    <rPh sb="103" eb="106">
      <t>ギョウザイセイ</t>
    </rPh>
    <rPh sb="106" eb="108">
      <t>カイカク</t>
    </rPh>
    <rPh sb="108" eb="110">
      <t>コウドウ</t>
    </rPh>
    <rPh sb="110" eb="112">
      <t>ケイカク</t>
    </rPh>
    <rPh sb="120" eb="122">
      <t>ジュウトウ</t>
    </rPh>
    <rPh sb="122" eb="124">
      <t>カノウ</t>
    </rPh>
    <rPh sb="124" eb="126">
      <t>キキン</t>
    </rPh>
    <rPh sb="126" eb="128">
      <t>ザンダカ</t>
    </rPh>
    <rPh sb="129" eb="131">
      <t>ゾウカ</t>
    </rPh>
    <rPh sb="138" eb="140">
      <t>ヨウイン</t>
    </rPh>
    <rPh sb="148" eb="150">
      <t>ジッシツ</t>
    </rPh>
    <rPh sb="150" eb="152">
      <t>コウサイ</t>
    </rPh>
    <rPh sb="152" eb="153">
      <t>ヒ</t>
    </rPh>
    <rPh sb="153" eb="155">
      <t>ヒリツ</t>
    </rPh>
    <rPh sb="161" eb="164">
      <t>コウサイヒ</t>
    </rPh>
    <rPh sb="164" eb="166">
      <t>ヨクセイ</t>
    </rPh>
    <rPh sb="170" eb="172">
      <t>ヘイセイ</t>
    </rPh>
    <rPh sb="174" eb="176">
      <t>ネンド</t>
    </rPh>
    <rPh sb="178" eb="181">
      <t>チホウサイ</t>
    </rPh>
    <rPh sb="182" eb="184">
      <t>シンキ</t>
    </rPh>
    <rPh sb="184" eb="186">
      <t>ハッコウ</t>
    </rPh>
    <rPh sb="186" eb="187">
      <t>ガク</t>
    </rPh>
    <rPh sb="188" eb="190">
      <t>ショウカン</t>
    </rPh>
    <rPh sb="190" eb="192">
      <t>ガンキン</t>
    </rPh>
    <rPh sb="193" eb="196">
      <t>ハンイナイ</t>
    </rPh>
    <rPh sb="197" eb="199">
      <t>ヨクセイ</t>
    </rPh>
    <rPh sb="207" eb="210">
      <t>コウフゼイ</t>
    </rPh>
    <rPh sb="210" eb="212">
      <t>ソチ</t>
    </rPh>
    <rPh sb="212" eb="213">
      <t>リツ</t>
    </rPh>
    <rPh sb="214" eb="215">
      <t>タカ</t>
    </rPh>
    <rPh sb="216" eb="219">
      <t>ザイセイジョウ</t>
    </rPh>
    <rPh sb="219" eb="221">
      <t>ユウリ</t>
    </rPh>
    <rPh sb="222" eb="225">
      <t>チホウサイ</t>
    </rPh>
    <rPh sb="226" eb="228">
      <t>カツヨウ</t>
    </rPh>
    <rPh sb="239" eb="241">
      <t>ジッシツ</t>
    </rPh>
    <rPh sb="241" eb="243">
      <t>コウサイ</t>
    </rPh>
    <rPh sb="243" eb="245">
      <t>ヒリツ</t>
    </rPh>
    <rPh sb="246" eb="248">
      <t>ブンシ</t>
    </rPh>
    <rPh sb="249" eb="251">
      <t>ゲンショウ</t>
    </rPh>
    <rPh sb="258" eb="260">
      <t>ヨウイン</t>
    </rPh>
    <rPh sb="261" eb="26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</si>
</sst>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4" xfId="32" applyNumberFormat="1" applyFont="1" applyBorder="1" applyAlignment="1" applyProtection="1">
      <alignment horizontal="right" vertical="center" shrinkToFit="1"/>
      <protection locked="0"/>
    </xf>
    <xf numFmtId="177" fontId="26" fillId="0" borderId="184"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13" xfId="30" quotePrefix="1" applyNumberFormat="1" applyFont="1" applyBorder="1" applyAlignment="1" applyProtection="1">
      <alignment horizontal="right" vertical="center" shrinkToFit="1"/>
      <protection locked="0"/>
    </xf>
    <xf numFmtId="177" fontId="26" fillId="0" borderId="120"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76927</c:v>
                </c:pt>
                <c:pt idx="1">
                  <c:v>64053</c:v>
                </c:pt>
                <c:pt idx="2">
                  <c:v>65052</c:v>
                </c:pt>
                <c:pt idx="3">
                  <c:v>65147</c:v>
                </c:pt>
                <c:pt idx="4">
                  <c:v>81825</c:v>
                </c:pt>
              </c:numCache>
            </c:numRef>
          </c:val>
          <c:smooth val="0"/>
        </c:ser>
        <c:dLbls>
          <c:showLegendKey val="0"/>
          <c:showVal val="0"/>
          <c:showCatName val="0"/>
          <c:showSerName val="0"/>
          <c:showPercent val="0"/>
          <c:showBubbleSize val="0"/>
        </c:dLbls>
        <c:marker val="1"/>
        <c:smooth val="0"/>
        <c:axId val="111024768"/>
        <c:axId val="111048576"/>
      </c:lineChart>
      <c:catAx>
        <c:axId val="11102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48576"/>
        <c:crosses val="autoZero"/>
        <c:auto val="1"/>
        <c:lblAlgn val="ctr"/>
        <c:lblOffset val="100"/>
        <c:tickLblSkip val="1"/>
        <c:tickMarkSkip val="1"/>
        <c:noMultiLvlLbl val="0"/>
      </c:catAx>
      <c:valAx>
        <c:axId val="111048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2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6.64</c:v>
                </c:pt>
                <c:pt idx="1">
                  <c:v>6.65</c:v>
                </c:pt>
                <c:pt idx="2">
                  <c:v>7.08</c:v>
                </c:pt>
                <c:pt idx="3">
                  <c:v>6.64</c:v>
                </c:pt>
                <c:pt idx="4">
                  <c:v>9.36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13.46</c:v>
                </c:pt>
                <c:pt idx="1">
                  <c:v>17.14</c:v>
                </c:pt>
                <c:pt idx="2">
                  <c:v>21.04</c:v>
                </c:pt>
                <c:pt idx="3">
                  <c:v>24.54</c:v>
                </c:pt>
                <c:pt idx="4">
                  <c:v>23.66</c:v>
                </c:pt>
              </c:numCache>
            </c:numRef>
          </c:val>
        </c:ser>
        <c:dLbls>
          <c:showLegendKey val="0"/>
          <c:showVal val="0"/>
          <c:showCatName val="0"/>
          <c:showSerName val="0"/>
          <c:showPercent val="0"/>
          <c:showBubbleSize val="0"/>
        </c:dLbls>
        <c:gapWidth val="250"/>
        <c:overlap val="100"/>
        <c:axId val="123489280"/>
        <c:axId val="12350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2.0099999999999998</c:v>
                </c:pt>
                <c:pt idx="1">
                  <c:v>-0.52</c:v>
                </c:pt>
                <c:pt idx="2">
                  <c:v>0.47</c:v>
                </c:pt>
                <c:pt idx="3">
                  <c:v>-0.35</c:v>
                </c:pt>
                <c:pt idx="4">
                  <c:v>-1.2</c:v>
                </c:pt>
              </c:numCache>
            </c:numRef>
          </c:val>
          <c:smooth val="0"/>
        </c:ser>
        <c:dLbls>
          <c:showLegendKey val="0"/>
          <c:showVal val="0"/>
          <c:showCatName val="0"/>
          <c:showSerName val="0"/>
          <c:showPercent val="0"/>
          <c:showBubbleSize val="0"/>
        </c:dLbls>
        <c:marker val="1"/>
        <c:smooth val="0"/>
        <c:axId val="123489280"/>
        <c:axId val="123507840"/>
      </c:lineChart>
      <c:catAx>
        <c:axId val="1234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07840"/>
        <c:crosses val="autoZero"/>
        <c:auto val="1"/>
        <c:lblAlgn val="ctr"/>
        <c:lblOffset val="100"/>
        <c:tickLblSkip val="1"/>
        <c:tickMarkSkip val="1"/>
        <c:noMultiLvlLbl val="0"/>
      </c:catAx>
      <c:valAx>
        <c:axId val="12350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指宿市温泉配給事業特別会計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ser>
        <c:ser>
          <c:idx val="3"/>
          <c:order val="3"/>
          <c:tx>
            <c:strRef>
              <c:f>データシート!$A$30</c:f>
              <c:strCache>
                <c:ptCount val="1"/>
                <c:pt idx="0">
                  <c:v>指宿市公共下水道事業特別会計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0.08</c:v>
                </c:pt>
                <c:pt idx="4">
                  <c:v>#N/A</c:v>
                </c:pt>
                <c:pt idx="5">
                  <c:v>0.09</c:v>
                </c:pt>
                <c:pt idx="6">
                  <c:v>#N/A</c:v>
                </c:pt>
                <c:pt idx="7">
                  <c:v>0.11</c:v>
                </c:pt>
                <c:pt idx="8">
                  <c:v>#N/A</c:v>
                </c:pt>
                <c:pt idx="9">
                  <c:v>0.03</c:v>
                </c:pt>
              </c:numCache>
            </c:numRef>
          </c:val>
        </c:ser>
        <c:ser>
          <c:idx val="4"/>
          <c:order val="4"/>
          <c:tx>
            <c:strRef>
              <c:f>データシート!$A$31</c:f>
              <c:strCache>
                <c:ptCount val="1"/>
                <c:pt idx="0">
                  <c:v>指宿市後期高齢者医療特別会計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0.08</c:v>
                </c:pt>
                <c:pt idx="4">
                  <c:v>#N/A</c:v>
                </c:pt>
                <c:pt idx="5">
                  <c:v>0</c:v>
                </c:pt>
                <c:pt idx="6">
                  <c:v>#N/A</c:v>
                </c:pt>
                <c:pt idx="7">
                  <c:v>0.02</c:v>
                </c:pt>
                <c:pt idx="8">
                  <c:v>#N/A</c:v>
                </c:pt>
                <c:pt idx="9">
                  <c:v>0.04</c:v>
                </c:pt>
              </c:numCache>
            </c:numRef>
          </c:val>
        </c:ser>
        <c:ser>
          <c:idx val="5"/>
          <c:order val="5"/>
          <c:tx>
            <c:strRef>
              <c:f>データシート!$A$32</c:f>
              <c:strCache>
                <c:ptCount val="1"/>
                <c:pt idx="0">
                  <c:v>指宿市唐船峡そうめん流し事業特別会計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0.06</c:v>
                </c:pt>
                <c:pt idx="4">
                  <c:v>#N/A</c:v>
                </c:pt>
                <c:pt idx="5">
                  <c:v>0.11</c:v>
                </c:pt>
                <c:pt idx="6">
                  <c:v>#N/A</c:v>
                </c:pt>
                <c:pt idx="7">
                  <c:v>0</c:v>
                </c:pt>
                <c:pt idx="8">
                  <c:v>#N/A</c:v>
                </c:pt>
                <c:pt idx="9">
                  <c:v>0.1</c:v>
                </c:pt>
              </c:numCache>
            </c:numRef>
          </c:val>
        </c:ser>
        <c:ser>
          <c:idx val="6"/>
          <c:order val="6"/>
          <c:tx>
            <c:strRef>
              <c:f>データシート!$A$33</c:f>
              <c:strCache>
                <c:ptCount val="1"/>
                <c:pt idx="0">
                  <c:v>指宿市介護保険特別会計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0.95</c:v>
                </c:pt>
                <c:pt idx="4">
                  <c:v>#N/A</c:v>
                </c:pt>
                <c:pt idx="5">
                  <c:v>1.0900000000000001</c:v>
                </c:pt>
                <c:pt idx="6">
                  <c:v>#N/A</c:v>
                </c:pt>
                <c:pt idx="7">
                  <c:v>0.98</c:v>
                </c:pt>
                <c:pt idx="8">
                  <c:v>#N/A</c:v>
                </c:pt>
                <c:pt idx="9">
                  <c:v>1.08</c:v>
                </c:pt>
              </c:numCache>
            </c:numRef>
          </c:val>
        </c:ser>
        <c:ser>
          <c:idx val="7"/>
          <c:order val="7"/>
          <c:tx>
            <c:strRef>
              <c:f>データシート!$A$34</c:f>
              <c:strCache>
                <c:ptCount val="1"/>
                <c:pt idx="0">
                  <c:v>指宿市水道事業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2.12</c:v>
                </c:pt>
                <c:pt idx="2">
                  <c:v>#N/A</c:v>
                </c:pt>
                <c:pt idx="3">
                  <c:v>3.39</c:v>
                </c:pt>
                <c:pt idx="4">
                  <c:v>#N/A</c:v>
                </c:pt>
                <c:pt idx="5">
                  <c:v>2.25</c:v>
                </c:pt>
                <c:pt idx="6">
                  <c:v>#N/A</c:v>
                </c:pt>
                <c:pt idx="7">
                  <c:v>0.93</c:v>
                </c:pt>
                <c:pt idx="8">
                  <c:v>#N/A</c:v>
                </c:pt>
                <c:pt idx="9">
                  <c:v>2.39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6.64</c:v>
                </c:pt>
                <c:pt idx="2">
                  <c:v>#N/A</c:v>
                </c:pt>
                <c:pt idx="3">
                  <c:v>6.64</c:v>
                </c:pt>
                <c:pt idx="4">
                  <c:v>#N/A</c:v>
                </c:pt>
                <c:pt idx="5">
                  <c:v>7.07</c:v>
                </c:pt>
                <c:pt idx="6">
                  <c:v>#N/A</c:v>
                </c:pt>
                <c:pt idx="7">
                  <c:v>6.64</c:v>
                </c:pt>
                <c:pt idx="8">
                  <c:v>#N/A</c:v>
                </c:pt>
                <c:pt idx="9">
                  <c:v>9.35</c:v>
                </c:pt>
              </c:numCache>
            </c:numRef>
          </c:val>
        </c:ser>
        <c:ser>
          <c:idx val="9"/>
          <c:order val="9"/>
          <c:tx>
            <c:strRef>
              <c:f>データシート!$A$36</c:f>
              <c:strCache>
                <c:ptCount val="1"/>
                <c:pt idx="0">
                  <c:v>指宿市国民健康保険特別会計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1.92</c:v>
                </c:pt>
                <c:pt idx="1">
                  <c:v>#N/A</c:v>
                </c:pt>
                <c:pt idx="2">
                  <c:v>0.39</c:v>
                </c:pt>
                <c:pt idx="3">
                  <c:v>#N/A</c:v>
                </c:pt>
                <c:pt idx="4">
                  <c:v>#N/A</c:v>
                </c:pt>
                <c:pt idx="5">
                  <c:v>0.06</c:v>
                </c:pt>
                <c:pt idx="6">
                  <c:v>1.1200000000000001</c:v>
                </c:pt>
                <c:pt idx="7">
                  <c:v>#N/A</c:v>
                </c:pt>
                <c:pt idx="8">
                  <c:v>1.86</c:v>
                </c:pt>
                <c:pt idx="9">
                  <c:v>#N/A</c:v>
                </c:pt>
              </c:numCache>
            </c:numRef>
          </c:val>
        </c:ser>
        <c:dLbls>
          <c:showLegendKey val="0"/>
          <c:showVal val="0"/>
          <c:showCatName val="0"/>
          <c:showSerName val="0"/>
          <c:showPercent val="0"/>
          <c:showBubbleSize val="0"/>
        </c:dLbls>
        <c:gapWidth val="150"/>
        <c:overlap val="100"/>
        <c:axId val="125974016"/>
        <c:axId val="125975552"/>
      </c:barChart>
      <c:catAx>
        <c:axId val="125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75552"/>
        <c:crosses val="autoZero"/>
        <c:auto val="1"/>
        <c:lblAlgn val="ctr"/>
        <c:lblOffset val="100"/>
        <c:tickLblSkip val="1"/>
        <c:tickMarkSkip val="1"/>
        <c:noMultiLvlLbl val="0"/>
      </c:catAx>
      <c:valAx>
        <c:axId val="12597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7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1931</c:v>
                </c:pt>
                <c:pt idx="5">
                  <c:v>1973</c:v>
                </c:pt>
                <c:pt idx="8">
                  <c:v>2015</c:v>
                </c:pt>
                <c:pt idx="11">
                  <c:v>2143</c:v>
                </c:pt>
                <c:pt idx="14">
                  <c:v>2225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34</c:v>
                </c:pt>
                <c:pt idx="6">
                  <c:v>29</c:v>
                </c:pt>
                <c:pt idx="9">
                  <c:v>24</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32</c:v>
                </c:pt>
                <c:pt idx="6">
                  <c:v>12</c:v>
                </c:pt>
                <c:pt idx="9">
                  <c:v>46</c:v>
                </c:pt>
                <c:pt idx="12">
                  <c:v>140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238</c:v>
                </c:pt>
                <c:pt idx="3">
                  <c:v>267</c:v>
                </c:pt>
                <c:pt idx="6">
                  <c:v>206</c:v>
                </c:pt>
                <c:pt idx="9">
                  <c:v>215</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2825</c:v>
                </c:pt>
                <c:pt idx="3">
                  <c:v>2854</c:v>
                </c:pt>
                <c:pt idx="6">
                  <c:v>2723</c:v>
                </c:pt>
                <c:pt idx="9">
                  <c:v>2725</c:v>
                </c:pt>
                <c:pt idx="12">
                  <c:v>2714</c:v>
                </c:pt>
              </c:numCache>
            </c:numRef>
          </c:val>
        </c:ser>
        <c:dLbls>
          <c:showLegendKey val="0"/>
          <c:showVal val="0"/>
          <c:showCatName val="0"/>
          <c:showSerName val="0"/>
          <c:showPercent val="0"/>
          <c:showBubbleSize val="0"/>
        </c:dLbls>
        <c:gapWidth val="100"/>
        <c:overlap val="100"/>
        <c:axId val="133731456"/>
        <c:axId val="13373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1188</c:v>
                </c:pt>
                <c:pt idx="2">
                  <c:v>#N/A</c:v>
                </c:pt>
                <c:pt idx="3">
                  <c:v>#N/A</c:v>
                </c:pt>
                <c:pt idx="4">
                  <c:v>1214</c:v>
                </c:pt>
                <c:pt idx="5">
                  <c:v>#N/A</c:v>
                </c:pt>
                <c:pt idx="6">
                  <c:v>#N/A</c:v>
                </c:pt>
                <c:pt idx="7">
                  <c:v>955</c:v>
                </c:pt>
                <c:pt idx="8">
                  <c:v>#N/A</c:v>
                </c:pt>
                <c:pt idx="9">
                  <c:v>#N/A</c:v>
                </c:pt>
                <c:pt idx="10">
                  <c:v>867</c:v>
                </c:pt>
                <c:pt idx="11">
                  <c:v>#N/A</c:v>
                </c:pt>
                <c:pt idx="12">
                  <c:v>#N/A</c:v>
                </c:pt>
                <c:pt idx="13">
                  <c:v>868</c:v>
                </c:pt>
                <c:pt idx="14">
                  <c:v>#N/A</c:v>
                </c:pt>
              </c:numCache>
            </c:numRef>
          </c:val>
          <c:smooth val="0"/>
        </c:ser>
        <c:dLbls>
          <c:showLegendKey val="0"/>
          <c:showVal val="0"/>
          <c:showCatName val="0"/>
          <c:showSerName val="0"/>
          <c:showPercent val="0"/>
          <c:showBubbleSize val="0"/>
        </c:dLbls>
        <c:marker val="1"/>
        <c:smooth val="0"/>
        <c:axId val="133731456"/>
        <c:axId val="133733376"/>
      </c:lineChart>
      <c:catAx>
        <c:axId val="1337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33376"/>
        <c:crosses val="autoZero"/>
        <c:auto val="1"/>
        <c:lblAlgn val="ctr"/>
        <c:lblOffset val="100"/>
        <c:tickLblSkip val="1"/>
        <c:tickMarkSkip val="1"/>
        <c:noMultiLvlLbl val="0"/>
      </c:catAx>
      <c:valAx>
        <c:axId val="13373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18820</c:v>
                </c:pt>
                <c:pt idx="5">
                  <c:v>20804</c:v>
                </c:pt>
                <c:pt idx="8">
                  <c:v>21630</c:v>
                </c:pt>
                <c:pt idx="11">
                  <c:v>22507</c:v>
                </c:pt>
                <c:pt idx="14">
                  <c:v>23541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1610</c:v>
                </c:pt>
                <c:pt idx="5">
                  <c:v>1524</c:v>
                </c:pt>
                <c:pt idx="8">
                  <c:v>1334</c:v>
                </c:pt>
                <c:pt idx="11">
                  <c:v>1193</c:v>
                </c:pt>
                <c:pt idx="14">
                  <c:v>1189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4011</c:v>
                </c:pt>
                <c:pt idx="5">
                  <c:v>4584</c:v>
                </c:pt>
                <c:pt idx="8">
                  <c:v>5433</c:v>
                </c:pt>
                <c:pt idx="11">
                  <c:v>6173</c:v>
                </c:pt>
                <c:pt idx="14">
                  <c:v>6564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558</c:v>
                </c:pt>
                <c:pt idx="3">
                  <c:v>539</c:v>
                </c:pt>
                <c:pt idx="6">
                  <c:v>543</c:v>
                </c:pt>
                <c:pt idx="9">
                  <c:v>559</c:v>
                </c:pt>
                <c:pt idx="12">
                  <c:v>732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4583</c:v>
                </c:pt>
                <c:pt idx="3">
                  <c:v>4415</c:v>
                </c:pt>
                <c:pt idx="6">
                  <c:v>4069</c:v>
                </c:pt>
                <c:pt idx="9">
                  <c:v>3611</c:v>
                </c:pt>
                <c:pt idx="12">
                  <c:v>3473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1073</c:v>
                </c:pt>
                <c:pt idx="3">
                  <c:v>1769</c:v>
                </c:pt>
                <c:pt idx="6">
                  <c:v>2454</c:v>
                </c:pt>
                <c:pt idx="9">
                  <c:v>3901</c:v>
                </c:pt>
                <c:pt idx="12">
                  <c:v>4651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2455</c:v>
                </c:pt>
                <c:pt idx="3">
                  <c:v>2128</c:v>
                </c:pt>
                <c:pt idx="6">
                  <c:v>1995</c:v>
                </c:pt>
                <c:pt idx="9">
                  <c:v>2055</c:v>
                </c:pt>
                <c:pt idx="12">
                  <c:v>2200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c:v>
                </c:pt>
                <c:pt idx="3">
                  <c:v>100</c:v>
                </c:pt>
                <c:pt idx="6">
                  <c:v>85</c:v>
                </c:pt>
                <c:pt idx="9">
                  <c:v>69</c:v>
                </c:pt>
                <c:pt idx="12">
                  <c:v>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24166</c:v>
                </c:pt>
                <c:pt idx="3">
                  <c:v>24299</c:v>
                </c:pt>
                <c:pt idx="6">
                  <c:v>24079</c:v>
                </c:pt>
                <c:pt idx="9">
                  <c:v>23786</c:v>
                </c:pt>
                <c:pt idx="12">
                  <c:v>24179</c:v>
                </c:pt>
              </c:numCache>
            </c:numRef>
          </c:val>
        </c:ser>
        <c:dLbls>
          <c:showLegendKey val="0"/>
          <c:showVal val="0"/>
          <c:showCatName val="0"/>
          <c:showSerName val="0"/>
          <c:showPercent val="0"/>
          <c:showBubbleSize val="0"/>
        </c:dLbls>
        <c:gapWidth val="100"/>
        <c:overlap val="100"/>
        <c:axId val="133889024"/>
        <c:axId val="13389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8508</c:v>
                </c:pt>
                <c:pt idx="2">
                  <c:v>#N/A</c:v>
                </c:pt>
                <c:pt idx="3">
                  <c:v>#N/A</c:v>
                </c:pt>
                <c:pt idx="4">
                  <c:v>6338</c:v>
                </c:pt>
                <c:pt idx="5">
                  <c:v>#N/A</c:v>
                </c:pt>
                <c:pt idx="6">
                  <c:v>#N/A</c:v>
                </c:pt>
                <c:pt idx="7">
                  <c:v>4828</c:v>
                </c:pt>
                <c:pt idx="8">
                  <c:v>#N/A</c:v>
                </c:pt>
                <c:pt idx="9">
                  <c:v>#N/A</c:v>
                </c:pt>
                <c:pt idx="10">
                  <c:v>4108</c:v>
                </c:pt>
                <c:pt idx="11">
                  <c:v>#N/A</c:v>
                </c:pt>
                <c:pt idx="12">
                  <c:v>#N/A</c:v>
                </c:pt>
                <c:pt idx="13">
                  <c:v>3995</c:v>
                </c:pt>
                <c:pt idx="14">
                  <c:v>#N/A</c:v>
                </c:pt>
              </c:numCache>
            </c:numRef>
          </c:val>
          <c:smooth val="0"/>
        </c:ser>
        <c:dLbls>
          <c:showLegendKey val="0"/>
          <c:showVal val="0"/>
          <c:showCatName val="0"/>
          <c:showSerName val="0"/>
          <c:showPercent val="0"/>
          <c:showBubbleSize val="0"/>
        </c:dLbls>
        <c:marker val="1"/>
        <c:smooth val="0"/>
        <c:axId val="133889024"/>
        <c:axId val="133891200"/>
      </c:lineChart>
      <c:catAx>
        <c:axId val="1338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91200"/>
        <c:crosses val="autoZero"/>
        <c:auto val="1"/>
        <c:lblAlgn val="ctr"/>
        <c:lblOffset val="100"/>
        <c:tickLblSkip val="1"/>
        <c:tickMarkSkip val="1"/>
        <c:noMultiLvlLbl val="0"/>
      </c:catAx>
      <c:valAx>
        <c:axId val="13389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{AE5765DD-2AD9-4B02-8A77-5048DA54F566}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{4B1062FA-CE1D-4946-B056-E04857C23827}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{C2AD135C-4EFE-4812-8822-AE6CDE6E908B}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{E0B1FFE9-0940-4762-AAC6-5F0B4E62244B}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{F1141D1D-1182-40A1-B52B-77F4B24648EE}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{B18CEEA2-1223-450D-9082-F945223ABDAB}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{F85A96DC-A9D9-4AB8-BCD8-88A289FD6C30}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{B79F5D46-722F-4E4E-920A-3DF4D6AC1933}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{C101379A-E508-4246-86CF-ECF748BE3C69}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{14215611-21F2-4570-9CDA-2DF9A506E64F}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3962752"/>
        <c:axId val="133964928"/>
      </c:scatterChart>
      <c:valAx>
        <c:axId val="133962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64928"/>
        <c:crosses val="autoZero"/>
        <c:crossBetween val="midCat"/>
      </c:valAx>
      <c:valAx>
        <c:axId val="133964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96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{2BD2393C-B2D6-4A7A-B100-FD3E9CAB27BC}</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855352212300412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{69CD0747-37BC-4C0D-ADA3-5401EA24F095}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{DAC8442E-1416-44F4-BB00-86423A492ECF}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{3089E89E-54FE-4654-A71E-9825A4087F75}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{2358C354-F247-4ABB-9E97-CE477ECC1A56}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c:v>
                </c:pt>
                <c:pt idx="2">
                  <c:v>10.3</c:v>
                </c:pt>
                <c:pt idx="3">
                  <c:v>9.4</c:v>
                </c:pt>
                <c:pt idx="4">
                  <c:v>8.3000000000000007</c:v>
                </c:pt>
              </c:numCache>
            </c:numRef>
          </c:xVal>
          <c:yVal>
            <c:numRef>
              <c:f>公会計指標分析・財政指標組合せ分析表!$K$73:$O$73</c:f>
              <c:numCache>
                <c:formatCode>#,##0.0;"▲ "#,##0.0</c:formatCode>
                <c:ptCount val="5"/>
                <c:pt idx="0">
                  <c:v>77.8</c:v>
                </c:pt>
                <c:pt idx="1">
                  <c:v>59</c:v>
                </c:pt>
                <c:pt idx="2">
                  <c:v>44.9</c:v>
                </c:pt>
                <c:pt idx="3">
                  <c:v>38.4</c:v>
                </c:pt>
                <c:pt idx="4">
                  <c:v>37.1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{5D61BD52-518F-4F41-9447-21577E045B36}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{A39B9F9D-8972-4B40-9683-AEAF0668E608}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{009746D2-48BA-4A72-B8BC-610BEDA33E0F}</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485740240062331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{8B53B0A0-7455-4A5B-BC61-6DB4BEA4364B}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{78FD8286-C074-40B0-9CFE-A0D577376E64}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34031616"/>
        <c:axId val="134041984"/>
      </c:scatterChart>
      <c:valAx>
        <c:axId val="134031616"/>
        <c:scaling>
          <c:orientation val="minMax"/>
          <c:max val="14.299999999999999"/>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41984"/>
        <c:crosses val="autoZero"/>
        <c:crossBetween val="midCat"/>
      </c:valAx>
      <c:valAx>
        <c:axId val="134041984"/>
        <c:scaling>
          <c:orientation val="minMax"/>
          <c:max val="9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31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公債費抑制のため，平成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年度まで</a:t>
          </a:r>
          <a:r>
            <a:rPr kumimoji="1" lang="ja-JP" altLang="en-US" sz="1300">
              <a:solidFill>
                <a:schemeClr val="dk1"/>
              </a:solidFill>
              <a:effectLst/>
              <a:latin typeface="+mn-lt"/>
              <a:ea typeface="+mn-ea"/>
              <a:cs typeface="+mn-cs"/>
            </a:rPr>
            <a:t>地方債発行額</a:t>
          </a:r>
          <a:r>
            <a:rPr kumimoji="1" lang="ja-JP" altLang="ja-JP" sz="1300">
              <a:solidFill>
                <a:schemeClr val="dk1"/>
              </a:solidFill>
              <a:effectLst/>
              <a:latin typeface="+mn-lt"/>
              <a:ea typeface="+mn-ea"/>
              <a:cs typeface="+mn-cs"/>
            </a:rPr>
            <a:t>を償還元金の範囲内に抑制して</a:t>
          </a:r>
          <a:r>
            <a:rPr kumimoji="1" lang="ja-JP" altLang="en-US" sz="1300">
              <a:solidFill>
                <a:schemeClr val="dk1"/>
              </a:solidFill>
              <a:effectLst/>
              <a:latin typeface="+mn-lt"/>
              <a:ea typeface="+mn-ea"/>
              <a:cs typeface="+mn-cs"/>
            </a:rPr>
            <a:t>おり，平成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年度では，償還元金を超える地方債発行額となったが，</a:t>
          </a:r>
          <a:r>
            <a:rPr kumimoji="1" lang="ja-JP" altLang="ja-JP" sz="1300">
              <a:solidFill>
                <a:schemeClr val="dk1"/>
              </a:solidFill>
              <a:effectLst/>
              <a:latin typeface="+mn-lt"/>
              <a:ea typeface="+mn-ea"/>
              <a:cs typeface="+mn-cs"/>
            </a:rPr>
            <a:t>元利償還金は減少傾向にある。また，算入公債費等は，交付税措置率の高い財政上有利な</a:t>
          </a:r>
          <a:r>
            <a:rPr kumimoji="1" lang="ja-JP" altLang="en-US" sz="1300">
              <a:solidFill>
                <a:schemeClr val="dk1"/>
              </a:solidFill>
              <a:effectLst/>
              <a:latin typeface="+mn-lt"/>
              <a:ea typeface="+mn-ea"/>
              <a:cs typeface="+mn-cs"/>
            </a:rPr>
            <a:t>地方債を</a:t>
          </a:r>
          <a:r>
            <a:rPr kumimoji="1" lang="ja-JP" altLang="ja-JP" sz="1300">
              <a:solidFill>
                <a:schemeClr val="dk1"/>
              </a:solidFill>
              <a:effectLst/>
              <a:latin typeface="+mn-lt"/>
              <a:ea typeface="+mn-ea"/>
              <a:cs typeface="+mn-cs"/>
            </a:rPr>
            <a:t>活用</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増加していることから，実質公債費比率の分子が減少</a:t>
          </a:r>
          <a:r>
            <a:rPr kumimoji="1" lang="ja-JP" altLang="en-US" sz="1300">
              <a:solidFill>
                <a:schemeClr val="dk1"/>
              </a:solidFill>
              <a:effectLst/>
              <a:latin typeface="+mn-lt"/>
              <a:ea typeface="+mn-ea"/>
              <a:cs typeface="+mn-cs"/>
            </a:rPr>
            <a:t>しており，その結果，</a:t>
          </a:r>
          <a:r>
            <a:rPr kumimoji="1" lang="ja-JP" altLang="ja-JP" sz="1300">
              <a:solidFill>
                <a:schemeClr val="dk1"/>
              </a:solidFill>
              <a:effectLst/>
              <a:latin typeface="+mn-lt"/>
              <a:ea typeface="+mn-ea"/>
              <a:cs typeface="+mn-cs"/>
            </a:rPr>
            <a:t>実質公債費比率も低下している。今後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公共施設等の耐震化や老朽化対策事業が予定されることから，公債費のピークが平成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年度と見込まれ</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ため，</a:t>
          </a:r>
          <a:r>
            <a:rPr kumimoji="1" lang="ja-JP" altLang="en-US" sz="1300">
              <a:solidFill>
                <a:schemeClr val="dk1"/>
              </a:solidFill>
              <a:effectLst/>
              <a:latin typeface="+mn-lt"/>
              <a:ea typeface="+mn-ea"/>
              <a:cs typeface="+mn-cs"/>
            </a:rPr>
            <a:t>地方債発行</a:t>
          </a:r>
          <a:r>
            <a:rPr kumimoji="1" lang="ja-JP" altLang="ja-JP" sz="1300">
              <a:solidFill>
                <a:schemeClr val="dk1"/>
              </a:solidFill>
              <a:effectLst/>
              <a:latin typeface="+mn-lt"/>
              <a:ea typeface="+mn-ea"/>
              <a:cs typeface="+mn-cs"/>
            </a:rPr>
            <a:t>を伴う普通建設事業の計画的な実施により抑制に努める。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将来負担額として</a:t>
          </a:r>
          <a:r>
            <a:rPr kumimoji="1" lang="ja-JP" altLang="en-US" sz="1300">
              <a:solidFill>
                <a:schemeClr val="dk1"/>
              </a:solidFill>
              <a:effectLst/>
              <a:latin typeface="+mn-lt"/>
              <a:ea typeface="+mn-ea"/>
              <a:cs typeface="+mn-cs"/>
            </a:rPr>
            <a:t>，地方債残高や</a:t>
          </a:r>
          <a:r>
            <a:rPr kumimoji="1" lang="ja-JP" altLang="ja-JP" sz="1300">
              <a:solidFill>
                <a:schemeClr val="dk1"/>
              </a:solidFill>
              <a:effectLst/>
              <a:latin typeface="+mn-lt"/>
              <a:ea typeface="+mn-ea"/>
              <a:cs typeface="+mn-cs"/>
            </a:rPr>
            <a:t>一部事務組合負担等見込額が増加しているが，充当可能財源等の充当可能基金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が増加していることで将来負担比率</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分子</a:t>
          </a:r>
          <a:r>
            <a:rPr kumimoji="1" lang="ja-JP" altLang="en-US" sz="1300">
              <a:solidFill>
                <a:schemeClr val="dk1"/>
              </a:solidFill>
              <a:effectLst/>
              <a:latin typeface="+mn-lt"/>
              <a:ea typeface="+mn-ea"/>
              <a:cs typeface="+mn-cs"/>
            </a:rPr>
            <a:t>はほぼ横ばいに推移している。</a:t>
          </a:r>
          <a:r>
            <a:rPr kumimoji="1" lang="ja-JP" altLang="ja-JP" sz="1300">
              <a:solidFill>
                <a:schemeClr val="dk1"/>
              </a:solidFill>
              <a:effectLst/>
              <a:latin typeface="+mn-lt"/>
              <a:ea typeface="+mn-ea"/>
              <a:cs typeface="+mn-cs"/>
            </a:rPr>
            <a:t>組合負担等見込額は，広域事務組合の汚泥処理センター・新</a:t>
          </a:r>
          <a:r>
            <a:rPr kumimoji="1" lang="ja-JP" altLang="en-US" sz="1300">
              <a:solidFill>
                <a:schemeClr val="dk1"/>
              </a:solidFill>
              <a:effectLst/>
              <a:latin typeface="+mn-lt"/>
              <a:ea typeface="+mn-ea"/>
              <a:cs typeface="+mn-cs"/>
            </a:rPr>
            <a:t>ごみ</a:t>
          </a:r>
          <a:r>
            <a:rPr kumimoji="1" lang="ja-JP" altLang="ja-JP" sz="1300">
              <a:solidFill>
                <a:schemeClr val="dk1"/>
              </a:solidFill>
              <a:effectLst/>
              <a:latin typeface="+mn-lt"/>
              <a:ea typeface="+mn-ea"/>
              <a:cs typeface="+mn-cs"/>
            </a:rPr>
            <a:t>処理施設整備事業及び消防組合の消防無線デジタル化・消防庁舎建設事業に伴う</a:t>
          </a:r>
          <a:r>
            <a:rPr kumimoji="1" lang="ja-JP" altLang="en-US" sz="1300">
              <a:solidFill>
                <a:schemeClr val="dk1"/>
              </a:solidFill>
              <a:effectLst/>
              <a:latin typeface="+mn-lt"/>
              <a:ea typeface="+mn-ea"/>
              <a:cs typeface="+mn-cs"/>
            </a:rPr>
            <a:t>地方債の</a:t>
          </a:r>
          <a:r>
            <a:rPr kumimoji="1" lang="ja-JP" altLang="ja-JP" sz="1300">
              <a:solidFill>
                <a:schemeClr val="dk1"/>
              </a:solidFill>
              <a:effectLst/>
              <a:latin typeface="+mn-lt"/>
              <a:ea typeface="+mn-ea"/>
              <a:cs typeface="+mn-cs"/>
            </a:rPr>
            <a:t>借入</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，今後も負担等の見込額が増加する予定であることから，将来負担比率を増加させないために，充当可能基金の増額確保に努める。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長引く景気低迷によ</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個人・法人税の</a:t>
          </a:r>
          <a:r>
            <a:rPr kumimoji="1" lang="ja-JP" altLang="en-US" sz="1300">
              <a:solidFill>
                <a:sysClr val="windowText" lastClr="000000"/>
              </a:solidFill>
              <a:effectLst/>
              <a:latin typeface="+mn-lt"/>
              <a:ea typeface="+mn-ea"/>
              <a:cs typeface="+mn-cs"/>
            </a:rPr>
            <a:t>減収（対前年度△</a:t>
          </a:r>
          <a:r>
            <a:rPr kumimoji="1" lang="en-US" altLang="ja-JP" sz="1300">
              <a:solidFill>
                <a:sysClr val="windowText" lastClr="000000"/>
              </a:solidFill>
              <a:effectLst/>
              <a:latin typeface="+mn-lt"/>
              <a:ea typeface="+mn-ea"/>
              <a:cs typeface="+mn-cs"/>
            </a:rPr>
            <a:t>1.7</a:t>
          </a:r>
          <a:r>
            <a:rPr kumimoji="1" lang="ja-JP" altLang="en-US" sz="1300">
              <a:solidFill>
                <a:sysClr val="windowText" lastClr="000000"/>
              </a:solidFill>
              <a:effectLst/>
              <a:latin typeface="+mn-lt"/>
              <a:ea typeface="+mn-ea"/>
              <a:cs typeface="+mn-cs"/>
            </a:rPr>
            <a:t>％）などから，</a:t>
          </a:r>
          <a:r>
            <a:rPr kumimoji="1" lang="en-US" altLang="ja-JP" sz="1300">
              <a:solidFill>
                <a:sysClr val="windowText" lastClr="000000"/>
              </a:solidFill>
              <a:effectLst/>
              <a:latin typeface="+mn-lt"/>
              <a:ea typeface="+mn-ea"/>
              <a:cs typeface="+mn-cs"/>
            </a:rPr>
            <a:t>0.38</a:t>
          </a:r>
          <a:r>
            <a:rPr kumimoji="1" lang="ja-JP" altLang="en-US" sz="1300">
              <a:solidFill>
                <a:sysClr val="windowText" lastClr="000000"/>
              </a:solidFill>
              <a:effectLst/>
              <a:latin typeface="+mn-lt"/>
              <a:ea typeface="+mn-ea"/>
              <a:cs typeface="+mn-cs"/>
            </a:rPr>
            <a:t>と類似団体を下回っているが，今後も，退職者の補充抑制等による職員数の削減や標準報酬制移行に伴う共済費の減，</a:t>
          </a:r>
          <a:r>
            <a:rPr kumimoji="1" lang="ja-JP" altLang="ja-JP" sz="1300">
              <a:solidFill>
                <a:sysClr val="windowText" lastClr="000000"/>
              </a:solidFill>
              <a:effectLst/>
              <a:latin typeface="+mn-lt"/>
              <a:ea typeface="+mn-ea"/>
              <a:cs typeface="+mn-cs"/>
            </a:rPr>
            <a:t>指宿市行財政改革行動計画で掲げた具体的な取り組みである歳入の確保策の市税等の前年度を上回る収納率（平成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92.1</a:t>
          </a:r>
          <a:r>
            <a:rPr kumimoji="1" lang="ja-JP" altLang="ja-JP" sz="1300">
              <a:solidFill>
                <a:sysClr val="windowText" lastClr="000000"/>
              </a:solidFill>
              <a:effectLst/>
              <a:latin typeface="+mn-lt"/>
              <a:ea typeface="+mn-ea"/>
              <a:cs typeface="+mn-cs"/>
            </a:rPr>
            <a:t>％）向上への取り組み，未利用財産の売却，歳出の抑制として掲げた外部委託等の推進</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年９月には給食センターの民営化を実施）等により</a:t>
          </a:r>
          <a:r>
            <a:rPr kumimoji="1" lang="ja-JP" altLang="ja-JP" sz="1300">
              <a:solidFill>
                <a:sysClr val="windowText" lastClr="000000"/>
              </a:solidFill>
              <a:effectLst/>
              <a:latin typeface="+mn-lt"/>
              <a:ea typeface="+mn-ea"/>
              <a:cs typeface="+mn-cs"/>
            </a:rPr>
            <a:t>，持続可能な財政構造の構築に努める。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退職者の補充抑制等による職員数の削減や標準報酬制移行に伴う共済費の減</a:t>
          </a:r>
          <a:r>
            <a:rPr kumimoji="1" lang="ja-JP" altLang="en-US" sz="1300">
              <a:solidFill>
                <a:schemeClr val="dk1"/>
              </a:solidFill>
              <a:effectLst/>
              <a:latin typeface="+mn-lt"/>
              <a:ea typeface="+mn-ea"/>
              <a:cs typeface="+mn-cs"/>
            </a:rPr>
            <a:t>による人件費の削減や</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年度までの第二次集中改革プラン</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年度からの指宿市行財政改革行動計画での取り組み</a:t>
          </a:r>
          <a:r>
            <a:rPr kumimoji="1" lang="ja-JP" altLang="ja-JP" sz="1300">
              <a:solidFill>
                <a:schemeClr val="dk1"/>
              </a:solidFill>
              <a:effectLst/>
              <a:latin typeface="+mn-lt"/>
              <a:ea typeface="+mn-ea"/>
              <a:cs typeface="+mn-cs"/>
            </a:rPr>
            <a:t>で掲げた歳出の抑制策とした公債費の縮減のため，地方債発行額を抑制してきたことなどにより，経常収支比率は</a:t>
          </a:r>
          <a:r>
            <a:rPr kumimoji="1" lang="en-US" altLang="ja-JP" sz="1300">
              <a:solidFill>
                <a:schemeClr val="dk1"/>
              </a:solidFill>
              <a:effectLst/>
              <a:latin typeface="+mn-lt"/>
              <a:ea typeface="+mn-ea"/>
              <a:cs typeface="+mn-cs"/>
            </a:rPr>
            <a:t>86.2</a:t>
          </a:r>
          <a:r>
            <a:rPr kumimoji="1" lang="ja-JP" altLang="ja-JP" sz="1300">
              <a:solidFill>
                <a:schemeClr val="dk1"/>
              </a:solidFill>
              <a:effectLst/>
              <a:latin typeface="+mn-lt"/>
              <a:ea typeface="+mn-ea"/>
              <a:cs typeface="+mn-cs"/>
            </a:rPr>
            <a:t>％と類似団体平均水準より低い。今後も指宿市行財政改革行動計画に基づき経常経費の削減に努める。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89746</xdr:rowOff>
    </xdr:to>
    <xdr:cxnSp macro="">
      <xdr:nvCxnSpPr>
        <xdr:cNvPr id="131" name="直線コネクタ 130"/>
        <xdr:cNvCxnSpPr/>
      </xdr:nvCxnSpPr>
      <xdr:spPr>
        <a:xfrm flipV="1">
          <a:off x="4114800" y="1024001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33444</xdr:rowOff>
    </xdr:from>
    <xdr:to>
      <xdr:col>6</xdr:col>
      <xdr:colOff>0</xdr:colOff>
      <xdr:row>60</xdr:row>
      <xdr:rowOff>89746</xdr:rowOff>
    </xdr:to>
    <xdr:cxnSp macro="">
      <xdr:nvCxnSpPr>
        <xdr:cNvPr id="134" name="直線コネクタ 133"/>
        <xdr:cNvCxnSpPr/>
      </xdr:nvCxnSpPr>
      <xdr:spPr>
        <a:xfrm>
          <a:off x="3225800" y="1032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33444</xdr:rowOff>
    </xdr:from>
    <xdr:to>
      <xdr:col>4</xdr:col>
      <xdr:colOff>482600</xdr:colOff>
      <xdr:row>60</xdr:row>
      <xdr:rowOff>85725</xdr:rowOff>
    </xdr:to>
    <xdr:cxnSp macro="">
      <xdr:nvCxnSpPr>
        <xdr:cNvPr id="137" name="直線コネクタ 136"/>
        <xdr:cNvCxnSpPr/>
      </xdr:nvCxnSpPr>
      <xdr:spPr>
        <a:xfrm flipV="1">
          <a:off x="2336800" y="103204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61595</xdr:rowOff>
    </xdr:from>
    <xdr:to>
      <xdr:col>3</xdr:col>
      <xdr:colOff>279400</xdr:colOff>
      <xdr:row>60</xdr:row>
      <xdr:rowOff>85725</xdr:rowOff>
    </xdr:to>
    <xdr:cxnSp macro="">
      <xdr:nvCxnSpPr>
        <xdr:cNvPr id="140" name="直線コネクタ 139"/>
        <xdr:cNvCxnSpPr/>
      </xdr:nvCxnSpPr>
      <xdr:spPr>
        <a:xfrm>
          <a:off x="1447800" y="103485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73660</xdr:rowOff>
    </xdr:from>
    <xdr:to>
      <xdr:col>7</xdr:col>
      <xdr:colOff>203200</xdr:colOff>
      <xdr:row>60</xdr:row>
      <xdr:rowOff>3810</xdr:rowOff>
    </xdr:to>
    <xdr:sp macro="" textlink="">
      <xdr:nvSpPr>
        <xdr:cNvPr id="150" name="円/楕円 149"/>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90187</xdr:rowOff>
    </xdr:from>
    <xdr:ext cx="762000" cy="259045"/>
    <xdr:sp macro="" textlink="">
      <xdr:nvSpPr>
        <xdr:cNvPr id="151"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38946</xdr:rowOff>
    </xdr:from>
    <xdr:to>
      <xdr:col>6</xdr:col>
      <xdr:colOff>50800</xdr:colOff>
      <xdr:row>60</xdr:row>
      <xdr:rowOff>140546</xdr:rowOff>
    </xdr:to>
    <xdr:sp macro="" textlink="">
      <xdr:nvSpPr>
        <xdr:cNvPr id="152" name="円/楕円 151"/>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150723</xdr:rowOff>
    </xdr:from>
    <xdr:ext cx="736600" cy="259045"/>
    <xdr:sp macro="" textlink="">
      <xdr:nvSpPr>
        <xdr:cNvPr id="153" name="テキスト ボックス 152"/>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154094</xdr:rowOff>
    </xdr:from>
    <xdr:to>
      <xdr:col>4</xdr:col>
      <xdr:colOff>533400</xdr:colOff>
      <xdr:row>60</xdr:row>
      <xdr:rowOff>84244</xdr:rowOff>
    </xdr:to>
    <xdr:sp macro="" textlink="">
      <xdr:nvSpPr>
        <xdr:cNvPr id="154" name="円/楕円 153"/>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94421</xdr:rowOff>
    </xdr:from>
    <xdr:ext cx="762000" cy="259045"/>
    <xdr:sp macro="" textlink="">
      <xdr:nvSpPr>
        <xdr:cNvPr id="155" name="テキスト ボックス 154"/>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34925</xdr:rowOff>
    </xdr:from>
    <xdr:to>
      <xdr:col>3</xdr:col>
      <xdr:colOff>330200</xdr:colOff>
      <xdr:row>60</xdr:row>
      <xdr:rowOff>136525</xdr:rowOff>
    </xdr:to>
    <xdr:sp macro="" textlink="">
      <xdr:nvSpPr>
        <xdr:cNvPr id="156" name="円/楕円 155"/>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146702</xdr:rowOff>
    </xdr:from>
    <xdr:ext cx="762000" cy="259045"/>
    <xdr:sp macro="" textlink="">
      <xdr:nvSpPr>
        <xdr:cNvPr id="157" name="テキスト ボックス 156"/>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10795</xdr:rowOff>
    </xdr:from>
    <xdr:to>
      <xdr:col>2</xdr:col>
      <xdr:colOff>127000</xdr:colOff>
      <xdr:row>60</xdr:row>
      <xdr:rowOff>112395</xdr:rowOff>
    </xdr:to>
    <xdr:sp macro="" textlink="">
      <xdr:nvSpPr>
        <xdr:cNvPr id="158" name="円/楕円 157"/>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122572</xdr:rowOff>
    </xdr:from>
    <xdr:ext cx="762000" cy="259045"/>
    <xdr:sp macro="" textlink="">
      <xdr:nvSpPr>
        <xdr:cNvPr id="159" name="テキスト ボックス 158"/>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人件費，物件費及び維持補修費の合計額の人口１人当たりの金額が類似団体平均水準より低い要因として，</a:t>
          </a:r>
          <a:r>
            <a:rPr kumimoji="1" lang="ja-JP" altLang="en-US" sz="1300">
              <a:solidFill>
                <a:schemeClr val="dk1"/>
              </a:solidFill>
              <a:effectLst/>
              <a:latin typeface="+mn-lt"/>
              <a:ea typeface="+mn-ea"/>
              <a:cs typeface="+mn-cs"/>
            </a:rPr>
            <a:t>ごみ</a:t>
          </a:r>
          <a:r>
            <a:rPr kumimoji="1" lang="ja-JP" altLang="ja-JP" sz="1300">
              <a:solidFill>
                <a:schemeClr val="dk1"/>
              </a:solidFill>
              <a:effectLst/>
              <a:latin typeface="+mn-lt"/>
              <a:ea typeface="+mn-ea"/>
              <a:cs typeface="+mn-cs"/>
            </a:rPr>
            <a:t>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18473</xdr:rowOff>
    </xdr:from>
    <xdr:to>
      <xdr:col>7</xdr:col>
      <xdr:colOff>152400</xdr:colOff>
      <xdr:row>82</xdr:row>
      <xdr:rowOff>86142</xdr:rowOff>
    </xdr:to>
    <xdr:cxnSp macro="">
      <xdr:nvCxnSpPr>
        <xdr:cNvPr id="194" name="直線コネクタ 193"/>
        <xdr:cNvCxnSpPr/>
      </xdr:nvCxnSpPr>
      <xdr:spPr>
        <a:xfrm>
          <a:off x="4114800" y="14077373"/>
          <a:ext cx="838200" cy="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113423</xdr:rowOff>
    </xdr:from>
    <xdr:to>
      <xdr:col>6</xdr:col>
      <xdr:colOff>0</xdr:colOff>
      <xdr:row>82</xdr:row>
      <xdr:rowOff>18473</xdr:rowOff>
    </xdr:to>
    <xdr:cxnSp macro="">
      <xdr:nvCxnSpPr>
        <xdr:cNvPr id="197" name="直線コネクタ 196"/>
        <xdr:cNvCxnSpPr/>
      </xdr:nvCxnSpPr>
      <xdr:spPr>
        <a:xfrm>
          <a:off x="3225800" y="14000873"/>
          <a:ext cx="889000" cy="7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113423</xdr:rowOff>
    </xdr:from>
    <xdr:to>
      <xdr:col>4</xdr:col>
      <xdr:colOff>482600</xdr:colOff>
      <xdr:row>81</xdr:row>
      <xdr:rowOff>114429</xdr:rowOff>
    </xdr:to>
    <xdr:cxnSp macro="">
      <xdr:nvCxnSpPr>
        <xdr:cNvPr id="200" name="直線コネクタ 199"/>
        <xdr:cNvCxnSpPr/>
      </xdr:nvCxnSpPr>
      <xdr:spPr>
        <a:xfrm flipV="1">
          <a:off x="2336800" y="1400087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114429</xdr:rowOff>
    </xdr:from>
    <xdr:to>
      <xdr:col>3</xdr:col>
      <xdr:colOff>279400</xdr:colOff>
      <xdr:row>81</xdr:row>
      <xdr:rowOff>142050</xdr:rowOff>
    </xdr:to>
    <xdr:cxnSp macro="">
      <xdr:nvCxnSpPr>
        <xdr:cNvPr id="203" name="直線コネクタ 202"/>
        <xdr:cNvCxnSpPr/>
      </xdr:nvCxnSpPr>
      <xdr:spPr>
        <a:xfrm flipV="1">
          <a:off x="1447800" y="14001879"/>
          <a:ext cx="8890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35342</xdr:rowOff>
    </xdr:from>
    <xdr:to>
      <xdr:col>7</xdr:col>
      <xdr:colOff>203200</xdr:colOff>
      <xdr:row>82</xdr:row>
      <xdr:rowOff>136942</xdr:rowOff>
    </xdr:to>
    <xdr:sp macro="" textlink="">
      <xdr:nvSpPr>
        <xdr:cNvPr id="213" name="円/楕円 212"/>
        <xdr:cNvSpPr/>
      </xdr:nvSpPr>
      <xdr:spPr>
        <a:xfrm>
          <a:off x="4902200" y="140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51869</xdr:rowOff>
    </xdr:from>
    <xdr:ext cx="762000" cy="259045"/>
    <xdr:sp macro="" textlink="">
      <xdr:nvSpPr>
        <xdr:cNvPr id="214" name="人件費・物件費等の状況該当値テキスト"/>
        <xdr:cNvSpPr txBox="1"/>
      </xdr:nvSpPr>
      <xdr:spPr>
        <a:xfrm>
          <a:off x="5041900" y="13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139123</xdr:rowOff>
    </xdr:from>
    <xdr:to>
      <xdr:col>6</xdr:col>
      <xdr:colOff>50800</xdr:colOff>
      <xdr:row>82</xdr:row>
      <xdr:rowOff>69273</xdr:rowOff>
    </xdr:to>
    <xdr:sp macro="" textlink="">
      <xdr:nvSpPr>
        <xdr:cNvPr id="215" name="円/楕円 214"/>
        <xdr:cNvSpPr/>
      </xdr:nvSpPr>
      <xdr:spPr>
        <a:xfrm>
          <a:off x="4064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79450</xdr:rowOff>
    </xdr:from>
    <xdr:ext cx="736600" cy="259045"/>
    <xdr:sp macro="" textlink="">
      <xdr:nvSpPr>
        <xdr:cNvPr id="216" name="テキスト ボックス 215"/>
        <xdr:cNvSpPr txBox="1"/>
      </xdr:nvSpPr>
      <xdr:spPr>
        <a:xfrm>
          <a:off x="3733800" y="1379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62623</xdr:rowOff>
    </xdr:from>
    <xdr:to>
      <xdr:col>4</xdr:col>
      <xdr:colOff>533400</xdr:colOff>
      <xdr:row>81</xdr:row>
      <xdr:rowOff>164223</xdr:rowOff>
    </xdr:to>
    <xdr:sp macro="" textlink="">
      <xdr:nvSpPr>
        <xdr:cNvPr id="217" name="円/楕円 216"/>
        <xdr:cNvSpPr/>
      </xdr:nvSpPr>
      <xdr:spPr>
        <a:xfrm>
          <a:off x="3175000" y="13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2950</xdr:rowOff>
    </xdr:from>
    <xdr:ext cx="762000" cy="259045"/>
    <xdr:sp macro="" textlink="">
      <xdr:nvSpPr>
        <xdr:cNvPr id="218" name="テキスト ボックス 217"/>
        <xdr:cNvSpPr txBox="1"/>
      </xdr:nvSpPr>
      <xdr:spPr>
        <a:xfrm>
          <a:off x="2844800" y="1371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63629</xdr:rowOff>
    </xdr:from>
    <xdr:to>
      <xdr:col>3</xdr:col>
      <xdr:colOff>330200</xdr:colOff>
      <xdr:row>81</xdr:row>
      <xdr:rowOff>165229</xdr:rowOff>
    </xdr:to>
    <xdr:sp macro="" textlink="">
      <xdr:nvSpPr>
        <xdr:cNvPr id="219" name="円/楕円 218"/>
        <xdr:cNvSpPr/>
      </xdr:nvSpPr>
      <xdr:spPr>
        <a:xfrm>
          <a:off x="2286000" y="13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3956</xdr:rowOff>
    </xdr:from>
    <xdr:ext cx="762000" cy="259045"/>
    <xdr:sp macro="" textlink="">
      <xdr:nvSpPr>
        <xdr:cNvPr id="220" name="テキスト ボックス 219"/>
        <xdr:cNvSpPr txBox="1"/>
      </xdr:nvSpPr>
      <xdr:spPr>
        <a:xfrm>
          <a:off x="1955800" y="1371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91250</xdr:rowOff>
    </xdr:from>
    <xdr:to>
      <xdr:col>2</xdr:col>
      <xdr:colOff>127000</xdr:colOff>
      <xdr:row>82</xdr:row>
      <xdr:rowOff>21400</xdr:rowOff>
    </xdr:to>
    <xdr:sp macro="" textlink="">
      <xdr:nvSpPr>
        <xdr:cNvPr id="221" name="円/楕円 220"/>
        <xdr:cNvSpPr/>
      </xdr:nvSpPr>
      <xdr:spPr>
        <a:xfrm>
          <a:off x="1397000" y="139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31577</xdr:rowOff>
    </xdr:from>
    <xdr:ext cx="762000" cy="259045"/>
    <xdr:sp macro="" textlink="">
      <xdr:nvSpPr>
        <xdr:cNvPr id="222" name="テキスト ボックス 221"/>
        <xdr:cNvSpPr txBox="1"/>
      </xdr:nvSpPr>
      <xdr:spPr>
        <a:xfrm>
          <a:off x="1066800" y="137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適切な給与体系により，ラスパイレス指数は全国市平均以下である。今後は，平成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年４月に導入</a:t>
          </a:r>
          <a:r>
            <a:rPr lang="ja-JP" altLang="en-US" sz="1300">
              <a:solidFill>
                <a:schemeClr val="dk1"/>
              </a:solidFill>
              <a:effectLst/>
              <a:latin typeface="+mn-lt"/>
              <a:ea typeface="+mn-ea"/>
              <a:cs typeface="+mn-cs"/>
            </a:rPr>
            <a:t>となった</a:t>
          </a:r>
          <a:r>
            <a:rPr lang="ja-JP" altLang="ja-JP" sz="1300">
              <a:solidFill>
                <a:schemeClr val="dk1"/>
              </a:solidFill>
              <a:effectLst/>
              <a:latin typeface="+mn-lt"/>
              <a:ea typeface="+mn-ea"/>
              <a:cs typeface="+mn-cs"/>
            </a:rPr>
            <a:t>人事評価制度の適切な運用により，更なる給与体系の適正化に努める。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24385</xdr:rowOff>
    </xdr:to>
    <xdr:cxnSp macro="">
      <xdr:nvCxnSpPr>
        <xdr:cNvPr id="254" name="直線コネクタ 253"/>
        <xdr:cNvCxnSpPr/>
      </xdr:nvCxnSpPr>
      <xdr:spPr>
        <a:xfrm>
          <a:off x="16179800" y="14764258"/>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29211</xdr:rowOff>
    </xdr:to>
    <xdr:cxnSp macro="">
      <xdr:nvCxnSpPr>
        <xdr:cNvPr id="257" name="直線コネクタ 256"/>
        <xdr:cNvCxnSpPr/>
      </xdr:nvCxnSpPr>
      <xdr:spPr>
        <a:xfrm flipV="1">
          <a:off x="15290800" y="1476425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62737</xdr:rowOff>
    </xdr:to>
    <xdr:cxnSp macro="">
      <xdr:nvCxnSpPr>
        <xdr:cNvPr id="260" name="直線コネクタ 259"/>
        <xdr:cNvCxnSpPr/>
      </xdr:nvCxnSpPr>
      <xdr:spPr>
        <a:xfrm flipV="1">
          <a:off x="14401800" y="14773911"/>
          <a:ext cx="889000" cy="37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62737</xdr:rowOff>
    </xdr:from>
    <xdr:to>
      <xdr:col>21</xdr:col>
      <xdr:colOff>0</xdr:colOff>
      <xdr:row>88</xdr:row>
      <xdr:rowOff>91694</xdr:rowOff>
    </xdr:to>
    <xdr:cxnSp macro="">
      <xdr:nvCxnSpPr>
        <xdr:cNvPr id="263" name="直線コネクタ 262"/>
        <xdr:cNvCxnSpPr/>
      </xdr:nvCxnSpPr>
      <xdr:spPr>
        <a:xfrm flipV="1">
          <a:off x="13512800" y="1515033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3" name="円/楕円 272"/>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4"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5" name="円/楕円 274"/>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6" name="テキスト ボックス 275"/>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7" name="円/楕円 276"/>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8" name="テキスト ボックス 277"/>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11937</xdr:rowOff>
    </xdr:from>
    <xdr:to>
      <xdr:col>21</xdr:col>
      <xdr:colOff>50800</xdr:colOff>
      <xdr:row>88</xdr:row>
      <xdr:rowOff>113537</xdr:rowOff>
    </xdr:to>
    <xdr:sp macro="" textlink="">
      <xdr:nvSpPr>
        <xdr:cNvPr id="279" name="円/楕円 278"/>
        <xdr:cNvSpPr/>
      </xdr:nvSpPr>
      <xdr:spPr>
        <a:xfrm>
          <a:off x="14351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98314</xdr:rowOff>
    </xdr:from>
    <xdr:ext cx="762000" cy="259045"/>
    <xdr:sp macro="" textlink="">
      <xdr:nvSpPr>
        <xdr:cNvPr id="280" name="テキスト ボックス 279"/>
        <xdr:cNvSpPr txBox="1"/>
      </xdr:nvSpPr>
      <xdr:spPr>
        <a:xfrm>
          <a:off x="14020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40894</xdr:rowOff>
    </xdr:from>
    <xdr:to>
      <xdr:col>19</xdr:col>
      <xdr:colOff>533400</xdr:colOff>
      <xdr:row>88</xdr:row>
      <xdr:rowOff>142494</xdr:rowOff>
    </xdr:to>
    <xdr:sp macro="" textlink="">
      <xdr:nvSpPr>
        <xdr:cNvPr id="281" name="円/楕円 280"/>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127271</xdr:rowOff>
    </xdr:from>
    <xdr:ext cx="762000" cy="259045"/>
    <xdr:sp macro="" textlink="">
      <xdr:nvSpPr>
        <xdr:cNvPr id="282" name="テキスト ボックス 281"/>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定員適正化計画等に基づき職員数の削減を図ってきたことから，職員数は類似団体平均水準より低い。今後も，事務事業や組織機構の見直しを進めながら，より適切な定員管理に努める。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17690</xdr:rowOff>
    </xdr:from>
    <xdr:to>
      <xdr:col>24</xdr:col>
      <xdr:colOff>558800</xdr:colOff>
      <xdr:row>61</xdr:row>
      <xdr:rowOff>33201</xdr:rowOff>
    </xdr:to>
    <xdr:cxnSp macro="">
      <xdr:nvCxnSpPr>
        <xdr:cNvPr id="319" name="直線コネクタ 318"/>
        <xdr:cNvCxnSpPr/>
      </xdr:nvCxnSpPr>
      <xdr:spPr>
        <a:xfrm flipV="1">
          <a:off x="16179800" y="10476140"/>
          <a:ext cx="8382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33201</xdr:rowOff>
    </xdr:from>
    <xdr:to>
      <xdr:col>23</xdr:col>
      <xdr:colOff>406400</xdr:colOff>
      <xdr:row>61</xdr:row>
      <xdr:rowOff>33201</xdr:rowOff>
    </xdr:to>
    <xdr:cxnSp macro="">
      <xdr:nvCxnSpPr>
        <xdr:cNvPr id="322" name="直線コネクタ 321"/>
        <xdr:cNvCxnSpPr/>
      </xdr:nvCxnSpPr>
      <xdr:spPr>
        <a:xfrm>
          <a:off x="15290800" y="10491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33201</xdr:rowOff>
    </xdr:from>
    <xdr:to>
      <xdr:col>22</xdr:col>
      <xdr:colOff>203200</xdr:colOff>
      <xdr:row>61</xdr:row>
      <xdr:rowOff>43543</xdr:rowOff>
    </xdr:to>
    <xdr:cxnSp macro="">
      <xdr:nvCxnSpPr>
        <xdr:cNvPr id="325" name="直線コネクタ 324"/>
        <xdr:cNvCxnSpPr/>
      </xdr:nvCxnSpPr>
      <xdr:spPr>
        <a:xfrm flipV="1">
          <a:off x="14401800" y="1049165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43543</xdr:rowOff>
    </xdr:from>
    <xdr:to>
      <xdr:col>21</xdr:col>
      <xdr:colOff>0</xdr:colOff>
      <xdr:row>61</xdr:row>
      <xdr:rowOff>79738</xdr:rowOff>
    </xdr:to>
    <xdr:cxnSp macro="">
      <xdr:nvCxnSpPr>
        <xdr:cNvPr id="328" name="直線コネクタ 327"/>
        <xdr:cNvCxnSpPr/>
      </xdr:nvCxnSpPr>
      <xdr:spPr>
        <a:xfrm flipV="1">
          <a:off x="13512800" y="105019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138340</xdr:rowOff>
    </xdr:from>
    <xdr:to>
      <xdr:col>24</xdr:col>
      <xdr:colOff>609600</xdr:colOff>
      <xdr:row>61</xdr:row>
      <xdr:rowOff>68490</xdr:rowOff>
    </xdr:to>
    <xdr:sp macro="" textlink="">
      <xdr:nvSpPr>
        <xdr:cNvPr id="338" name="円/楕円 337"/>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154867</xdr:rowOff>
    </xdr:from>
    <xdr:ext cx="762000" cy="259045"/>
    <xdr:sp macro="" textlink="">
      <xdr:nvSpPr>
        <xdr:cNvPr id="339"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153851</xdr:rowOff>
    </xdr:from>
    <xdr:to>
      <xdr:col>23</xdr:col>
      <xdr:colOff>457200</xdr:colOff>
      <xdr:row>61</xdr:row>
      <xdr:rowOff>84001</xdr:rowOff>
    </xdr:to>
    <xdr:sp macro="" textlink="">
      <xdr:nvSpPr>
        <xdr:cNvPr id="340" name="円/楕円 339"/>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94178</xdr:rowOff>
    </xdr:from>
    <xdr:ext cx="736600" cy="259045"/>
    <xdr:sp macro="" textlink="">
      <xdr:nvSpPr>
        <xdr:cNvPr id="341" name="テキスト ボックス 340"/>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153851</xdr:rowOff>
    </xdr:from>
    <xdr:to>
      <xdr:col>22</xdr:col>
      <xdr:colOff>254000</xdr:colOff>
      <xdr:row>61</xdr:row>
      <xdr:rowOff>84001</xdr:rowOff>
    </xdr:to>
    <xdr:sp macro="" textlink="">
      <xdr:nvSpPr>
        <xdr:cNvPr id="342" name="円/楕円 341"/>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94178</xdr:rowOff>
    </xdr:from>
    <xdr:ext cx="762000" cy="259045"/>
    <xdr:sp macro="" textlink="">
      <xdr:nvSpPr>
        <xdr:cNvPr id="343" name="テキスト ボックス 342"/>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164193</xdr:rowOff>
    </xdr:from>
    <xdr:to>
      <xdr:col>21</xdr:col>
      <xdr:colOff>50800</xdr:colOff>
      <xdr:row>61</xdr:row>
      <xdr:rowOff>94343</xdr:rowOff>
    </xdr:to>
    <xdr:sp macro="" textlink="">
      <xdr:nvSpPr>
        <xdr:cNvPr id="344" name="円/楕円 343"/>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104520</xdr:rowOff>
    </xdr:from>
    <xdr:ext cx="762000" cy="259045"/>
    <xdr:sp macro="" textlink="">
      <xdr:nvSpPr>
        <xdr:cNvPr id="345" name="テキスト ボックス 344"/>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28938</xdr:rowOff>
    </xdr:from>
    <xdr:to>
      <xdr:col>19</xdr:col>
      <xdr:colOff>533400</xdr:colOff>
      <xdr:row>61</xdr:row>
      <xdr:rowOff>130538</xdr:rowOff>
    </xdr:to>
    <xdr:sp macro="" textlink="">
      <xdr:nvSpPr>
        <xdr:cNvPr id="346" name="円/楕円 345"/>
        <xdr:cNvSpPr/>
      </xdr:nvSpPr>
      <xdr:spPr>
        <a:xfrm>
          <a:off x="13462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115315</xdr:rowOff>
    </xdr:from>
    <xdr:ext cx="762000" cy="259045"/>
    <xdr:sp macro="" textlink="">
      <xdr:nvSpPr>
        <xdr:cNvPr id="347" name="テキスト ボックス 346"/>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歳出の抑制策とした公債費の縮減のため</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これまで</a:t>
          </a:r>
          <a:r>
            <a:rPr kumimoji="1" lang="ja-JP" altLang="ja-JP" sz="1300" b="0" i="0" baseline="0">
              <a:solidFill>
                <a:schemeClr val="dk1"/>
              </a:solidFill>
              <a:effectLst/>
              <a:latin typeface="+mn-lt"/>
              <a:ea typeface="+mn-ea"/>
              <a:cs typeface="+mn-cs"/>
            </a:rPr>
            <a:t>地方債発行額を償還元金の範囲内に抑制</a:t>
          </a:r>
          <a:r>
            <a:rPr kumimoji="1" lang="ja-JP" altLang="en-US" sz="1300" b="0" i="0" baseline="0">
              <a:solidFill>
                <a:schemeClr val="dk1"/>
              </a:solidFill>
              <a:effectLst/>
              <a:latin typeface="+mn-lt"/>
              <a:ea typeface="+mn-ea"/>
              <a:cs typeface="+mn-cs"/>
            </a:rPr>
            <a:t>してきた</a:t>
          </a:r>
          <a:r>
            <a:rPr kumimoji="1" lang="ja-JP" altLang="ja-JP" sz="1300" b="0" i="0" baseline="0">
              <a:solidFill>
                <a:schemeClr val="dk1"/>
              </a:solidFill>
              <a:effectLst/>
              <a:latin typeface="+mn-lt"/>
              <a:ea typeface="+mn-ea"/>
              <a:cs typeface="+mn-cs"/>
            </a:rPr>
            <a:t>ことにより，類似団体平均水準より下回っている。</a:t>
          </a:r>
          <a:r>
            <a:rPr kumimoji="1" lang="ja-JP" altLang="en-US" sz="1300" b="0" i="0" baseline="0">
              <a:solidFill>
                <a:schemeClr val="dk1"/>
              </a:solidFill>
              <a:effectLst/>
              <a:latin typeface="+mn-lt"/>
              <a:ea typeface="+mn-ea"/>
              <a:cs typeface="+mn-cs"/>
            </a:rPr>
            <a:t>しかし，</a:t>
          </a:r>
          <a:r>
            <a:rPr kumimoji="1" lang="ja-JP" altLang="ja-JP" sz="1300" b="0" i="0" baseline="0">
              <a:solidFill>
                <a:schemeClr val="dk1"/>
              </a:solidFill>
              <a:effectLst/>
              <a:latin typeface="+mn-lt"/>
              <a:ea typeface="+mn-ea"/>
              <a:cs typeface="+mn-cs"/>
            </a:rPr>
            <a:t>今後</a:t>
          </a:r>
          <a:r>
            <a:rPr kumimoji="1" lang="ja-JP" altLang="en-US" sz="1300" b="0" i="0" baseline="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，一部事務組合の</a:t>
          </a:r>
          <a:r>
            <a:rPr kumimoji="1" lang="ja-JP" altLang="en-US" sz="1300" b="0" i="0" baseline="0">
              <a:solidFill>
                <a:schemeClr val="dk1"/>
              </a:solidFill>
              <a:effectLst/>
              <a:latin typeface="+mn-lt"/>
              <a:ea typeface="+mn-ea"/>
              <a:cs typeface="+mn-cs"/>
            </a:rPr>
            <a:t>償還元金</a:t>
          </a:r>
          <a:r>
            <a:rPr kumimoji="1" lang="ja-JP" altLang="ja-JP" sz="1300" b="0" i="0" baseline="0">
              <a:solidFill>
                <a:schemeClr val="dk1"/>
              </a:solidFill>
              <a:effectLst/>
              <a:latin typeface="+mn-lt"/>
              <a:ea typeface="+mn-ea"/>
              <a:cs typeface="+mn-cs"/>
            </a:rPr>
            <a:t>に充てるための負担金等</a:t>
          </a:r>
          <a:r>
            <a:rPr kumimoji="1" lang="ja-JP" altLang="en-US" sz="1300" b="0" i="0" baseline="0">
              <a:solidFill>
                <a:schemeClr val="dk1"/>
              </a:solidFill>
              <a:effectLst/>
              <a:latin typeface="+mn-lt"/>
              <a:ea typeface="+mn-ea"/>
              <a:cs typeface="+mn-cs"/>
            </a:rPr>
            <a:t>や，公共施設の</a:t>
          </a:r>
          <a:r>
            <a:rPr lang="ja-JP" altLang="ja-JP" sz="1300">
              <a:solidFill>
                <a:schemeClr val="dk1"/>
              </a:solidFill>
              <a:effectLst/>
              <a:latin typeface="+mn-lt"/>
              <a:ea typeface="+mn-ea"/>
              <a:cs typeface="+mn-cs"/>
            </a:rPr>
            <a:t>耐震化・老朽化対策等</a:t>
          </a:r>
          <a:r>
            <a:rPr kumimoji="1" lang="ja-JP" altLang="en-US" sz="1300" b="0" i="0" baseline="0">
              <a:solidFill>
                <a:schemeClr val="dk1"/>
              </a:solidFill>
              <a:effectLst/>
              <a:latin typeface="+mn-lt"/>
              <a:ea typeface="+mn-ea"/>
              <a:cs typeface="+mn-cs"/>
            </a:rPr>
            <a:t>に係る費用の増加が</a:t>
          </a:r>
          <a:r>
            <a:rPr kumimoji="1" lang="ja-JP" altLang="ja-JP" sz="1300" b="0" i="0" baseline="0">
              <a:solidFill>
                <a:schemeClr val="dk1"/>
              </a:solidFill>
              <a:effectLst/>
              <a:latin typeface="+mn-lt"/>
              <a:ea typeface="+mn-ea"/>
              <a:cs typeface="+mn-cs"/>
            </a:rPr>
            <a:t>予定されて</a:t>
          </a:r>
          <a:r>
            <a:rPr kumimoji="1" lang="ja-JP" altLang="en-US" sz="1300" b="0" i="0" baseline="0">
              <a:solidFill>
                <a:schemeClr val="dk1"/>
              </a:solidFill>
              <a:effectLst/>
              <a:latin typeface="+mn-lt"/>
              <a:ea typeface="+mn-ea"/>
              <a:cs typeface="+mn-cs"/>
            </a:rPr>
            <a:t>いるため</a:t>
          </a:r>
          <a:r>
            <a:rPr kumimoji="1" lang="ja-JP" altLang="ja-JP" sz="1300" b="0" i="0" baseline="0">
              <a:solidFill>
                <a:schemeClr val="dk1"/>
              </a:solidFill>
              <a:effectLst/>
              <a:latin typeface="+mn-lt"/>
              <a:ea typeface="+mn-ea"/>
              <a:cs typeface="+mn-cs"/>
            </a:rPr>
            <a:t>，指宿市行財政行動計画に基づき地方債発行の抑制策を継続して取り組み，比率の水準の抑制に努める。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26035</xdr:rowOff>
    </xdr:to>
    <xdr:cxnSp macro="">
      <xdr:nvCxnSpPr>
        <xdr:cNvPr id="381" name="直線コネクタ 380"/>
        <xdr:cNvCxnSpPr/>
      </xdr:nvCxnSpPr>
      <xdr:spPr>
        <a:xfrm flipV="1">
          <a:off x="16179800" y="634756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2" name="公債費負担の状況平均値テキスト"/>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26035</xdr:rowOff>
    </xdr:from>
    <xdr:to>
      <xdr:col>23</xdr:col>
      <xdr:colOff>406400</xdr:colOff>
      <xdr:row>37</xdr:row>
      <xdr:rowOff>44133</xdr:rowOff>
    </xdr:to>
    <xdr:cxnSp macro="">
      <xdr:nvCxnSpPr>
        <xdr:cNvPr id="384" name="直線コネクタ 383"/>
        <xdr:cNvCxnSpPr/>
      </xdr:nvCxnSpPr>
      <xdr:spPr>
        <a:xfrm flipV="1">
          <a:off x="15290800" y="636968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58208</xdr:rowOff>
    </xdr:to>
    <xdr:cxnSp macro="">
      <xdr:nvCxnSpPr>
        <xdr:cNvPr id="387" name="直線コネクタ 386"/>
        <xdr:cNvCxnSpPr/>
      </xdr:nvCxnSpPr>
      <xdr:spPr>
        <a:xfrm flipV="1">
          <a:off x="14401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58208</xdr:rowOff>
    </xdr:from>
    <xdr:to>
      <xdr:col>21</xdr:col>
      <xdr:colOff>0</xdr:colOff>
      <xdr:row>37</xdr:row>
      <xdr:rowOff>84349</xdr:rowOff>
    </xdr:to>
    <xdr:cxnSp macro="">
      <xdr:nvCxnSpPr>
        <xdr:cNvPr id="390" name="直線コネクタ 389"/>
        <xdr:cNvCxnSpPr/>
      </xdr:nvCxnSpPr>
      <xdr:spPr>
        <a:xfrm flipV="1">
          <a:off x="13512800" y="640185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0" name="円/楕円 399"/>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1" name="公債費負担の状況該当値テキスト"/>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146685</xdr:rowOff>
    </xdr:from>
    <xdr:to>
      <xdr:col>23</xdr:col>
      <xdr:colOff>457200</xdr:colOff>
      <xdr:row>37</xdr:row>
      <xdr:rowOff>76835</xdr:rowOff>
    </xdr:to>
    <xdr:sp macro="" textlink="">
      <xdr:nvSpPr>
        <xdr:cNvPr id="402" name="円/楕円 401"/>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87012</xdr:rowOff>
    </xdr:from>
    <xdr:ext cx="736600" cy="259045"/>
    <xdr:sp macro="" textlink="">
      <xdr:nvSpPr>
        <xdr:cNvPr id="403" name="テキスト ボックス 402"/>
        <xdr:cNvSpPr txBox="1"/>
      </xdr:nvSpPr>
      <xdr:spPr>
        <a:xfrm>
          <a:off x="15798800" y="608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404" name="円/楕円 403"/>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105110</xdr:rowOff>
    </xdr:from>
    <xdr:ext cx="762000" cy="259045"/>
    <xdr:sp macro="" textlink="">
      <xdr:nvSpPr>
        <xdr:cNvPr id="405" name="テキスト ボックス 404"/>
        <xdr:cNvSpPr txBox="1"/>
      </xdr:nvSpPr>
      <xdr:spPr>
        <a:xfrm>
          <a:off x="14909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7408</xdr:rowOff>
    </xdr:from>
    <xdr:to>
      <xdr:col>21</xdr:col>
      <xdr:colOff>50800</xdr:colOff>
      <xdr:row>37</xdr:row>
      <xdr:rowOff>109008</xdr:rowOff>
    </xdr:to>
    <xdr:sp macro="" textlink="">
      <xdr:nvSpPr>
        <xdr:cNvPr id="406" name="円/楕円 405"/>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119185</xdr:rowOff>
    </xdr:from>
    <xdr:ext cx="762000" cy="259045"/>
    <xdr:sp macro="" textlink="">
      <xdr:nvSpPr>
        <xdr:cNvPr id="407" name="テキスト ボックス 406"/>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33549</xdr:rowOff>
    </xdr:from>
    <xdr:to>
      <xdr:col>19</xdr:col>
      <xdr:colOff>533400</xdr:colOff>
      <xdr:row>37</xdr:row>
      <xdr:rowOff>135149</xdr:rowOff>
    </xdr:to>
    <xdr:sp macro="" textlink="">
      <xdr:nvSpPr>
        <xdr:cNvPr id="408" name="円/楕円 407"/>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145326</xdr:rowOff>
    </xdr:from>
    <xdr:ext cx="762000" cy="259045"/>
    <xdr:sp macro="" textlink="">
      <xdr:nvSpPr>
        <xdr:cNvPr id="409" name="テキスト ボックス 408"/>
        <xdr:cNvSpPr txBox="1"/>
      </xdr:nvSpPr>
      <xdr:spPr>
        <a:xfrm>
          <a:off x="13131800" y="614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額について，定年退職者の増による職員数の減により退職手当負担見込額が減少したこと，また，充当可能基金残高が増加したことなどにより，全体として比率が減少した。しかし，広域組合の汚泥処理センター・新</a:t>
          </a:r>
          <a:r>
            <a:rPr kumimoji="1" lang="ja-JP" altLang="en-US" sz="1300">
              <a:solidFill>
                <a:schemeClr val="dk1"/>
              </a:solidFill>
              <a:effectLst/>
              <a:latin typeface="+mn-lt"/>
              <a:ea typeface="+mn-ea"/>
              <a:cs typeface="+mn-cs"/>
            </a:rPr>
            <a:t>ごみ</a:t>
          </a:r>
          <a:r>
            <a:rPr kumimoji="1" lang="ja-JP" altLang="ja-JP" sz="1300">
              <a:solidFill>
                <a:schemeClr val="dk1"/>
              </a:solidFill>
              <a:effectLst/>
              <a:latin typeface="+mn-lt"/>
              <a:ea typeface="+mn-ea"/>
              <a:cs typeface="+mn-cs"/>
            </a:rPr>
            <a:t>処理施設建設事業及び消防組合の消防無線デジタル化・消防庁舎建設事業に係る</a:t>
          </a:r>
          <a:r>
            <a:rPr kumimoji="1" lang="ja-JP" altLang="en-US" sz="1300">
              <a:solidFill>
                <a:schemeClr val="dk1"/>
              </a:solidFill>
              <a:effectLst/>
              <a:latin typeface="+mn-lt"/>
              <a:ea typeface="+mn-ea"/>
              <a:cs typeface="+mn-cs"/>
            </a:rPr>
            <a:t>地方債の</a:t>
          </a:r>
          <a:r>
            <a:rPr kumimoji="1" lang="ja-JP" altLang="ja-JP" sz="1300">
              <a:solidFill>
                <a:schemeClr val="dk1"/>
              </a:solidFill>
              <a:effectLst/>
              <a:latin typeface="+mn-lt"/>
              <a:ea typeface="+mn-ea"/>
              <a:cs typeface="+mn-cs"/>
            </a:rPr>
            <a:t>借入等により，組合負担等見込額</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増加が予定されていることから，事業実施の適正化を図り，財政の健全化に努める。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140322</xdr:rowOff>
    </xdr:from>
    <xdr:to>
      <xdr:col>24</xdr:col>
      <xdr:colOff>558800</xdr:colOff>
      <xdr:row>14</xdr:row>
      <xdr:rowOff>143459</xdr:rowOff>
    </xdr:to>
    <xdr:cxnSp macro="">
      <xdr:nvCxnSpPr>
        <xdr:cNvPr id="441" name="直線コネクタ 440"/>
        <xdr:cNvCxnSpPr/>
      </xdr:nvCxnSpPr>
      <xdr:spPr>
        <a:xfrm flipV="1">
          <a:off x="16179800" y="2540622"/>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125100</xdr:rowOff>
    </xdr:from>
    <xdr:ext cx="762000" cy="259045"/>
    <xdr:sp macro="" textlink="">
      <xdr:nvSpPr>
        <xdr:cNvPr id="442" name="将来負担の状況平均値テキスト"/>
        <xdr:cNvSpPr txBox="1"/>
      </xdr:nvSpPr>
      <xdr:spPr>
        <a:xfrm>
          <a:off x="17106900" y="2525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143459</xdr:rowOff>
    </xdr:from>
    <xdr:to>
      <xdr:col>23</xdr:col>
      <xdr:colOff>406400</xdr:colOff>
      <xdr:row>14</xdr:row>
      <xdr:rowOff>159144</xdr:rowOff>
    </xdr:to>
    <xdr:cxnSp macro="">
      <xdr:nvCxnSpPr>
        <xdr:cNvPr id="444" name="直線コネクタ 443"/>
        <xdr:cNvCxnSpPr/>
      </xdr:nvCxnSpPr>
      <xdr:spPr>
        <a:xfrm flipV="1">
          <a:off x="15290800" y="254375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159144</xdr:rowOff>
    </xdr:from>
    <xdr:to>
      <xdr:col>22</xdr:col>
      <xdr:colOff>203200</xdr:colOff>
      <xdr:row>15</xdr:row>
      <xdr:rowOff>21717</xdr:rowOff>
    </xdr:to>
    <xdr:cxnSp macro="">
      <xdr:nvCxnSpPr>
        <xdr:cNvPr id="447" name="直線コネクタ 446"/>
        <xdr:cNvCxnSpPr/>
      </xdr:nvCxnSpPr>
      <xdr:spPr>
        <a:xfrm flipV="1">
          <a:off x="14401800" y="255944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21717</xdr:rowOff>
    </xdr:from>
    <xdr:to>
      <xdr:col>21</xdr:col>
      <xdr:colOff>0</xdr:colOff>
      <xdr:row>15</xdr:row>
      <xdr:rowOff>67081</xdr:rowOff>
    </xdr:to>
    <xdr:cxnSp macro="">
      <xdr:nvCxnSpPr>
        <xdr:cNvPr id="450" name="直線コネクタ 449"/>
        <xdr:cNvCxnSpPr/>
      </xdr:nvCxnSpPr>
      <xdr:spPr>
        <a:xfrm flipV="1">
          <a:off x="13512800" y="2593467"/>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89522</xdr:rowOff>
    </xdr:from>
    <xdr:to>
      <xdr:col>24</xdr:col>
      <xdr:colOff>609600</xdr:colOff>
      <xdr:row>15</xdr:row>
      <xdr:rowOff>19672</xdr:rowOff>
    </xdr:to>
    <xdr:sp macro="" textlink="">
      <xdr:nvSpPr>
        <xdr:cNvPr id="460" name="円/楕円 459"/>
        <xdr:cNvSpPr/>
      </xdr:nvSpPr>
      <xdr:spPr>
        <a:xfrm>
          <a:off x="16967200" y="24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10799</xdr:rowOff>
    </xdr:from>
    <xdr:ext cx="762000" cy="259045"/>
    <xdr:sp macro="" textlink="">
      <xdr:nvSpPr>
        <xdr:cNvPr id="461" name="将来負担の状況該当値テキスト"/>
        <xdr:cNvSpPr txBox="1"/>
      </xdr:nvSpPr>
      <xdr:spPr>
        <a:xfrm>
          <a:off x="17106900" y="241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92659</xdr:rowOff>
    </xdr:from>
    <xdr:to>
      <xdr:col>23</xdr:col>
      <xdr:colOff>457200</xdr:colOff>
      <xdr:row>15</xdr:row>
      <xdr:rowOff>22809</xdr:rowOff>
    </xdr:to>
    <xdr:sp macro="" textlink="">
      <xdr:nvSpPr>
        <xdr:cNvPr id="462" name="円/楕円 461"/>
        <xdr:cNvSpPr/>
      </xdr:nvSpPr>
      <xdr:spPr>
        <a:xfrm>
          <a:off x="16129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32986</xdr:rowOff>
    </xdr:from>
    <xdr:ext cx="736600" cy="259045"/>
    <xdr:sp macro="" textlink="">
      <xdr:nvSpPr>
        <xdr:cNvPr id="463" name="テキスト ボックス 462"/>
        <xdr:cNvSpPr txBox="1"/>
      </xdr:nvSpPr>
      <xdr:spPr>
        <a:xfrm>
          <a:off x="15798800" y="226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108344</xdr:rowOff>
    </xdr:from>
    <xdr:to>
      <xdr:col>22</xdr:col>
      <xdr:colOff>254000</xdr:colOff>
      <xdr:row>15</xdr:row>
      <xdr:rowOff>38494</xdr:rowOff>
    </xdr:to>
    <xdr:sp macro="" textlink="">
      <xdr:nvSpPr>
        <xdr:cNvPr id="464" name="円/楕円 463"/>
        <xdr:cNvSpPr/>
      </xdr:nvSpPr>
      <xdr:spPr>
        <a:xfrm>
          <a:off x="15240000" y="25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48671</xdr:rowOff>
    </xdr:from>
    <xdr:ext cx="762000" cy="259045"/>
    <xdr:sp macro="" textlink="">
      <xdr:nvSpPr>
        <xdr:cNvPr id="465" name="テキスト ボックス 464"/>
        <xdr:cNvSpPr txBox="1"/>
      </xdr:nvSpPr>
      <xdr:spPr>
        <a:xfrm>
          <a:off x="14909800" y="227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142367</xdr:rowOff>
    </xdr:from>
    <xdr:to>
      <xdr:col>21</xdr:col>
      <xdr:colOff>50800</xdr:colOff>
      <xdr:row>15</xdr:row>
      <xdr:rowOff>72517</xdr:rowOff>
    </xdr:to>
    <xdr:sp macro="" textlink="">
      <xdr:nvSpPr>
        <xdr:cNvPr id="466" name="円/楕円 465"/>
        <xdr:cNvSpPr/>
      </xdr:nvSpPr>
      <xdr:spPr>
        <a:xfrm>
          <a:off x="14351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82694</xdr:rowOff>
    </xdr:from>
    <xdr:ext cx="762000" cy="259045"/>
    <xdr:sp macro="" textlink="">
      <xdr:nvSpPr>
        <xdr:cNvPr id="467" name="テキスト ボックス 466"/>
        <xdr:cNvSpPr txBox="1"/>
      </xdr:nvSpPr>
      <xdr:spPr>
        <a:xfrm>
          <a:off x="14020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16281</xdr:rowOff>
    </xdr:from>
    <xdr:to>
      <xdr:col>19</xdr:col>
      <xdr:colOff>533400</xdr:colOff>
      <xdr:row>15</xdr:row>
      <xdr:rowOff>117881</xdr:rowOff>
    </xdr:to>
    <xdr:sp macro="" textlink="">
      <xdr:nvSpPr>
        <xdr:cNvPr id="468" name="円/楕円 467"/>
        <xdr:cNvSpPr/>
      </xdr:nvSpPr>
      <xdr:spPr>
        <a:xfrm>
          <a:off x="13462000" y="25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128058</xdr:rowOff>
    </xdr:from>
    <xdr:ext cx="762000" cy="259045"/>
    <xdr:sp macro="" textlink="">
      <xdr:nvSpPr>
        <xdr:cNvPr id="469" name="テキスト ボックス 468"/>
        <xdr:cNvSpPr txBox="1"/>
      </xdr:nvSpPr>
      <xdr:spPr>
        <a:xfrm>
          <a:off x="13131800" y="23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経常収支比率の人件費分が類似団体平均水準や全国・県平均と比較して高くなっており，改善を図っていく必要がある。具体的には，持ち家に対する住居手当の廃止など給与制度についての是正や</a:t>
          </a:r>
          <a:r>
            <a:rPr kumimoji="1" lang="ja-JP" altLang="ja-JP" sz="1300">
              <a:solidFill>
                <a:schemeClr val="dk1"/>
              </a:solidFill>
              <a:effectLst/>
              <a:latin typeface="+mn-lt"/>
              <a:ea typeface="+mn-ea"/>
              <a:cs typeface="+mn-cs"/>
            </a:rPr>
            <a:t>退職者の補充抑制等による職員数の削減</a:t>
          </a:r>
          <a:r>
            <a:rPr lang="ja-JP" altLang="ja-JP" sz="1300">
              <a:solidFill>
                <a:schemeClr val="dk1"/>
              </a:solidFill>
              <a:effectLst/>
              <a:latin typeface="+mn-lt"/>
              <a:ea typeface="+mn-ea"/>
              <a:cs typeface="+mn-cs"/>
            </a:rPr>
            <a:t>など，行財政改革への取り組みを通じて人件費の削減に努める。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66040</xdr:rowOff>
    </xdr:to>
    <xdr:cxnSp macro="">
      <xdr:nvCxnSpPr>
        <xdr:cNvPr id="66" name="直線コネクタ 65"/>
        <xdr:cNvCxnSpPr/>
      </xdr:nvCxnSpPr>
      <xdr:spPr>
        <a:xfrm flipV="1">
          <a:off x="3987800" y="6421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66040</xdr:rowOff>
    </xdr:to>
    <xdr:cxnSp macro="">
      <xdr:nvCxnSpPr>
        <xdr:cNvPr id="69" name="直線コネクタ 68"/>
        <xdr:cNvCxnSpPr/>
      </xdr:nvCxnSpPr>
      <xdr:spPr>
        <a:xfrm>
          <a:off x="3098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111760</xdr:rowOff>
    </xdr:to>
    <xdr:cxnSp macro="">
      <xdr:nvCxnSpPr>
        <xdr:cNvPr id="72" name="直線コネクタ 71"/>
        <xdr:cNvCxnSpPr/>
      </xdr:nvCxnSpPr>
      <xdr:spPr>
        <a:xfrm flipV="1">
          <a:off x="2209800" y="652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16510</xdr:rowOff>
    </xdr:to>
    <xdr:cxnSp macro="">
      <xdr:nvCxnSpPr>
        <xdr:cNvPr id="75" name="直線コネクタ 74"/>
        <xdr:cNvCxnSpPr/>
      </xdr:nvCxnSpPr>
      <xdr:spPr>
        <a:xfrm flipV="1">
          <a:off x="1320800" y="662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物件費に係る経常収支比率</a:t>
          </a:r>
          <a:r>
            <a:rPr lang="ja-JP" altLang="en-US" sz="1300">
              <a:solidFill>
                <a:schemeClr val="dk1"/>
              </a:solidFill>
              <a:effectLst/>
              <a:latin typeface="+mn-lt"/>
              <a:ea typeface="+mn-ea"/>
              <a:cs typeface="+mn-cs"/>
            </a:rPr>
            <a:t>については，</a:t>
          </a:r>
          <a:r>
            <a:rPr lang="ja-JP" altLang="ja-JP" sz="1300">
              <a:solidFill>
                <a:schemeClr val="dk1"/>
              </a:solidFill>
              <a:effectLst/>
              <a:latin typeface="+mn-lt"/>
              <a:ea typeface="+mn-ea"/>
              <a:cs typeface="+mn-cs"/>
            </a:rPr>
            <a:t>体育施設の指定管理の導入によ</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人件費から委託料（物件費）へのシフト</a:t>
          </a:r>
          <a:r>
            <a:rPr lang="ja-JP" altLang="en-US" sz="1300">
              <a:solidFill>
                <a:schemeClr val="dk1"/>
              </a:solidFill>
              <a:effectLst/>
              <a:latin typeface="+mn-lt"/>
              <a:ea typeface="+mn-ea"/>
              <a:cs typeface="+mn-cs"/>
            </a:rPr>
            <a:t>や，新電算システム導入，ふるさと納税返礼業務などの委託料が増加しているものの，市が保有する各</a:t>
          </a:r>
          <a:r>
            <a:rPr lang="ja-JP" altLang="ja-JP" sz="1300">
              <a:solidFill>
                <a:schemeClr val="dk1"/>
              </a:solidFill>
              <a:effectLst/>
              <a:latin typeface="+mn-lt"/>
              <a:ea typeface="+mn-ea"/>
              <a:cs typeface="+mn-cs"/>
            </a:rPr>
            <a:t>施設の維持管理</a:t>
          </a:r>
          <a:r>
            <a:rPr lang="ja-JP" altLang="en-US" sz="1300">
              <a:solidFill>
                <a:schemeClr val="dk1"/>
              </a:solidFill>
              <a:effectLst/>
              <a:latin typeface="+mn-lt"/>
              <a:ea typeface="+mn-ea"/>
              <a:cs typeface="+mn-cs"/>
            </a:rPr>
            <a:t>において</a:t>
          </a:r>
          <a:r>
            <a:rPr lang="ja-JP" altLang="ja-JP" sz="1300">
              <a:solidFill>
                <a:schemeClr val="dk1"/>
              </a:solidFill>
              <a:effectLst/>
              <a:latin typeface="+mn-lt"/>
              <a:ea typeface="+mn-ea"/>
              <a:cs typeface="+mn-cs"/>
            </a:rPr>
            <a:t>，無駄を洗い出し効率的</a:t>
          </a:r>
          <a:r>
            <a:rPr lang="ja-JP" altLang="en-US" sz="1300">
              <a:solidFill>
                <a:schemeClr val="dk1"/>
              </a:solidFill>
              <a:effectLst/>
              <a:latin typeface="+mn-lt"/>
              <a:ea typeface="+mn-ea"/>
              <a:cs typeface="+mn-cs"/>
            </a:rPr>
            <a:t>執行が図られたことにより，横ばいを推移している</a:t>
          </a:r>
          <a:r>
            <a:rPr lang="ja-JP" altLang="ja-JP" sz="1300">
              <a:solidFill>
                <a:schemeClr val="dk1"/>
              </a:solidFill>
              <a:effectLst/>
              <a:latin typeface="+mn-lt"/>
              <a:ea typeface="+mn-ea"/>
              <a:cs typeface="+mn-cs"/>
            </a:rPr>
            <a:t>。今後も指定管理制度の導入を進め</a:t>
          </a:r>
          <a:r>
            <a:rPr lang="ja-JP" altLang="en-US" sz="1300">
              <a:solidFill>
                <a:schemeClr val="dk1"/>
              </a:solidFill>
              <a:effectLst/>
              <a:latin typeface="+mn-lt"/>
              <a:ea typeface="+mn-ea"/>
              <a:cs typeface="+mn-cs"/>
            </a:rPr>
            <a:t>るなどして</a:t>
          </a:r>
          <a:r>
            <a:rPr lang="ja-JP" altLang="ja-JP" sz="1300">
              <a:solidFill>
                <a:schemeClr val="dk1"/>
              </a:solidFill>
              <a:effectLst/>
              <a:latin typeface="+mn-lt"/>
              <a:ea typeface="+mn-ea"/>
              <a:cs typeface="+mn-cs"/>
            </a:rPr>
            <a:t>，競争に伴うコスト削減が出てくることが見込まれる。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86179</xdr:rowOff>
    </xdr:to>
    <xdr:cxnSp macro="">
      <xdr:nvCxnSpPr>
        <xdr:cNvPr id="129" name="直線コネクタ 128"/>
        <xdr:cNvCxnSpPr/>
      </xdr:nvCxnSpPr>
      <xdr:spPr>
        <a:xfrm>
          <a:off x="15671800" y="265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86179</xdr:rowOff>
    </xdr:to>
    <xdr:cxnSp macro="">
      <xdr:nvCxnSpPr>
        <xdr:cNvPr id="132" name="直線コネクタ 131"/>
        <xdr:cNvCxnSpPr/>
      </xdr:nvCxnSpPr>
      <xdr:spPr>
        <a:xfrm>
          <a:off x="14782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15</xdr:row>
      <xdr:rowOff>42636</xdr:rowOff>
    </xdr:to>
    <xdr:cxnSp macro="">
      <xdr:nvCxnSpPr>
        <xdr:cNvPr id="135" name="直線コネクタ 134"/>
        <xdr:cNvCxnSpPr/>
      </xdr:nvCxnSpPr>
      <xdr:spPr>
        <a:xfrm>
          <a:off x="13893800" y="2538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137886</xdr:rowOff>
    </xdr:to>
    <xdr:cxnSp macro="">
      <xdr:nvCxnSpPr>
        <xdr:cNvPr id="138" name="直線コネクタ 137"/>
        <xdr:cNvCxnSpPr/>
      </xdr:nvCxnSpPr>
      <xdr:spPr>
        <a:xfrm>
          <a:off x="13004800" y="2472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4" name="円/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扶助費に係る経常収支比率は</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類似団体平均水準や全国・県平均と比較して</a:t>
          </a:r>
          <a:r>
            <a:rPr lang="ja-JP" altLang="en-US" sz="1300">
              <a:solidFill>
                <a:schemeClr val="dk1"/>
              </a:solidFill>
              <a:effectLst/>
              <a:latin typeface="+mn-lt"/>
              <a:ea typeface="+mn-ea"/>
              <a:cs typeface="+mn-cs"/>
            </a:rPr>
            <a:t>低く</a:t>
          </a:r>
          <a:r>
            <a:rPr lang="ja-JP" altLang="ja-JP" sz="1300">
              <a:solidFill>
                <a:schemeClr val="dk1"/>
              </a:solidFill>
              <a:effectLst/>
              <a:latin typeface="+mn-lt"/>
              <a:ea typeface="+mn-ea"/>
              <a:cs typeface="+mn-cs"/>
            </a:rPr>
            <a:t>なって</a:t>
          </a:r>
          <a:r>
            <a:rPr lang="ja-JP" altLang="en-US" sz="1300">
              <a:solidFill>
                <a:schemeClr val="dk1"/>
              </a:solidFill>
              <a:effectLst/>
              <a:latin typeface="+mn-lt"/>
              <a:ea typeface="+mn-ea"/>
              <a:cs typeface="+mn-cs"/>
            </a:rPr>
            <a:t>いるが，原因として，全国的に生活保護費が増える中</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本市ではほぼ横ばいの</a:t>
          </a:r>
          <a:r>
            <a:rPr lang="ja-JP" altLang="ja-JP" sz="1300">
              <a:solidFill>
                <a:schemeClr val="dk1"/>
              </a:solidFill>
              <a:effectLst/>
              <a:latin typeface="+mn-lt"/>
              <a:ea typeface="+mn-ea"/>
              <a:cs typeface="+mn-cs"/>
            </a:rPr>
            <a:t>傾向</a:t>
          </a:r>
          <a:r>
            <a:rPr lang="ja-JP" altLang="en-US" sz="1300">
              <a:solidFill>
                <a:schemeClr val="dk1"/>
              </a:solidFill>
              <a:effectLst/>
              <a:latin typeface="+mn-lt"/>
              <a:ea typeface="+mn-ea"/>
              <a:cs typeface="+mn-cs"/>
            </a:rPr>
            <a:t>に</a:t>
          </a:r>
          <a:r>
            <a:rPr lang="ja-JP" altLang="ja-JP" sz="1300">
              <a:solidFill>
                <a:schemeClr val="dk1"/>
              </a:solidFill>
              <a:effectLst/>
              <a:latin typeface="+mn-lt"/>
              <a:ea typeface="+mn-ea"/>
              <a:cs typeface="+mn-cs"/>
            </a:rPr>
            <a:t>ある。</a:t>
          </a:r>
          <a:r>
            <a:rPr lang="ja-JP" altLang="en-US" sz="1300">
              <a:solidFill>
                <a:schemeClr val="dk1"/>
              </a:solidFill>
              <a:effectLst/>
              <a:latin typeface="+mn-lt"/>
              <a:ea typeface="+mn-ea"/>
              <a:cs typeface="+mn-cs"/>
            </a:rPr>
            <a:t>今後も，</a:t>
          </a:r>
          <a:r>
            <a:rPr lang="ja-JP" altLang="ja-JP" sz="1300">
              <a:solidFill>
                <a:schemeClr val="dk1"/>
              </a:solidFill>
              <a:effectLst/>
              <a:latin typeface="+mn-lt"/>
              <a:ea typeface="+mn-ea"/>
              <a:cs typeface="+mn-cs"/>
            </a:rPr>
            <a:t>消費税増税に伴う各種施策により増加することが予想されることから，資格審査等の適正化や各種手当への加算等の見直しを進めていくことで，扶助費の抑制に努める。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6350</xdr:rowOff>
    </xdr:to>
    <xdr:cxnSp macro="">
      <xdr:nvCxnSpPr>
        <xdr:cNvPr id="190" name="直線コネクタ 189"/>
        <xdr:cNvCxnSpPr/>
      </xdr:nvCxnSpPr>
      <xdr:spPr>
        <a:xfrm flipV="1">
          <a:off x="3987800" y="9613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6350</xdr:rowOff>
    </xdr:to>
    <xdr:cxnSp macro="">
      <xdr:nvCxnSpPr>
        <xdr:cNvPr id="193" name="直線コネクタ 192"/>
        <xdr:cNvCxnSpPr/>
      </xdr:nvCxnSpPr>
      <xdr:spPr>
        <a:xfrm>
          <a:off x="3098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56</xdr:row>
      <xdr:rowOff>165100</xdr:rowOff>
    </xdr:to>
    <xdr:cxnSp macro="">
      <xdr:nvCxnSpPr>
        <xdr:cNvPr id="196" name="直線コネクタ 195"/>
        <xdr:cNvCxnSpPr/>
      </xdr:nvCxnSpPr>
      <xdr:spPr>
        <a:xfrm flipV="1">
          <a:off x="2209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56</xdr:row>
      <xdr:rowOff>165100</xdr:rowOff>
    </xdr:to>
    <xdr:cxnSp macro="">
      <xdr:nvCxnSpPr>
        <xdr:cNvPr id="199" name="直線コネクタ 198"/>
        <xdr:cNvCxnSpPr/>
      </xdr:nvCxnSpPr>
      <xdr:spPr>
        <a:xfrm>
          <a:off x="1320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1" name="円/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3" name="円/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4" name="テキスト ボックス 21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7" name="円/楕円 216"/>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8" name="テキスト ボックス 21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その他に係る経常収支比率が類似団体平均水準をはじめ，全国・県平均をより高いのは繰出金が主な要因で</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国民健康保険特別会計</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財政悪化に伴い，赤字補填的な繰出金が多額になっている。保険者の県への移行を踏まえ，国民健康保険</a:t>
          </a:r>
          <a:r>
            <a:rPr lang="ja-JP" altLang="en-US" sz="1300">
              <a:solidFill>
                <a:schemeClr val="dk1"/>
              </a:solidFill>
              <a:effectLst/>
              <a:latin typeface="+mn-lt"/>
              <a:ea typeface="+mn-ea"/>
              <a:cs typeface="+mn-cs"/>
            </a:rPr>
            <a:t>税の徴収率向上を図るなどにより，，</a:t>
          </a:r>
          <a:r>
            <a:rPr lang="ja-JP" altLang="ja-JP" sz="1300">
              <a:solidFill>
                <a:schemeClr val="dk1"/>
              </a:solidFill>
              <a:effectLst/>
              <a:latin typeface="+mn-lt"/>
              <a:ea typeface="+mn-ea"/>
              <a:cs typeface="+mn-cs"/>
            </a:rPr>
            <a:t>税収を主な財源とする普通会計の負担額を減らしていくよう努める。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115570</xdr:rowOff>
    </xdr:to>
    <xdr:cxnSp macro="">
      <xdr:nvCxnSpPr>
        <xdr:cNvPr id="251" name="直線コネクタ 250"/>
        <xdr:cNvCxnSpPr/>
      </xdr:nvCxnSpPr>
      <xdr:spPr>
        <a:xfrm>
          <a:off x="15671800" y="9857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85090</xdr:rowOff>
    </xdr:to>
    <xdr:cxnSp macro="">
      <xdr:nvCxnSpPr>
        <xdr:cNvPr id="254" name="直線コネクタ 253"/>
        <xdr:cNvCxnSpPr/>
      </xdr:nvCxnSpPr>
      <xdr:spPr>
        <a:xfrm>
          <a:off x="14782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69850</xdr:rowOff>
    </xdr:to>
    <xdr:cxnSp macro="">
      <xdr:nvCxnSpPr>
        <xdr:cNvPr id="257" name="直線コネクタ 256"/>
        <xdr:cNvCxnSpPr/>
      </xdr:nvCxnSpPr>
      <xdr:spPr>
        <a:xfrm>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39370</xdr:rowOff>
    </xdr:to>
    <xdr:cxnSp macro="">
      <xdr:nvCxnSpPr>
        <xdr:cNvPr id="260" name="直線コネクタ 259"/>
        <xdr:cNvCxnSpPr/>
      </xdr:nvCxnSpPr>
      <xdr:spPr>
        <a:xfrm>
          <a:off x="13004800" y="975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0" name="円/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後期高齢者医療制度に係る療養給付費負担金など，補助費等に係る経常収支比率は県平均より高い。今後も高齢化の進展などによりこの傾向は続くことが見込まれるため，事業の見直し，</a:t>
          </a:r>
          <a:r>
            <a:rPr lang="ja-JP" altLang="en-US" sz="1300">
              <a:solidFill>
                <a:schemeClr val="dk1"/>
              </a:solidFill>
              <a:effectLst/>
              <a:latin typeface="+mn-lt"/>
              <a:ea typeface="+mn-ea"/>
              <a:cs typeface="+mn-cs"/>
            </a:rPr>
            <a:t>健康増進事業の</a:t>
          </a:r>
          <a:r>
            <a:rPr lang="ja-JP" altLang="ja-JP" sz="1300">
              <a:solidFill>
                <a:schemeClr val="dk1"/>
              </a:solidFill>
              <a:effectLst/>
              <a:latin typeface="+mn-lt"/>
              <a:ea typeface="+mn-ea"/>
              <a:cs typeface="+mn-cs"/>
            </a:rPr>
            <a:t>推進等により，給付費等に係る経費の縮減と健康寿命の延伸に努める。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83566</xdr:rowOff>
    </xdr:to>
    <xdr:cxnSp macro="">
      <xdr:nvCxnSpPr>
        <xdr:cNvPr id="309" name="直線コネクタ 308"/>
        <xdr:cNvCxnSpPr/>
      </xdr:nvCxnSpPr>
      <xdr:spPr>
        <a:xfrm>
          <a:off x="15671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83566</xdr:rowOff>
    </xdr:to>
    <xdr:cxnSp macro="">
      <xdr:nvCxnSpPr>
        <xdr:cNvPr id="312" name="直線コネクタ 311"/>
        <xdr:cNvCxnSpPr/>
      </xdr:nvCxnSpPr>
      <xdr:spPr>
        <a:xfrm flipV="1">
          <a:off x="14782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88138</xdr:rowOff>
    </xdr:to>
    <xdr:cxnSp macro="">
      <xdr:nvCxnSpPr>
        <xdr:cNvPr id="315" name="直線コネクタ 314"/>
        <xdr:cNvCxnSpPr/>
      </xdr:nvCxnSpPr>
      <xdr:spPr>
        <a:xfrm flipV="1">
          <a:off x="13893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106426</xdr:rowOff>
    </xdr:to>
    <xdr:cxnSp macro="">
      <xdr:nvCxnSpPr>
        <xdr:cNvPr id="318" name="直線コネクタ 317"/>
        <xdr:cNvCxnSpPr/>
      </xdr:nvCxnSpPr>
      <xdr:spPr>
        <a:xfrm flipV="1">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30" name="円/楕円 329"/>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31" name="テキスト ボックス 330"/>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32" name="円/楕円 331"/>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33" name="テキスト ボックス 332"/>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4" name="円/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6" name="円/楕円 335"/>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7" name="テキスト ボックス 336"/>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公債費の経常収支比率に占める割合が類似団体平均水準や全国・県平均と比較して高く，今後</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，公共施設の耐震化・老朽化対策等が集中することから，公債費のピークは平成</a:t>
          </a:r>
          <a:r>
            <a:rPr lang="en-US" altLang="ja-JP" sz="1300">
              <a:solidFill>
                <a:schemeClr val="dk1"/>
              </a:solidFill>
              <a:effectLst/>
              <a:latin typeface="+mn-lt"/>
              <a:ea typeface="+mn-ea"/>
              <a:cs typeface="+mn-cs"/>
            </a:rPr>
            <a:t>32</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33</a:t>
          </a:r>
          <a:r>
            <a:rPr lang="ja-JP" altLang="ja-JP" sz="1300">
              <a:solidFill>
                <a:schemeClr val="dk1"/>
              </a:solidFill>
              <a:effectLst/>
              <a:latin typeface="+mn-lt"/>
              <a:ea typeface="+mn-ea"/>
              <a:cs typeface="+mn-cs"/>
            </a:rPr>
            <a:t>年度と見込まれ，さらに一部事務組合などの地方債の元利償還金に係る負担金など公債費に類似した経費も嵩むことから，地方債発行を伴う普通建設事業の計画的な実施により抑制に努める。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41275</xdr:rowOff>
    </xdr:to>
    <xdr:cxnSp macro="">
      <xdr:nvCxnSpPr>
        <xdr:cNvPr id="369" name="直線コネクタ 368"/>
        <xdr:cNvCxnSpPr/>
      </xdr:nvCxnSpPr>
      <xdr:spPr>
        <a:xfrm flipV="1">
          <a:off x="3987800" y="12890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41275</xdr:rowOff>
    </xdr:from>
    <xdr:to>
      <xdr:col>5</xdr:col>
      <xdr:colOff>549275</xdr:colOff>
      <xdr:row>75</xdr:row>
      <xdr:rowOff>43180</xdr:rowOff>
    </xdr:to>
    <xdr:cxnSp macro="">
      <xdr:nvCxnSpPr>
        <xdr:cNvPr id="372" name="直線コネクタ 371"/>
        <xdr:cNvCxnSpPr/>
      </xdr:nvCxnSpPr>
      <xdr:spPr>
        <a:xfrm flipV="1">
          <a:off x="3098800" y="12900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58420</xdr:rowOff>
    </xdr:to>
    <xdr:cxnSp macro="">
      <xdr:nvCxnSpPr>
        <xdr:cNvPr id="375" name="直線コネクタ 374"/>
        <xdr:cNvCxnSpPr/>
      </xdr:nvCxnSpPr>
      <xdr:spPr>
        <a:xfrm flipV="1">
          <a:off x="2209800" y="1290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48895</xdr:rowOff>
    </xdr:from>
    <xdr:to>
      <xdr:col>3</xdr:col>
      <xdr:colOff>142875</xdr:colOff>
      <xdr:row>75</xdr:row>
      <xdr:rowOff>58420</xdr:rowOff>
    </xdr:to>
    <xdr:cxnSp macro="">
      <xdr:nvCxnSpPr>
        <xdr:cNvPr id="378" name="直線コネクタ 377"/>
        <xdr:cNvCxnSpPr/>
      </xdr:nvCxnSpPr>
      <xdr:spPr>
        <a:xfrm>
          <a:off x="1320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8" name="円/楕円 387"/>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124477</xdr:rowOff>
    </xdr:from>
    <xdr:ext cx="762000" cy="259045"/>
    <xdr:sp macro="" textlink="">
      <xdr:nvSpPr>
        <xdr:cNvPr id="389"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161925</xdr:rowOff>
    </xdr:from>
    <xdr:to>
      <xdr:col>5</xdr:col>
      <xdr:colOff>600075</xdr:colOff>
      <xdr:row>75</xdr:row>
      <xdr:rowOff>92075</xdr:rowOff>
    </xdr:to>
    <xdr:sp macro="" textlink="">
      <xdr:nvSpPr>
        <xdr:cNvPr id="390" name="円/楕円 389"/>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76852</xdr:rowOff>
    </xdr:from>
    <xdr:ext cx="736600" cy="259045"/>
    <xdr:sp macro="" textlink="">
      <xdr:nvSpPr>
        <xdr:cNvPr id="391" name="テキスト ボックス 390"/>
        <xdr:cNvSpPr txBox="1"/>
      </xdr:nvSpPr>
      <xdr:spPr>
        <a:xfrm>
          <a:off x="3606800" y="1293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92" name="円/楕円 391"/>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78757</xdr:rowOff>
    </xdr:from>
    <xdr:ext cx="762000" cy="259045"/>
    <xdr:sp macro="" textlink="">
      <xdr:nvSpPr>
        <xdr:cNvPr id="393" name="テキスト ボックス 392"/>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xdr:rowOff>
    </xdr:from>
    <xdr:to>
      <xdr:col>3</xdr:col>
      <xdr:colOff>193675</xdr:colOff>
      <xdr:row>75</xdr:row>
      <xdr:rowOff>109220</xdr:rowOff>
    </xdr:to>
    <xdr:sp macro="" textlink="">
      <xdr:nvSpPr>
        <xdr:cNvPr id="394" name="円/楕円 393"/>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93997</xdr:rowOff>
    </xdr:from>
    <xdr:ext cx="762000" cy="259045"/>
    <xdr:sp macro="" textlink="">
      <xdr:nvSpPr>
        <xdr:cNvPr id="395" name="テキスト ボックス 394"/>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169545</xdr:rowOff>
    </xdr:from>
    <xdr:to>
      <xdr:col>1</xdr:col>
      <xdr:colOff>676275</xdr:colOff>
      <xdr:row>75</xdr:row>
      <xdr:rowOff>99695</xdr:rowOff>
    </xdr:to>
    <xdr:sp macro="" textlink="">
      <xdr:nvSpPr>
        <xdr:cNvPr id="396" name="円/楕円 395"/>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84472</xdr:rowOff>
    </xdr:from>
    <xdr:ext cx="762000" cy="259045"/>
    <xdr:sp macro="" textlink="">
      <xdr:nvSpPr>
        <xdr:cNvPr id="397" name="テキスト ボックス 396"/>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年度と比較し</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低い</a:t>
          </a:r>
          <a:r>
            <a:rPr lang="ja-JP" altLang="ja-JP" sz="1300">
              <a:solidFill>
                <a:schemeClr val="dk1"/>
              </a:solidFill>
              <a:effectLst/>
              <a:latin typeface="+mn-lt"/>
              <a:ea typeface="+mn-ea"/>
              <a:cs typeface="+mn-cs"/>
            </a:rPr>
            <a:t>のは，</a:t>
          </a:r>
          <a:r>
            <a:rPr kumimoji="1" lang="ja-JP" altLang="ja-JP" sz="1300">
              <a:solidFill>
                <a:schemeClr val="dk1"/>
              </a:solidFill>
              <a:effectLst/>
              <a:latin typeface="+mn-lt"/>
              <a:ea typeface="+mn-ea"/>
              <a:cs typeface="+mn-cs"/>
            </a:rPr>
            <a:t>退職者の補充抑制等による職員数の削減や標準報酬制移行に伴う共済費の減</a:t>
          </a:r>
          <a:r>
            <a:rPr lang="ja-JP" altLang="ja-JP" sz="1300">
              <a:solidFill>
                <a:schemeClr val="dk1"/>
              </a:solidFill>
              <a:effectLst/>
              <a:latin typeface="+mn-lt"/>
              <a:ea typeface="+mn-ea"/>
              <a:cs typeface="+mn-cs"/>
            </a:rPr>
            <a:t>などが挙げられる。しかし今後，一部事務組合の各種施設建設等に伴う負担金の増や公共施設の耐震化・老朽化対策等の大型事業の実施が見込まれていることから，人件費や扶助費，物件費等の支出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85852</xdr:rowOff>
    </xdr:to>
    <xdr:cxnSp macro="">
      <xdr:nvCxnSpPr>
        <xdr:cNvPr id="428" name="直線コネクタ 427"/>
        <xdr:cNvCxnSpPr/>
      </xdr:nvCxnSpPr>
      <xdr:spPr>
        <a:xfrm flipV="1">
          <a:off x="15671800" y="13326363"/>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17272</xdr:rowOff>
    </xdr:from>
    <xdr:to>
      <xdr:col>22</xdr:col>
      <xdr:colOff>565150</xdr:colOff>
      <xdr:row>78</xdr:row>
      <xdr:rowOff>85852</xdr:rowOff>
    </xdr:to>
    <xdr:cxnSp macro="">
      <xdr:nvCxnSpPr>
        <xdr:cNvPr id="431" name="直線コネクタ 430"/>
        <xdr:cNvCxnSpPr/>
      </xdr:nvCxnSpPr>
      <xdr:spPr>
        <a:xfrm>
          <a:off x="14782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78</xdr:row>
      <xdr:rowOff>40132</xdr:rowOff>
    </xdr:to>
    <xdr:cxnSp macro="">
      <xdr:nvCxnSpPr>
        <xdr:cNvPr id="434" name="直線コネクタ 433"/>
        <xdr:cNvCxnSpPr/>
      </xdr:nvCxnSpPr>
      <xdr:spPr>
        <a:xfrm flipV="1">
          <a:off x="13893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40132</xdr:rowOff>
    </xdr:to>
    <xdr:cxnSp macro="">
      <xdr:nvCxnSpPr>
        <xdr:cNvPr id="437" name="直線コネクタ 436"/>
        <xdr:cNvCxnSpPr/>
      </xdr:nvCxnSpPr>
      <xdr:spPr>
        <a:xfrm>
          <a:off x="13004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47" name="円/楕円 446"/>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90440</xdr:rowOff>
    </xdr:from>
    <xdr:ext cx="762000" cy="259045"/>
    <xdr:sp macro="" textlink="">
      <xdr:nvSpPr>
        <xdr:cNvPr id="448"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49" name="円/楕円 448"/>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146829</xdr:rowOff>
    </xdr:from>
    <xdr:ext cx="736600" cy="259045"/>
    <xdr:sp macro="" textlink="">
      <xdr:nvSpPr>
        <xdr:cNvPr id="450" name="テキスト ボックス 449"/>
        <xdr:cNvSpPr txBox="1"/>
      </xdr:nvSpPr>
      <xdr:spPr>
        <a:xfrm>
          <a:off x="15290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137922</xdr:rowOff>
    </xdr:from>
    <xdr:to>
      <xdr:col>21</xdr:col>
      <xdr:colOff>412750</xdr:colOff>
      <xdr:row>78</xdr:row>
      <xdr:rowOff>68072</xdr:rowOff>
    </xdr:to>
    <xdr:sp macro="" textlink="">
      <xdr:nvSpPr>
        <xdr:cNvPr id="451" name="円/楕円 450"/>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78249</xdr:rowOff>
    </xdr:from>
    <xdr:ext cx="762000" cy="259045"/>
    <xdr:sp macro="" textlink="">
      <xdr:nvSpPr>
        <xdr:cNvPr id="452" name="テキスト ボックス 45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53" name="円/楕円 452"/>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101109</xdr:rowOff>
    </xdr:from>
    <xdr:ext cx="762000" cy="259045"/>
    <xdr:sp macro="" textlink="">
      <xdr:nvSpPr>
        <xdr:cNvPr id="454" name="テキスト ボックス 453"/>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5" name="円/楕円 454"/>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96538</xdr:rowOff>
    </xdr:from>
    <xdr:ext cx="762000" cy="259045"/>
    <xdr:sp macro="" textlink="">
      <xdr:nvSpPr>
        <xdr:cNvPr id="456" name="テキスト ボックス 455"/>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鹿児島県指宿市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90549</xdr:rowOff>
    </xdr:from>
    <xdr:to>
      <xdr:col>4</xdr:col>
      <xdr:colOff>1117600</xdr:colOff>
      <xdr:row>16</xdr:row>
      <xdr:rowOff>116430</xdr:rowOff>
    </xdr:to>
    <xdr:cxnSp macro="">
      <xdr:nvCxnSpPr>
        <xdr:cNvPr id="52" name="直線コネクタ 51"/>
        <xdr:cNvCxnSpPr/>
      </xdr:nvCxnSpPr>
      <xdr:spPr bwMode="auto">
        <a:xfrm flipV="1">
          <a:off x="5003800" y="2881374"/>
          <a:ext cx="647700" cy="25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75326</xdr:rowOff>
    </xdr:from>
    <xdr:ext cx="762000" cy="259045"/>
    <xdr:sp macro="" textlink="">
      <xdr:nvSpPr>
        <xdr:cNvPr id="53" name="人口1人当たり決算額の推移平均値テキスト130"/>
        <xdr:cNvSpPr txBox="1"/>
      </xdr:nvSpPr>
      <xdr:spPr>
        <a:xfrm>
          <a:off x="5740400" y="2866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116430</xdr:rowOff>
    </xdr:from>
    <xdr:to>
      <xdr:col>4</xdr:col>
      <xdr:colOff>469900</xdr:colOff>
      <xdr:row>17</xdr:row>
      <xdr:rowOff>38053</xdr:rowOff>
    </xdr:to>
    <xdr:cxnSp macro="">
      <xdr:nvCxnSpPr>
        <xdr:cNvPr id="55" name="直線コネクタ 54"/>
        <xdr:cNvCxnSpPr/>
      </xdr:nvCxnSpPr>
      <xdr:spPr bwMode="auto">
        <a:xfrm flipV="1">
          <a:off x="4305300" y="2907255"/>
          <a:ext cx="698500" cy="9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109050</xdr:rowOff>
    </xdr:from>
    <xdr:to>
      <xdr:col>3</xdr:col>
      <xdr:colOff>904875</xdr:colOff>
      <xdr:row>17</xdr:row>
      <xdr:rowOff>38053</xdr:rowOff>
    </xdr:to>
    <xdr:cxnSp macro="">
      <xdr:nvCxnSpPr>
        <xdr:cNvPr id="58" name="直線コネクタ 57"/>
        <xdr:cNvCxnSpPr/>
      </xdr:nvCxnSpPr>
      <xdr:spPr bwMode="auto">
        <a:xfrm>
          <a:off x="3606800" y="2899875"/>
          <a:ext cx="698500" cy="10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109033</xdr:rowOff>
    </xdr:from>
    <xdr:to>
      <xdr:col>3</xdr:col>
      <xdr:colOff>206375</xdr:colOff>
      <xdr:row>16</xdr:row>
      <xdr:rowOff>109050</xdr:rowOff>
    </xdr:to>
    <xdr:cxnSp macro="">
      <xdr:nvCxnSpPr>
        <xdr:cNvPr id="61" name="直線コネクタ 60"/>
        <xdr:cNvCxnSpPr/>
      </xdr:nvCxnSpPr>
      <xdr:spPr bwMode="auto">
        <a:xfrm>
          <a:off x="2908300" y="2899858"/>
          <a:ext cx="698500" cy="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39749</xdr:rowOff>
    </xdr:from>
    <xdr:to>
      <xdr:col>5</xdr:col>
      <xdr:colOff>34925</xdr:colOff>
      <xdr:row>16</xdr:row>
      <xdr:rowOff>141349</xdr:rowOff>
    </xdr:to>
    <xdr:sp macro="" textlink="">
      <xdr:nvSpPr>
        <xdr:cNvPr id="71" name="円/楕円 70"/>
        <xdr:cNvSpPr/>
      </xdr:nvSpPr>
      <xdr:spPr bwMode="auto">
        <a:xfrm>
          <a:off x="5600700" y="283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56276</xdr:rowOff>
    </xdr:from>
    <xdr:ext cx="762000" cy="259045"/>
    <xdr:sp macro="" textlink="">
      <xdr:nvSpPr>
        <xdr:cNvPr id="72" name="人口1人当たり決算額の推移該当値テキスト130"/>
        <xdr:cNvSpPr txBox="1"/>
      </xdr:nvSpPr>
      <xdr:spPr>
        <a:xfrm>
          <a:off x="5740400" y="267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65630</xdr:rowOff>
    </xdr:from>
    <xdr:to>
      <xdr:col>4</xdr:col>
      <xdr:colOff>520700</xdr:colOff>
      <xdr:row>16</xdr:row>
      <xdr:rowOff>167230</xdr:rowOff>
    </xdr:to>
    <xdr:sp macro="" textlink="">
      <xdr:nvSpPr>
        <xdr:cNvPr id="73" name="円/楕円 72"/>
        <xdr:cNvSpPr/>
      </xdr:nvSpPr>
      <xdr:spPr bwMode="auto">
        <a:xfrm>
          <a:off x="4953000" y="285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5957</xdr:rowOff>
    </xdr:from>
    <xdr:ext cx="736600" cy="259045"/>
    <xdr:sp macro="" textlink="">
      <xdr:nvSpPr>
        <xdr:cNvPr id="74" name="テキスト ボックス 73"/>
        <xdr:cNvSpPr txBox="1"/>
      </xdr:nvSpPr>
      <xdr:spPr>
        <a:xfrm>
          <a:off x="4622800" y="262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158703</xdr:rowOff>
    </xdr:from>
    <xdr:to>
      <xdr:col>3</xdr:col>
      <xdr:colOff>955675</xdr:colOff>
      <xdr:row>17</xdr:row>
      <xdr:rowOff>88853</xdr:rowOff>
    </xdr:to>
    <xdr:sp macro="" textlink="">
      <xdr:nvSpPr>
        <xdr:cNvPr id="75" name="円/楕円 74"/>
        <xdr:cNvSpPr/>
      </xdr:nvSpPr>
      <xdr:spPr bwMode="auto">
        <a:xfrm>
          <a:off x="4254500" y="294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99030</xdr:rowOff>
    </xdr:from>
    <xdr:ext cx="762000" cy="259045"/>
    <xdr:sp macro="" textlink="">
      <xdr:nvSpPr>
        <xdr:cNvPr id="76" name="テキスト ボックス 75"/>
        <xdr:cNvSpPr txBox="1"/>
      </xdr:nvSpPr>
      <xdr:spPr>
        <a:xfrm>
          <a:off x="3924300" y="27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58250</xdr:rowOff>
    </xdr:from>
    <xdr:to>
      <xdr:col>3</xdr:col>
      <xdr:colOff>257175</xdr:colOff>
      <xdr:row>16</xdr:row>
      <xdr:rowOff>159850</xdr:rowOff>
    </xdr:to>
    <xdr:sp macro="" textlink="">
      <xdr:nvSpPr>
        <xdr:cNvPr id="77" name="円/楕円 76"/>
        <xdr:cNvSpPr/>
      </xdr:nvSpPr>
      <xdr:spPr bwMode="auto">
        <a:xfrm>
          <a:off x="3556000" y="284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170027</xdr:rowOff>
    </xdr:from>
    <xdr:ext cx="762000" cy="259045"/>
    <xdr:sp macro="" textlink="">
      <xdr:nvSpPr>
        <xdr:cNvPr id="78" name="テキスト ボックス 77"/>
        <xdr:cNvSpPr txBox="1"/>
      </xdr:nvSpPr>
      <xdr:spPr>
        <a:xfrm>
          <a:off x="3225800" y="261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58233</xdr:rowOff>
    </xdr:from>
    <xdr:to>
      <xdr:col>2</xdr:col>
      <xdr:colOff>692150</xdr:colOff>
      <xdr:row>16</xdr:row>
      <xdr:rowOff>159833</xdr:rowOff>
    </xdr:to>
    <xdr:sp macro="" textlink="">
      <xdr:nvSpPr>
        <xdr:cNvPr id="79" name="円/楕円 78"/>
        <xdr:cNvSpPr/>
      </xdr:nvSpPr>
      <xdr:spPr bwMode="auto">
        <a:xfrm>
          <a:off x="2857500" y="284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170010</xdr:rowOff>
    </xdr:from>
    <xdr:ext cx="762000" cy="259045"/>
    <xdr:sp macro="" textlink="">
      <xdr:nvSpPr>
        <xdr:cNvPr id="80" name="テキスト ボックス 79"/>
        <xdr:cNvSpPr txBox="1"/>
      </xdr:nvSpPr>
      <xdr:spPr>
        <a:xfrm>
          <a:off x="2527300" y="261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11747</xdr:rowOff>
    </xdr:from>
    <xdr:to>
      <xdr:col>4</xdr:col>
      <xdr:colOff>1117600</xdr:colOff>
      <xdr:row>38</xdr:row>
      <xdr:rowOff>12776</xdr:rowOff>
    </xdr:to>
    <xdr:cxnSp macro="">
      <xdr:nvCxnSpPr>
        <xdr:cNvPr id="114" name="直線コネクタ 113"/>
        <xdr:cNvCxnSpPr/>
      </xdr:nvCxnSpPr>
      <xdr:spPr bwMode="auto">
        <a:xfrm flipV="1">
          <a:off x="5003800" y="7479347"/>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6048</xdr:rowOff>
    </xdr:from>
    <xdr:to>
      <xdr:col>4</xdr:col>
      <xdr:colOff>469900</xdr:colOff>
      <xdr:row>38</xdr:row>
      <xdr:rowOff>12776</xdr:rowOff>
    </xdr:to>
    <xdr:cxnSp macro="">
      <xdr:nvCxnSpPr>
        <xdr:cNvPr id="117" name="直線コネクタ 116"/>
        <xdr:cNvCxnSpPr/>
      </xdr:nvCxnSpPr>
      <xdr:spPr bwMode="auto">
        <a:xfrm>
          <a:off x="4305300" y="7473648"/>
          <a:ext cx="698500" cy="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326858</xdr:rowOff>
    </xdr:from>
    <xdr:to>
      <xdr:col>3</xdr:col>
      <xdr:colOff>904875</xdr:colOff>
      <xdr:row>38</xdr:row>
      <xdr:rowOff>6048</xdr:rowOff>
    </xdr:to>
    <xdr:cxnSp macro="">
      <xdr:nvCxnSpPr>
        <xdr:cNvPr id="120" name="直線コネクタ 119"/>
        <xdr:cNvCxnSpPr/>
      </xdr:nvCxnSpPr>
      <xdr:spPr bwMode="auto">
        <a:xfrm>
          <a:off x="3606800" y="7451558"/>
          <a:ext cx="698500" cy="2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326858</xdr:rowOff>
    </xdr:from>
    <xdr:to>
      <xdr:col>3</xdr:col>
      <xdr:colOff>206375</xdr:colOff>
      <xdr:row>37</xdr:row>
      <xdr:rowOff>329623</xdr:rowOff>
    </xdr:to>
    <xdr:cxnSp macro="">
      <xdr:nvCxnSpPr>
        <xdr:cNvPr id="123" name="直線コネクタ 122"/>
        <xdr:cNvCxnSpPr/>
      </xdr:nvCxnSpPr>
      <xdr:spPr bwMode="auto">
        <a:xfrm flipV="1">
          <a:off x="2908300" y="745155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303847</xdr:rowOff>
    </xdr:from>
    <xdr:to>
      <xdr:col>5</xdr:col>
      <xdr:colOff>34925</xdr:colOff>
      <xdr:row>38</xdr:row>
      <xdr:rowOff>62547</xdr:rowOff>
    </xdr:to>
    <xdr:sp macro="" textlink="">
      <xdr:nvSpPr>
        <xdr:cNvPr id="133" name="円/楕円 132"/>
        <xdr:cNvSpPr/>
      </xdr:nvSpPr>
      <xdr:spPr bwMode="auto">
        <a:xfrm>
          <a:off x="5600700" y="742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304876</xdr:rowOff>
    </xdr:from>
    <xdr:to>
      <xdr:col>4</xdr:col>
      <xdr:colOff>520700</xdr:colOff>
      <xdr:row>38</xdr:row>
      <xdr:rowOff>63576</xdr:rowOff>
    </xdr:to>
    <xdr:sp macro="" textlink="">
      <xdr:nvSpPr>
        <xdr:cNvPr id="135" name="円/楕円 134"/>
        <xdr:cNvSpPr/>
      </xdr:nvSpPr>
      <xdr:spPr bwMode="auto">
        <a:xfrm>
          <a:off x="4953000" y="74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48353</xdr:rowOff>
    </xdr:from>
    <xdr:ext cx="736600" cy="259045"/>
    <xdr:sp macro="" textlink="">
      <xdr:nvSpPr>
        <xdr:cNvPr id="136" name="テキスト ボックス 135"/>
        <xdr:cNvSpPr txBox="1"/>
      </xdr:nvSpPr>
      <xdr:spPr>
        <a:xfrm>
          <a:off x="4622800" y="751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298148</xdr:rowOff>
    </xdr:from>
    <xdr:to>
      <xdr:col>3</xdr:col>
      <xdr:colOff>955675</xdr:colOff>
      <xdr:row>38</xdr:row>
      <xdr:rowOff>56848</xdr:rowOff>
    </xdr:to>
    <xdr:sp macro="" textlink="">
      <xdr:nvSpPr>
        <xdr:cNvPr id="137" name="円/楕円 136"/>
        <xdr:cNvSpPr/>
      </xdr:nvSpPr>
      <xdr:spPr bwMode="auto">
        <a:xfrm>
          <a:off x="4254500" y="742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41625</xdr:rowOff>
    </xdr:from>
    <xdr:ext cx="762000" cy="259045"/>
    <xdr:sp macro="" textlink="">
      <xdr:nvSpPr>
        <xdr:cNvPr id="138" name="テキスト ボックス 137"/>
        <xdr:cNvSpPr txBox="1"/>
      </xdr:nvSpPr>
      <xdr:spPr>
        <a:xfrm>
          <a:off x="3924300" y="750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276058</xdr:rowOff>
    </xdr:from>
    <xdr:to>
      <xdr:col>3</xdr:col>
      <xdr:colOff>257175</xdr:colOff>
      <xdr:row>38</xdr:row>
      <xdr:rowOff>34758</xdr:rowOff>
    </xdr:to>
    <xdr:sp macro="" textlink="">
      <xdr:nvSpPr>
        <xdr:cNvPr id="139" name="円/楕円 138"/>
        <xdr:cNvSpPr/>
      </xdr:nvSpPr>
      <xdr:spPr bwMode="auto">
        <a:xfrm>
          <a:off x="3556000" y="740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19535</xdr:rowOff>
    </xdr:from>
    <xdr:ext cx="762000" cy="259045"/>
    <xdr:sp macro="" textlink="">
      <xdr:nvSpPr>
        <xdr:cNvPr id="140" name="テキスト ボックス 139"/>
        <xdr:cNvSpPr txBox="1"/>
      </xdr:nvSpPr>
      <xdr:spPr>
        <a:xfrm>
          <a:off x="3225800" y="748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278823</xdr:rowOff>
    </xdr:from>
    <xdr:to>
      <xdr:col>2</xdr:col>
      <xdr:colOff>692150</xdr:colOff>
      <xdr:row>38</xdr:row>
      <xdr:rowOff>37523</xdr:rowOff>
    </xdr:to>
    <xdr:sp macro="" textlink="">
      <xdr:nvSpPr>
        <xdr:cNvPr id="141" name="円/楕円 140"/>
        <xdr:cNvSpPr/>
      </xdr:nvSpPr>
      <xdr:spPr bwMode="auto">
        <a:xfrm>
          <a:off x="2857500" y="740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22300</xdr:rowOff>
    </xdr:from>
    <xdr:ext cx="762000" cy="259045"/>
    <xdr:sp macro="" textlink="">
      <xdr:nvSpPr>
        <xdr:cNvPr id="142" name="テキスト ボックス 141"/>
        <xdr:cNvSpPr txBox="1"/>
      </xdr:nvSpPr>
      <xdr:spPr>
        <a:xfrm>
          <a:off x="2527300" y="74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160260</xdr:rowOff>
    </xdr:from>
    <xdr:to>
      <xdr:col>6</xdr:col>
      <xdr:colOff>511175</xdr:colOff>
      <xdr:row>36</xdr:row>
      <xdr:rowOff>45617</xdr:rowOff>
    </xdr:to>
    <xdr:cxnSp macro="">
      <xdr:nvCxnSpPr>
        <xdr:cNvPr id="65" name="直線コネクタ 64"/>
        <xdr:cNvCxnSpPr/>
      </xdr:nvCxnSpPr>
      <xdr:spPr>
        <a:xfrm>
          <a:off x="3797300" y="6161010"/>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160260</xdr:rowOff>
    </xdr:from>
    <xdr:to>
      <xdr:col>5</xdr:col>
      <xdr:colOff>358775</xdr:colOff>
      <xdr:row>36</xdr:row>
      <xdr:rowOff>41988</xdr:rowOff>
    </xdr:to>
    <xdr:cxnSp macro="">
      <xdr:nvCxnSpPr>
        <xdr:cNvPr id="68" name="直線コネクタ 67"/>
        <xdr:cNvCxnSpPr/>
      </xdr:nvCxnSpPr>
      <xdr:spPr>
        <a:xfrm flipV="1">
          <a:off x="2908300" y="6161010"/>
          <a:ext cx="889000" cy="5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162160</xdr:rowOff>
    </xdr:from>
    <xdr:to>
      <xdr:col>4</xdr:col>
      <xdr:colOff>155575</xdr:colOff>
      <xdr:row>36</xdr:row>
      <xdr:rowOff>41988</xdr:rowOff>
    </xdr:to>
    <xdr:cxnSp macro="">
      <xdr:nvCxnSpPr>
        <xdr:cNvPr id="71" name="直線コネクタ 70"/>
        <xdr:cNvCxnSpPr/>
      </xdr:nvCxnSpPr>
      <xdr:spPr>
        <a:xfrm>
          <a:off x="2019300" y="6162910"/>
          <a:ext cx="889000" cy="5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125169</xdr:rowOff>
    </xdr:from>
    <xdr:to>
      <xdr:col>2</xdr:col>
      <xdr:colOff>638175</xdr:colOff>
      <xdr:row>35</xdr:row>
      <xdr:rowOff>162160</xdr:rowOff>
    </xdr:to>
    <xdr:cxnSp macro="">
      <xdr:nvCxnSpPr>
        <xdr:cNvPr id="74" name="直線コネクタ 73"/>
        <xdr:cNvCxnSpPr/>
      </xdr:nvCxnSpPr>
      <xdr:spPr>
        <a:xfrm>
          <a:off x="1130300" y="6125919"/>
          <a:ext cx="889000" cy="3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166267</xdr:rowOff>
    </xdr:from>
    <xdr:to>
      <xdr:col>6</xdr:col>
      <xdr:colOff>561975</xdr:colOff>
      <xdr:row>36</xdr:row>
      <xdr:rowOff>96417</xdr:rowOff>
    </xdr:to>
    <xdr:sp macro="" textlink="">
      <xdr:nvSpPr>
        <xdr:cNvPr id="84" name="円/楕円 83"/>
        <xdr:cNvSpPr/>
      </xdr:nvSpPr>
      <xdr:spPr>
        <a:xfrm>
          <a:off x="4584700" y="61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144694</xdr:rowOff>
    </xdr:from>
    <xdr:ext cx="534377" cy="259045"/>
    <xdr:sp macro="" textlink="">
      <xdr:nvSpPr>
        <xdr:cNvPr id="85" name="人件費該当値テキスト"/>
        <xdr:cNvSpPr txBox="1"/>
      </xdr:nvSpPr>
      <xdr:spPr>
        <a:xfrm>
          <a:off x="4686300" y="61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109460</xdr:rowOff>
    </xdr:from>
    <xdr:to>
      <xdr:col>5</xdr:col>
      <xdr:colOff>409575</xdr:colOff>
      <xdr:row>36</xdr:row>
      <xdr:rowOff>39610</xdr:rowOff>
    </xdr:to>
    <xdr:sp macro="" textlink="">
      <xdr:nvSpPr>
        <xdr:cNvPr id="86" name="円/楕円 85"/>
        <xdr:cNvSpPr/>
      </xdr:nvSpPr>
      <xdr:spPr>
        <a:xfrm>
          <a:off x="3746500" y="6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56137</xdr:rowOff>
    </xdr:from>
    <xdr:ext cx="534377" cy="259045"/>
    <xdr:sp macro="" textlink="">
      <xdr:nvSpPr>
        <xdr:cNvPr id="87" name="テキスト ボックス 86"/>
        <xdr:cNvSpPr txBox="1"/>
      </xdr:nvSpPr>
      <xdr:spPr>
        <a:xfrm>
          <a:off x="3530111" y="58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162638</xdr:rowOff>
    </xdr:from>
    <xdr:to>
      <xdr:col>4</xdr:col>
      <xdr:colOff>206375</xdr:colOff>
      <xdr:row>36</xdr:row>
      <xdr:rowOff>92788</xdr:rowOff>
    </xdr:to>
    <xdr:sp macro="" textlink="">
      <xdr:nvSpPr>
        <xdr:cNvPr id="88" name="円/楕円 87"/>
        <xdr:cNvSpPr/>
      </xdr:nvSpPr>
      <xdr:spPr>
        <a:xfrm>
          <a:off x="2857500" y="61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83915</xdr:rowOff>
    </xdr:from>
    <xdr:ext cx="534377" cy="259045"/>
    <xdr:sp macro="" textlink="">
      <xdr:nvSpPr>
        <xdr:cNvPr id="89" name="テキスト ボックス 88"/>
        <xdr:cNvSpPr txBox="1"/>
      </xdr:nvSpPr>
      <xdr:spPr>
        <a:xfrm>
          <a:off x="2641111" y="625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111360</xdr:rowOff>
    </xdr:from>
    <xdr:to>
      <xdr:col>3</xdr:col>
      <xdr:colOff>3175</xdr:colOff>
      <xdr:row>36</xdr:row>
      <xdr:rowOff>41510</xdr:rowOff>
    </xdr:to>
    <xdr:sp macro="" textlink="">
      <xdr:nvSpPr>
        <xdr:cNvPr id="90" name="円/楕円 89"/>
        <xdr:cNvSpPr/>
      </xdr:nvSpPr>
      <xdr:spPr>
        <a:xfrm>
          <a:off x="1968500" y="61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58037</xdr:rowOff>
    </xdr:from>
    <xdr:ext cx="534377" cy="259045"/>
    <xdr:sp macro="" textlink="">
      <xdr:nvSpPr>
        <xdr:cNvPr id="91" name="テキスト ボックス 90"/>
        <xdr:cNvSpPr txBox="1"/>
      </xdr:nvSpPr>
      <xdr:spPr>
        <a:xfrm>
          <a:off x="1752111" y="58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74369</xdr:rowOff>
    </xdr:from>
    <xdr:to>
      <xdr:col>1</xdr:col>
      <xdr:colOff>485775</xdr:colOff>
      <xdr:row>36</xdr:row>
      <xdr:rowOff>4519</xdr:rowOff>
    </xdr:to>
    <xdr:sp macro="" textlink="">
      <xdr:nvSpPr>
        <xdr:cNvPr id="92" name="円/楕円 91"/>
        <xdr:cNvSpPr/>
      </xdr:nvSpPr>
      <xdr:spPr>
        <a:xfrm>
          <a:off x="1079500" y="60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21046</xdr:rowOff>
    </xdr:from>
    <xdr:ext cx="534377" cy="259045"/>
    <xdr:sp macro="" textlink="">
      <xdr:nvSpPr>
        <xdr:cNvPr id="93" name="テキスト ボックス 92"/>
        <xdr:cNvSpPr txBox="1"/>
      </xdr:nvSpPr>
      <xdr:spPr>
        <a:xfrm>
          <a:off x="863111" y="58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166167</xdr:rowOff>
    </xdr:from>
    <xdr:to>
      <xdr:col>6</xdr:col>
      <xdr:colOff>511175</xdr:colOff>
      <xdr:row>57</xdr:row>
      <xdr:rowOff>86208</xdr:rowOff>
    </xdr:to>
    <xdr:cxnSp macro="">
      <xdr:nvCxnSpPr>
        <xdr:cNvPr id="123" name="直線コネクタ 122"/>
        <xdr:cNvCxnSpPr/>
      </xdr:nvCxnSpPr>
      <xdr:spPr>
        <a:xfrm flipV="1">
          <a:off x="3797300" y="9767367"/>
          <a:ext cx="838200" cy="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86208</xdr:rowOff>
    </xdr:from>
    <xdr:to>
      <xdr:col>5</xdr:col>
      <xdr:colOff>358775</xdr:colOff>
      <xdr:row>57</xdr:row>
      <xdr:rowOff>160884</xdr:rowOff>
    </xdr:to>
    <xdr:cxnSp macro="">
      <xdr:nvCxnSpPr>
        <xdr:cNvPr id="126" name="直線コネクタ 125"/>
        <xdr:cNvCxnSpPr/>
      </xdr:nvCxnSpPr>
      <xdr:spPr>
        <a:xfrm flipV="1">
          <a:off x="2908300" y="985885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160884</xdr:rowOff>
    </xdr:from>
    <xdr:to>
      <xdr:col>4</xdr:col>
      <xdr:colOff>155575</xdr:colOff>
      <xdr:row>58</xdr:row>
      <xdr:rowOff>29146</xdr:rowOff>
    </xdr:to>
    <xdr:cxnSp macro="">
      <xdr:nvCxnSpPr>
        <xdr:cNvPr id="129" name="直線コネクタ 128"/>
        <xdr:cNvCxnSpPr/>
      </xdr:nvCxnSpPr>
      <xdr:spPr>
        <a:xfrm flipV="1">
          <a:off x="2019300" y="9933534"/>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19368</xdr:rowOff>
    </xdr:from>
    <xdr:to>
      <xdr:col>2</xdr:col>
      <xdr:colOff>638175</xdr:colOff>
      <xdr:row>58</xdr:row>
      <xdr:rowOff>29146</xdr:rowOff>
    </xdr:to>
    <xdr:cxnSp macro="">
      <xdr:nvCxnSpPr>
        <xdr:cNvPr id="132" name="直線コネクタ 131"/>
        <xdr:cNvCxnSpPr/>
      </xdr:nvCxnSpPr>
      <xdr:spPr>
        <a:xfrm>
          <a:off x="1130300" y="9963468"/>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115367</xdr:rowOff>
    </xdr:from>
    <xdr:to>
      <xdr:col>6</xdr:col>
      <xdr:colOff>561975</xdr:colOff>
      <xdr:row>57</xdr:row>
      <xdr:rowOff>45517</xdr:rowOff>
    </xdr:to>
    <xdr:sp macro="" textlink="">
      <xdr:nvSpPr>
        <xdr:cNvPr id="142" name="円/楕円 141"/>
        <xdr:cNvSpPr/>
      </xdr:nvSpPr>
      <xdr:spPr>
        <a:xfrm>
          <a:off x="4584700" y="9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93794</xdr:rowOff>
    </xdr:from>
    <xdr:ext cx="534377" cy="259045"/>
    <xdr:sp macro="" textlink="">
      <xdr:nvSpPr>
        <xdr:cNvPr id="143" name="物件費該当値テキスト"/>
        <xdr:cNvSpPr txBox="1"/>
      </xdr:nvSpPr>
      <xdr:spPr>
        <a:xfrm>
          <a:off x="4686300" y="96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35408</xdr:rowOff>
    </xdr:from>
    <xdr:to>
      <xdr:col>5</xdr:col>
      <xdr:colOff>409575</xdr:colOff>
      <xdr:row>57</xdr:row>
      <xdr:rowOff>137008</xdr:rowOff>
    </xdr:to>
    <xdr:sp macro="" textlink="">
      <xdr:nvSpPr>
        <xdr:cNvPr id="144" name="円/楕円 143"/>
        <xdr:cNvSpPr/>
      </xdr:nvSpPr>
      <xdr:spPr>
        <a:xfrm>
          <a:off x="3746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128135</xdr:rowOff>
    </xdr:from>
    <xdr:ext cx="534377" cy="259045"/>
    <xdr:sp macro="" textlink="">
      <xdr:nvSpPr>
        <xdr:cNvPr id="145" name="テキスト ボックス 144"/>
        <xdr:cNvSpPr txBox="1"/>
      </xdr:nvSpPr>
      <xdr:spPr>
        <a:xfrm>
          <a:off x="3530111" y="99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110084</xdr:rowOff>
    </xdr:from>
    <xdr:to>
      <xdr:col>4</xdr:col>
      <xdr:colOff>206375</xdr:colOff>
      <xdr:row>58</xdr:row>
      <xdr:rowOff>40234</xdr:rowOff>
    </xdr:to>
    <xdr:sp macro="" textlink="">
      <xdr:nvSpPr>
        <xdr:cNvPr id="146" name="円/楕円 145"/>
        <xdr:cNvSpPr/>
      </xdr:nvSpPr>
      <xdr:spPr>
        <a:xfrm>
          <a:off x="2857500" y="98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31361</xdr:rowOff>
    </xdr:from>
    <xdr:ext cx="534377" cy="259045"/>
    <xdr:sp macro="" textlink="">
      <xdr:nvSpPr>
        <xdr:cNvPr id="147" name="テキスト ボックス 146"/>
        <xdr:cNvSpPr txBox="1"/>
      </xdr:nvSpPr>
      <xdr:spPr>
        <a:xfrm>
          <a:off x="2641111" y="99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149796</xdr:rowOff>
    </xdr:from>
    <xdr:to>
      <xdr:col>3</xdr:col>
      <xdr:colOff>3175</xdr:colOff>
      <xdr:row>58</xdr:row>
      <xdr:rowOff>79946</xdr:rowOff>
    </xdr:to>
    <xdr:sp macro="" textlink="">
      <xdr:nvSpPr>
        <xdr:cNvPr id="148" name="円/楕円 147"/>
        <xdr:cNvSpPr/>
      </xdr:nvSpPr>
      <xdr:spPr>
        <a:xfrm>
          <a:off x="1968500" y="99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71073</xdr:rowOff>
    </xdr:from>
    <xdr:ext cx="534377" cy="259045"/>
    <xdr:sp macro="" textlink="">
      <xdr:nvSpPr>
        <xdr:cNvPr id="149" name="テキスト ボックス 148"/>
        <xdr:cNvSpPr txBox="1"/>
      </xdr:nvSpPr>
      <xdr:spPr>
        <a:xfrm>
          <a:off x="1752111" y="100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140018</xdr:rowOff>
    </xdr:from>
    <xdr:to>
      <xdr:col>1</xdr:col>
      <xdr:colOff>485775</xdr:colOff>
      <xdr:row>58</xdr:row>
      <xdr:rowOff>70168</xdr:rowOff>
    </xdr:to>
    <xdr:sp macro="" textlink="">
      <xdr:nvSpPr>
        <xdr:cNvPr id="150" name="円/楕円 149"/>
        <xdr:cNvSpPr/>
      </xdr:nvSpPr>
      <xdr:spPr>
        <a:xfrm>
          <a:off x="1079500" y="99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61295</xdr:rowOff>
    </xdr:from>
    <xdr:ext cx="534377" cy="259045"/>
    <xdr:sp macro="" textlink="">
      <xdr:nvSpPr>
        <xdr:cNvPr id="151" name="テキスト ボックス 150"/>
        <xdr:cNvSpPr txBox="1"/>
      </xdr:nvSpPr>
      <xdr:spPr>
        <a:xfrm>
          <a:off x="863111" y="100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133490</xdr:rowOff>
    </xdr:from>
    <xdr:to>
      <xdr:col>6</xdr:col>
      <xdr:colOff>511175</xdr:colOff>
      <xdr:row>78</xdr:row>
      <xdr:rowOff>143511</xdr:rowOff>
    </xdr:to>
    <xdr:cxnSp macro="">
      <xdr:nvCxnSpPr>
        <xdr:cNvPr id="180" name="直線コネクタ 179"/>
        <xdr:cNvCxnSpPr/>
      </xdr:nvCxnSpPr>
      <xdr:spPr>
        <a:xfrm flipV="1">
          <a:off x="3797300" y="13506590"/>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139852</xdr:rowOff>
    </xdr:from>
    <xdr:to>
      <xdr:col>5</xdr:col>
      <xdr:colOff>358775</xdr:colOff>
      <xdr:row>78</xdr:row>
      <xdr:rowOff>143511</xdr:rowOff>
    </xdr:to>
    <xdr:cxnSp macro="">
      <xdr:nvCxnSpPr>
        <xdr:cNvPr id="183" name="直線コネクタ 182"/>
        <xdr:cNvCxnSpPr/>
      </xdr:nvCxnSpPr>
      <xdr:spPr>
        <a:xfrm>
          <a:off x="2908300" y="1351295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136728</xdr:rowOff>
    </xdr:from>
    <xdr:to>
      <xdr:col>4</xdr:col>
      <xdr:colOff>155575</xdr:colOff>
      <xdr:row>78</xdr:row>
      <xdr:rowOff>139852</xdr:rowOff>
    </xdr:to>
    <xdr:cxnSp macro="">
      <xdr:nvCxnSpPr>
        <xdr:cNvPr id="186" name="直線コネクタ 185"/>
        <xdr:cNvCxnSpPr/>
      </xdr:nvCxnSpPr>
      <xdr:spPr>
        <a:xfrm>
          <a:off x="2019300" y="1350982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136728</xdr:rowOff>
    </xdr:from>
    <xdr:to>
      <xdr:col>2</xdr:col>
      <xdr:colOff>638175</xdr:colOff>
      <xdr:row>78</xdr:row>
      <xdr:rowOff>140348</xdr:rowOff>
    </xdr:to>
    <xdr:cxnSp macro="">
      <xdr:nvCxnSpPr>
        <xdr:cNvPr id="189" name="直線コネクタ 188"/>
        <xdr:cNvCxnSpPr/>
      </xdr:nvCxnSpPr>
      <xdr:spPr>
        <a:xfrm flipV="1">
          <a:off x="1130300" y="1350982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82690</xdr:rowOff>
    </xdr:from>
    <xdr:to>
      <xdr:col>6</xdr:col>
      <xdr:colOff>561975</xdr:colOff>
      <xdr:row>79</xdr:row>
      <xdr:rowOff>12840</xdr:rowOff>
    </xdr:to>
    <xdr:sp macro="" textlink="">
      <xdr:nvSpPr>
        <xdr:cNvPr id="199" name="円/楕円 198"/>
        <xdr:cNvSpPr/>
      </xdr:nvSpPr>
      <xdr:spPr>
        <a:xfrm>
          <a:off x="45847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169067</xdr:rowOff>
    </xdr:from>
    <xdr:ext cx="469744" cy="259045"/>
    <xdr:sp macro="" textlink="">
      <xdr:nvSpPr>
        <xdr:cNvPr id="200" name="維持補修費該当値テキスト"/>
        <xdr:cNvSpPr txBox="1"/>
      </xdr:nvSpPr>
      <xdr:spPr>
        <a:xfrm>
          <a:off x="4686300" y="133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92711</xdr:rowOff>
    </xdr:from>
    <xdr:to>
      <xdr:col>5</xdr:col>
      <xdr:colOff>409575</xdr:colOff>
      <xdr:row>79</xdr:row>
      <xdr:rowOff>22861</xdr:rowOff>
    </xdr:to>
    <xdr:sp macro="" textlink="">
      <xdr:nvSpPr>
        <xdr:cNvPr id="201" name="円/楕円 200"/>
        <xdr:cNvSpPr/>
      </xdr:nvSpPr>
      <xdr:spPr>
        <a:xfrm>
          <a:off x="3746500" y="134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13988</xdr:rowOff>
    </xdr:from>
    <xdr:ext cx="469744" cy="259045"/>
    <xdr:sp macro="" textlink="">
      <xdr:nvSpPr>
        <xdr:cNvPr id="202" name="テキスト ボックス 201"/>
        <xdr:cNvSpPr txBox="1"/>
      </xdr:nvSpPr>
      <xdr:spPr>
        <a:xfrm>
          <a:off x="3562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89052</xdr:rowOff>
    </xdr:from>
    <xdr:to>
      <xdr:col>4</xdr:col>
      <xdr:colOff>206375</xdr:colOff>
      <xdr:row>79</xdr:row>
      <xdr:rowOff>19202</xdr:rowOff>
    </xdr:to>
    <xdr:sp macro="" textlink="">
      <xdr:nvSpPr>
        <xdr:cNvPr id="203" name="円/楕円 202"/>
        <xdr:cNvSpPr/>
      </xdr:nvSpPr>
      <xdr:spPr>
        <a:xfrm>
          <a:off x="2857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10329</xdr:rowOff>
    </xdr:from>
    <xdr:ext cx="469744" cy="259045"/>
    <xdr:sp macro="" textlink="">
      <xdr:nvSpPr>
        <xdr:cNvPr id="204" name="テキスト ボックス 203"/>
        <xdr:cNvSpPr txBox="1"/>
      </xdr:nvSpPr>
      <xdr:spPr>
        <a:xfrm>
          <a:off x="2673427"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85928</xdr:rowOff>
    </xdr:from>
    <xdr:to>
      <xdr:col>3</xdr:col>
      <xdr:colOff>3175</xdr:colOff>
      <xdr:row>79</xdr:row>
      <xdr:rowOff>16078</xdr:rowOff>
    </xdr:to>
    <xdr:sp macro="" textlink="">
      <xdr:nvSpPr>
        <xdr:cNvPr id="205" name="円/楕円 204"/>
        <xdr:cNvSpPr/>
      </xdr:nvSpPr>
      <xdr:spPr>
        <a:xfrm>
          <a:off x="1968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7205</xdr:rowOff>
    </xdr:from>
    <xdr:ext cx="469744" cy="259045"/>
    <xdr:sp macro="" textlink="">
      <xdr:nvSpPr>
        <xdr:cNvPr id="206" name="テキスト ボックス 205"/>
        <xdr:cNvSpPr txBox="1"/>
      </xdr:nvSpPr>
      <xdr:spPr>
        <a:xfrm>
          <a:off x="1784427"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89548</xdr:rowOff>
    </xdr:from>
    <xdr:to>
      <xdr:col>1</xdr:col>
      <xdr:colOff>485775</xdr:colOff>
      <xdr:row>79</xdr:row>
      <xdr:rowOff>19698</xdr:rowOff>
    </xdr:to>
    <xdr:sp macro="" textlink="">
      <xdr:nvSpPr>
        <xdr:cNvPr id="207" name="円/楕円 206"/>
        <xdr:cNvSpPr/>
      </xdr:nvSpPr>
      <xdr:spPr>
        <a:xfrm>
          <a:off x="1079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10825</xdr:rowOff>
    </xdr:from>
    <xdr:ext cx="469744" cy="259045"/>
    <xdr:sp macro="" textlink="">
      <xdr:nvSpPr>
        <xdr:cNvPr id="208" name="テキスト ボックス 207"/>
        <xdr:cNvSpPr txBox="1"/>
      </xdr:nvSpPr>
      <xdr:spPr>
        <a:xfrm>
          <a:off x="895427" y="135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24549</xdr:rowOff>
    </xdr:from>
    <xdr:to>
      <xdr:col>6</xdr:col>
      <xdr:colOff>511175</xdr:colOff>
      <xdr:row>96</xdr:row>
      <xdr:rowOff>102488</xdr:rowOff>
    </xdr:to>
    <xdr:cxnSp macro="">
      <xdr:nvCxnSpPr>
        <xdr:cNvPr id="238" name="直線コネクタ 237"/>
        <xdr:cNvCxnSpPr/>
      </xdr:nvCxnSpPr>
      <xdr:spPr>
        <a:xfrm flipV="1">
          <a:off x="3797300" y="16483749"/>
          <a:ext cx="8382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102488</xdr:rowOff>
    </xdr:from>
    <xdr:to>
      <xdr:col>5</xdr:col>
      <xdr:colOff>358775</xdr:colOff>
      <xdr:row>97</xdr:row>
      <xdr:rowOff>20092</xdr:rowOff>
    </xdr:to>
    <xdr:cxnSp macro="">
      <xdr:nvCxnSpPr>
        <xdr:cNvPr id="241" name="直線コネクタ 240"/>
        <xdr:cNvCxnSpPr/>
      </xdr:nvCxnSpPr>
      <xdr:spPr>
        <a:xfrm flipV="1">
          <a:off x="2908300" y="16561688"/>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20092</xdr:rowOff>
    </xdr:from>
    <xdr:to>
      <xdr:col>4</xdr:col>
      <xdr:colOff>155575</xdr:colOff>
      <xdr:row>97</xdr:row>
      <xdr:rowOff>41630</xdr:rowOff>
    </xdr:to>
    <xdr:cxnSp macro="">
      <xdr:nvCxnSpPr>
        <xdr:cNvPr id="244" name="直線コネクタ 243"/>
        <xdr:cNvCxnSpPr/>
      </xdr:nvCxnSpPr>
      <xdr:spPr>
        <a:xfrm flipV="1">
          <a:off x="2019300" y="16650742"/>
          <a:ext cx="8890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41630</xdr:rowOff>
    </xdr:from>
    <xdr:to>
      <xdr:col>2</xdr:col>
      <xdr:colOff>638175</xdr:colOff>
      <xdr:row>97</xdr:row>
      <xdr:rowOff>48107</xdr:rowOff>
    </xdr:to>
    <xdr:cxnSp macro="">
      <xdr:nvCxnSpPr>
        <xdr:cNvPr id="247" name="直線コネクタ 246"/>
        <xdr:cNvCxnSpPr/>
      </xdr:nvCxnSpPr>
      <xdr:spPr>
        <a:xfrm flipV="1">
          <a:off x="1130300" y="166722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145199</xdr:rowOff>
    </xdr:from>
    <xdr:to>
      <xdr:col>6</xdr:col>
      <xdr:colOff>561975</xdr:colOff>
      <xdr:row>96</xdr:row>
      <xdr:rowOff>75349</xdr:rowOff>
    </xdr:to>
    <xdr:sp macro="" textlink="">
      <xdr:nvSpPr>
        <xdr:cNvPr id="257" name="円/楕円 256"/>
        <xdr:cNvSpPr/>
      </xdr:nvSpPr>
      <xdr:spPr>
        <a:xfrm>
          <a:off x="4584700" y="16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168076</xdr:rowOff>
    </xdr:from>
    <xdr:ext cx="599010" cy="259045"/>
    <xdr:sp macro="" textlink="">
      <xdr:nvSpPr>
        <xdr:cNvPr id="258" name="扶助費該当値テキスト"/>
        <xdr:cNvSpPr txBox="1"/>
      </xdr:nvSpPr>
      <xdr:spPr>
        <a:xfrm>
          <a:off x="4686300" y="162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51688</xdr:rowOff>
    </xdr:from>
    <xdr:to>
      <xdr:col>5</xdr:col>
      <xdr:colOff>409575</xdr:colOff>
      <xdr:row>96</xdr:row>
      <xdr:rowOff>153288</xdr:rowOff>
    </xdr:to>
    <xdr:sp macro="" textlink="">
      <xdr:nvSpPr>
        <xdr:cNvPr id="259" name="円/楕円 258"/>
        <xdr:cNvSpPr/>
      </xdr:nvSpPr>
      <xdr:spPr>
        <a:xfrm>
          <a:off x="3746500" y="165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169815</xdr:rowOff>
    </xdr:from>
    <xdr:ext cx="534377" cy="259045"/>
    <xdr:sp macro="" textlink="">
      <xdr:nvSpPr>
        <xdr:cNvPr id="260" name="テキスト ボックス 259"/>
        <xdr:cNvSpPr txBox="1"/>
      </xdr:nvSpPr>
      <xdr:spPr>
        <a:xfrm>
          <a:off x="3530111" y="162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140742</xdr:rowOff>
    </xdr:from>
    <xdr:to>
      <xdr:col>4</xdr:col>
      <xdr:colOff>206375</xdr:colOff>
      <xdr:row>97</xdr:row>
      <xdr:rowOff>70892</xdr:rowOff>
    </xdr:to>
    <xdr:sp macro="" textlink="">
      <xdr:nvSpPr>
        <xdr:cNvPr id="261" name="円/楕円 260"/>
        <xdr:cNvSpPr/>
      </xdr:nvSpPr>
      <xdr:spPr>
        <a:xfrm>
          <a:off x="2857500" y="165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87419</xdr:rowOff>
    </xdr:from>
    <xdr:ext cx="534377" cy="259045"/>
    <xdr:sp macro="" textlink="">
      <xdr:nvSpPr>
        <xdr:cNvPr id="262" name="テキスト ボックス 261"/>
        <xdr:cNvSpPr txBox="1"/>
      </xdr:nvSpPr>
      <xdr:spPr>
        <a:xfrm>
          <a:off x="2641111" y="163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162280</xdr:rowOff>
    </xdr:from>
    <xdr:to>
      <xdr:col>3</xdr:col>
      <xdr:colOff>3175</xdr:colOff>
      <xdr:row>97</xdr:row>
      <xdr:rowOff>92430</xdr:rowOff>
    </xdr:to>
    <xdr:sp macro="" textlink="">
      <xdr:nvSpPr>
        <xdr:cNvPr id="263" name="円/楕円 262"/>
        <xdr:cNvSpPr/>
      </xdr:nvSpPr>
      <xdr:spPr>
        <a:xfrm>
          <a:off x="1968500" y="166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64" name="テキスト ボックス 263"/>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168757</xdr:rowOff>
    </xdr:from>
    <xdr:to>
      <xdr:col>1</xdr:col>
      <xdr:colOff>485775</xdr:colOff>
      <xdr:row>97</xdr:row>
      <xdr:rowOff>98907</xdr:rowOff>
    </xdr:to>
    <xdr:sp macro="" textlink="">
      <xdr:nvSpPr>
        <xdr:cNvPr id="265" name="円/楕円 264"/>
        <xdr:cNvSpPr/>
      </xdr:nvSpPr>
      <xdr:spPr>
        <a:xfrm>
          <a:off x="1079500" y="166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115434</xdr:rowOff>
    </xdr:from>
    <xdr:ext cx="534377" cy="259045"/>
    <xdr:sp macro="" textlink="">
      <xdr:nvSpPr>
        <xdr:cNvPr id="266" name="テキスト ボックス 265"/>
        <xdr:cNvSpPr txBox="1"/>
      </xdr:nvSpPr>
      <xdr:spPr>
        <a:xfrm>
          <a:off x="863111" y="164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35887</xdr:rowOff>
    </xdr:from>
    <xdr:to>
      <xdr:col>15</xdr:col>
      <xdr:colOff>180975</xdr:colOff>
      <xdr:row>37</xdr:row>
      <xdr:rowOff>101810</xdr:rowOff>
    </xdr:to>
    <xdr:cxnSp macro="">
      <xdr:nvCxnSpPr>
        <xdr:cNvPr id="299" name="直線コネクタ 298"/>
        <xdr:cNvCxnSpPr/>
      </xdr:nvCxnSpPr>
      <xdr:spPr>
        <a:xfrm flipV="1">
          <a:off x="9639300" y="6379537"/>
          <a:ext cx="8382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101810</xdr:rowOff>
    </xdr:from>
    <xdr:to>
      <xdr:col>14</xdr:col>
      <xdr:colOff>28575</xdr:colOff>
      <xdr:row>37</xdr:row>
      <xdr:rowOff>114659</xdr:rowOff>
    </xdr:to>
    <xdr:cxnSp macro="">
      <xdr:nvCxnSpPr>
        <xdr:cNvPr id="302" name="直線コネクタ 301"/>
        <xdr:cNvCxnSpPr/>
      </xdr:nvCxnSpPr>
      <xdr:spPr>
        <a:xfrm flipV="1">
          <a:off x="8750300" y="6445460"/>
          <a:ext cx="889000" cy="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72606</xdr:rowOff>
    </xdr:from>
    <xdr:to>
      <xdr:col>12</xdr:col>
      <xdr:colOff>511175</xdr:colOff>
      <xdr:row>37</xdr:row>
      <xdr:rowOff>114659</xdr:rowOff>
    </xdr:to>
    <xdr:cxnSp macro="">
      <xdr:nvCxnSpPr>
        <xdr:cNvPr id="305" name="直線コネクタ 304"/>
        <xdr:cNvCxnSpPr/>
      </xdr:nvCxnSpPr>
      <xdr:spPr>
        <a:xfrm>
          <a:off x="7861300" y="6416256"/>
          <a:ext cx="889000" cy="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72606</xdr:rowOff>
    </xdr:from>
    <xdr:to>
      <xdr:col>11</xdr:col>
      <xdr:colOff>307975</xdr:colOff>
      <xdr:row>37</xdr:row>
      <xdr:rowOff>132937</xdr:rowOff>
    </xdr:to>
    <xdr:cxnSp macro="">
      <xdr:nvCxnSpPr>
        <xdr:cNvPr id="308" name="直線コネクタ 307"/>
        <xdr:cNvCxnSpPr/>
      </xdr:nvCxnSpPr>
      <xdr:spPr>
        <a:xfrm flipV="1">
          <a:off x="6972300" y="6416256"/>
          <a:ext cx="889000" cy="6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156537</xdr:rowOff>
    </xdr:from>
    <xdr:to>
      <xdr:col>15</xdr:col>
      <xdr:colOff>231775</xdr:colOff>
      <xdr:row>37</xdr:row>
      <xdr:rowOff>86687</xdr:rowOff>
    </xdr:to>
    <xdr:sp macro="" textlink="">
      <xdr:nvSpPr>
        <xdr:cNvPr id="318" name="円/楕円 317"/>
        <xdr:cNvSpPr/>
      </xdr:nvSpPr>
      <xdr:spPr>
        <a:xfrm>
          <a:off x="10426700" y="63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134964</xdr:rowOff>
    </xdr:from>
    <xdr:ext cx="534377" cy="259045"/>
    <xdr:sp macro="" textlink="">
      <xdr:nvSpPr>
        <xdr:cNvPr id="319" name="補助費等該当値テキスト"/>
        <xdr:cNvSpPr txBox="1"/>
      </xdr:nvSpPr>
      <xdr:spPr>
        <a:xfrm>
          <a:off x="10528300" y="63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51010</xdr:rowOff>
    </xdr:from>
    <xdr:to>
      <xdr:col>14</xdr:col>
      <xdr:colOff>79375</xdr:colOff>
      <xdr:row>37</xdr:row>
      <xdr:rowOff>152610</xdr:rowOff>
    </xdr:to>
    <xdr:sp macro="" textlink="">
      <xdr:nvSpPr>
        <xdr:cNvPr id="320" name="円/楕円 319"/>
        <xdr:cNvSpPr/>
      </xdr:nvSpPr>
      <xdr:spPr>
        <a:xfrm>
          <a:off x="9588500" y="63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143736</xdr:rowOff>
    </xdr:from>
    <xdr:ext cx="534377" cy="259045"/>
    <xdr:sp macro="" textlink="">
      <xdr:nvSpPr>
        <xdr:cNvPr id="321" name="テキスト ボックス 320"/>
        <xdr:cNvSpPr txBox="1"/>
      </xdr:nvSpPr>
      <xdr:spPr>
        <a:xfrm>
          <a:off x="9372111" y="64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63859</xdr:rowOff>
    </xdr:from>
    <xdr:to>
      <xdr:col>12</xdr:col>
      <xdr:colOff>561975</xdr:colOff>
      <xdr:row>37</xdr:row>
      <xdr:rowOff>165459</xdr:rowOff>
    </xdr:to>
    <xdr:sp macro="" textlink="">
      <xdr:nvSpPr>
        <xdr:cNvPr id="322" name="円/楕円 321"/>
        <xdr:cNvSpPr/>
      </xdr:nvSpPr>
      <xdr:spPr>
        <a:xfrm>
          <a:off x="8699500" y="64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156586</xdr:rowOff>
    </xdr:from>
    <xdr:ext cx="534377" cy="259045"/>
    <xdr:sp macro="" textlink="">
      <xdr:nvSpPr>
        <xdr:cNvPr id="323" name="テキスト ボックス 322"/>
        <xdr:cNvSpPr txBox="1"/>
      </xdr:nvSpPr>
      <xdr:spPr>
        <a:xfrm>
          <a:off x="8483111" y="650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21806</xdr:rowOff>
    </xdr:from>
    <xdr:to>
      <xdr:col>11</xdr:col>
      <xdr:colOff>358775</xdr:colOff>
      <xdr:row>37</xdr:row>
      <xdr:rowOff>123406</xdr:rowOff>
    </xdr:to>
    <xdr:sp macro="" textlink="">
      <xdr:nvSpPr>
        <xdr:cNvPr id="324" name="円/楕円 323"/>
        <xdr:cNvSpPr/>
      </xdr:nvSpPr>
      <xdr:spPr>
        <a:xfrm>
          <a:off x="7810500" y="63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114533</xdr:rowOff>
    </xdr:from>
    <xdr:ext cx="534377" cy="259045"/>
    <xdr:sp macro="" textlink="">
      <xdr:nvSpPr>
        <xdr:cNvPr id="325" name="テキスト ボックス 324"/>
        <xdr:cNvSpPr txBox="1"/>
      </xdr:nvSpPr>
      <xdr:spPr>
        <a:xfrm>
          <a:off x="7594111" y="64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82137</xdr:rowOff>
    </xdr:from>
    <xdr:to>
      <xdr:col>10</xdr:col>
      <xdr:colOff>155575</xdr:colOff>
      <xdr:row>38</xdr:row>
      <xdr:rowOff>12288</xdr:rowOff>
    </xdr:to>
    <xdr:sp macro="" textlink="">
      <xdr:nvSpPr>
        <xdr:cNvPr id="326" name="円/楕円 325"/>
        <xdr:cNvSpPr/>
      </xdr:nvSpPr>
      <xdr:spPr>
        <a:xfrm>
          <a:off x="6921500" y="64257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3415</xdr:rowOff>
    </xdr:from>
    <xdr:ext cx="534377" cy="259045"/>
    <xdr:sp macro="" textlink="">
      <xdr:nvSpPr>
        <xdr:cNvPr id="327" name="テキスト ボックス 326"/>
        <xdr:cNvSpPr txBox="1"/>
      </xdr:nvSpPr>
      <xdr:spPr>
        <a:xfrm>
          <a:off x="6705111" y="65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64879</xdr:rowOff>
    </xdr:from>
    <xdr:to>
      <xdr:col>15</xdr:col>
      <xdr:colOff>180975</xdr:colOff>
      <xdr:row>58</xdr:row>
      <xdr:rowOff>80129</xdr:rowOff>
    </xdr:to>
    <xdr:cxnSp macro="">
      <xdr:nvCxnSpPr>
        <xdr:cNvPr id="354" name="直線コネクタ 353"/>
        <xdr:cNvCxnSpPr/>
      </xdr:nvCxnSpPr>
      <xdr:spPr>
        <a:xfrm flipV="1">
          <a:off x="9639300" y="10008979"/>
          <a:ext cx="8382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80129</xdr:rowOff>
    </xdr:from>
    <xdr:to>
      <xdr:col>14</xdr:col>
      <xdr:colOff>28575</xdr:colOff>
      <xdr:row>58</xdr:row>
      <xdr:rowOff>80217</xdr:rowOff>
    </xdr:to>
    <xdr:cxnSp macro="">
      <xdr:nvCxnSpPr>
        <xdr:cNvPr id="357" name="直線コネクタ 356"/>
        <xdr:cNvCxnSpPr/>
      </xdr:nvCxnSpPr>
      <xdr:spPr>
        <a:xfrm flipV="1">
          <a:off x="8750300" y="10024229"/>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80217</xdr:rowOff>
    </xdr:from>
    <xdr:to>
      <xdr:col>12</xdr:col>
      <xdr:colOff>511175</xdr:colOff>
      <xdr:row>58</xdr:row>
      <xdr:rowOff>81130</xdr:rowOff>
    </xdr:to>
    <xdr:cxnSp macro="">
      <xdr:nvCxnSpPr>
        <xdr:cNvPr id="360" name="直線コネクタ 359"/>
        <xdr:cNvCxnSpPr/>
      </xdr:nvCxnSpPr>
      <xdr:spPr>
        <a:xfrm flipV="1">
          <a:off x="7861300" y="1002431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69358</xdr:rowOff>
    </xdr:from>
    <xdr:to>
      <xdr:col>11</xdr:col>
      <xdr:colOff>307975</xdr:colOff>
      <xdr:row>58</xdr:row>
      <xdr:rowOff>81130</xdr:rowOff>
    </xdr:to>
    <xdr:cxnSp macro="">
      <xdr:nvCxnSpPr>
        <xdr:cNvPr id="363" name="直線コネクタ 362"/>
        <xdr:cNvCxnSpPr/>
      </xdr:nvCxnSpPr>
      <xdr:spPr>
        <a:xfrm>
          <a:off x="6972300" y="10013458"/>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14079</xdr:rowOff>
    </xdr:from>
    <xdr:to>
      <xdr:col>15</xdr:col>
      <xdr:colOff>231775</xdr:colOff>
      <xdr:row>58</xdr:row>
      <xdr:rowOff>115679</xdr:rowOff>
    </xdr:to>
    <xdr:sp macro="" textlink="">
      <xdr:nvSpPr>
        <xdr:cNvPr id="373" name="円/楕円 372"/>
        <xdr:cNvSpPr/>
      </xdr:nvSpPr>
      <xdr:spPr>
        <a:xfrm>
          <a:off x="10426700" y="99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29329</xdr:rowOff>
    </xdr:from>
    <xdr:to>
      <xdr:col>14</xdr:col>
      <xdr:colOff>79375</xdr:colOff>
      <xdr:row>58</xdr:row>
      <xdr:rowOff>130929</xdr:rowOff>
    </xdr:to>
    <xdr:sp macro="" textlink="">
      <xdr:nvSpPr>
        <xdr:cNvPr id="375" name="円/楕円 374"/>
        <xdr:cNvSpPr/>
      </xdr:nvSpPr>
      <xdr:spPr>
        <a:xfrm>
          <a:off x="9588500" y="99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122056</xdr:rowOff>
    </xdr:from>
    <xdr:ext cx="534377" cy="259045"/>
    <xdr:sp macro="" textlink="">
      <xdr:nvSpPr>
        <xdr:cNvPr id="376" name="テキスト ボックス 375"/>
        <xdr:cNvSpPr txBox="1"/>
      </xdr:nvSpPr>
      <xdr:spPr>
        <a:xfrm>
          <a:off x="9372111" y="1006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29417</xdr:rowOff>
    </xdr:from>
    <xdr:to>
      <xdr:col>12</xdr:col>
      <xdr:colOff>561975</xdr:colOff>
      <xdr:row>58</xdr:row>
      <xdr:rowOff>131017</xdr:rowOff>
    </xdr:to>
    <xdr:sp macro="" textlink="">
      <xdr:nvSpPr>
        <xdr:cNvPr id="377" name="円/楕円 376"/>
        <xdr:cNvSpPr/>
      </xdr:nvSpPr>
      <xdr:spPr>
        <a:xfrm>
          <a:off x="8699500" y="99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122144</xdr:rowOff>
    </xdr:from>
    <xdr:ext cx="534377" cy="259045"/>
    <xdr:sp macro="" textlink="">
      <xdr:nvSpPr>
        <xdr:cNvPr id="378" name="テキスト ボックス 377"/>
        <xdr:cNvSpPr txBox="1"/>
      </xdr:nvSpPr>
      <xdr:spPr>
        <a:xfrm>
          <a:off x="8483111" y="1006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30330</xdr:rowOff>
    </xdr:from>
    <xdr:to>
      <xdr:col>11</xdr:col>
      <xdr:colOff>358775</xdr:colOff>
      <xdr:row>58</xdr:row>
      <xdr:rowOff>131930</xdr:rowOff>
    </xdr:to>
    <xdr:sp macro="" textlink="">
      <xdr:nvSpPr>
        <xdr:cNvPr id="379" name="円/楕円 378"/>
        <xdr:cNvSpPr/>
      </xdr:nvSpPr>
      <xdr:spPr>
        <a:xfrm>
          <a:off x="7810500" y="997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123057</xdr:rowOff>
    </xdr:from>
    <xdr:ext cx="534377" cy="259045"/>
    <xdr:sp macro="" textlink="">
      <xdr:nvSpPr>
        <xdr:cNvPr id="380" name="テキスト ボックス 379"/>
        <xdr:cNvSpPr txBox="1"/>
      </xdr:nvSpPr>
      <xdr:spPr>
        <a:xfrm>
          <a:off x="7594111" y="1006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18558</xdr:rowOff>
    </xdr:from>
    <xdr:to>
      <xdr:col>10</xdr:col>
      <xdr:colOff>155575</xdr:colOff>
      <xdr:row>58</xdr:row>
      <xdr:rowOff>120158</xdr:rowOff>
    </xdr:to>
    <xdr:sp macro="" textlink="">
      <xdr:nvSpPr>
        <xdr:cNvPr id="381" name="円/楕円 380"/>
        <xdr:cNvSpPr/>
      </xdr:nvSpPr>
      <xdr:spPr>
        <a:xfrm>
          <a:off x="6921500" y="99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136685</xdr:rowOff>
    </xdr:from>
    <xdr:ext cx="534377" cy="259045"/>
    <xdr:sp macro="" textlink="">
      <xdr:nvSpPr>
        <xdr:cNvPr id="382" name="テキスト ボックス 381"/>
        <xdr:cNvSpPr txBox="1"/>
      </xdr:nvSpPr>
      <xdr:spPr>
        <a:xfrm>
          <a:off x="6705111" y="97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160448</xdr:rowOff>
    </xdr:from>
    <xdr:to>
      <xdr:col>15</xdr:col>
      <xdr:colOff>180975</xdr:colOff>
      <xdr:row>78</xdr:row>
      <xdr:rowOff>163540</xdr:rowOff>
    </xdr:to>
    <xdr:cxnSp macro="">
      <xdr:nvCxnSpPr>
        <xdr:cNvPr id="411" name="直線コネクタ 410"/>
        <xdr:cNvCxnSpPr/>
      </xdr:nvCxnSpPr>
      <xdr:spPr>
        <a:xfrm flipV="1">
          <a:off x="9639300" y="13533548"/>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109648</xdr:rowOff>
    </xdr:from>
    <xdr:to>
      <xdr:col>15</xdr:col>
      <xdr:colOff>231775</xdr:colOff>
      <xdr:row>79</xdr:row>
      <xdr:rowOff>39798</xdr:rowOff>
    </xdr:to>
    <xdr:sp macro="" textlink="">
      <xdr:nvSpPr>
        <xdr:cNvPr id="421" name="円/楕円 420"/>
        <xdr:cNvSpPr/>
      </xdr:nvSpPr>
      <xdr:spPr>
        <a:xfrm>
          <a:off x="10426700" y="134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69025</xdr:rowOff>
    </xdr:from>
    <xdr:ext cx="534377" cy="259045"/>
    <xdr:sp macro="" textlink="">
      <xdr:nvSpPr>
        <xdr:cNvPr id="422" name="普通建設事業費 （ うち新規整備　）該当値テキスト"/>
        <xdr:cNvSpPr txBox="1"/>
      </xdr:nvSpPr>
      <xdr:spPr>
        <a:xfrm>
          <a:off x="10528300" y="132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112740</xdr:rowOff>
    </xdr:from>
    <xdr:to>
      <xdr:col>14</xdr:col>
      <xdr:colOff>79375</xdr:colOff>
      <xdr:row>79</xdr:row>
      <xdr:rowOff>42890</xdr:rowOff>
    </xdr:to>
    <xdr:sp macro="" textlink="">
      <xdr:nvSpPr>
        <xdr:cNvPr id="423" name="円/楕円 422"/>
        <xdr:cNvSpPr/>
      </xdr:nvSpPr>
      <xdr:spPr>
        <a:xfrm>
          <a:off x="9588500" y="134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34017</xdr:rowOff>
    </xdr:from>
    <xdr:ext cx="534377" cy="259045"/>
    <xdr:sp macro="" textlink="">
      <xdr:nvSpPr>
        <xdr:cNvPr id="424" name="テキスト ボックス 423"/>
        <xdr:cNvSpPr txBox="1"/>
      </xdr:nvSpPr>
      <xdr:spPr>
        <a:xfrm>
          <a:off x="9372111" y="135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27511</xdr:rowOff>
    </xdr:from>
    <xdr:to>
      <xdr:col>15</xdr:col>
      <xdr:colOff>180975</xdr:colOff>
      <xdr:row>98</xdr:row>
      <xdr:rowOff>108404</xdr:rowOff>
    </xdr:to>
    <xdr:cxnSp macro="">
      <xdr:nvCxnSpPr>
        <xdr:cNvPr id="453" name="直線コネクタ 452"/>
        <xdr:cNvCxnSpPr/>
      </xdr:nvCxnSpPr>
      <xdr:spPr>
        <a:xfrm flipV="1">
          <a:off x="9639300" y="16829611"/>
          <a:ext cx="838200" cy="8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148161</xdr:rowOff>
    </xdr:from>
    <xdr:to>
      <xdr:col>15</xdr:col>
      <xdr:colOff>231775</xdr:colOff>
      <xdr:row>98</xdr:row>
      <xdr:rowOff>78311</xdr:rowOff>
    </xdr:to>
    <xdr:sp macro="" textlink="">
      <xdr:nvSpPr>
        <xdr:cNvPr id="463" name="円/楕円 462"/>
        <xdr:cNvSpPr/>
      </xdr:nvSpPr>
      <xdr:spPr>
        <a:xfrm>
          <a:off x="10426700" y="167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126588</xdr:rowOff>
    </xdr:from>
    <xdr:ext cx="534377" cy="259045"/>
    <xdr:sp macro="" textlink="">
      <xdr:nvSpPr>
        <xdr:cNvPr id="464" name="普通建設事業費 （ うち更新整備　）該当値テキスト"/>
        <xdr:cNvSpPr txBox="1"/>
      </xdr:nvSpPr>
      <xdr:spPr>
        <a:xfrm>
          <a:off x="10528300" y="167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57604</xdr:rowOff>
    </xdr:from>
    <xdr:to>
      <xdr:col>14</xdr:col>
      <xdr:colOff>79375</xdr:colOff>
      <xdr:row>98</xdr:row>
      <xdr:rowOff>159204</xdr:rowOff>
    </xdr:to>
    <xdr:sp macro="" textlink="">
      <xdr:nvSpPr>
        <xdr:cNvPr id="465" name="円/楕円 464"/>
        <xdr:cNvSpPr/>
      </xdr:nvSpPr>
      <xdr:spPr>
        <a:xfrm>
          <a:off x="9588500" y="168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150331</xdr:rowOff>
    </xdr:from>
    <xdr:ext cx="534377" cy="259045"/>
    <xdr:sp macro="" textlink="">
      <xdr:nvSpPr>
        <xdr:cNvPr id="466" name="テキスト ボックス 465"/>
        <xdr:cNvSpPr txBox="1"/>
      </xdr:nvSpPr>
      <xdr:spPr>
        <a:xfrm>
          <a:off x="9372111" y="169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111281</xdr:rowOff>
    </xdr:from>
    <xdr:to>
      <xdr:col>23</xdr:col>
      <xdr:colOff>517525</xdr:colOff>
      <xdr:row>38</xdr:row>
      <xdr:rowOff>133377</xdr:rowOff>
    </xdr:to>
    <xdr:cxnSp macro="">
      <xdr:nvCxnSpPr>
        <xdr:cNvPr id="493" name="直線コネクタ 492"/>
        <xdr:cNvCxnSpPr/>
      </xdr:nvCxnSpPr>
      <xdr:spPr>
        <a:xfrm flipV="1">
          <a:off x="15481300" y="6626381"/>
          <a:ext cx="8382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133377</xdr:rowOff>
    </xdr:from>
    <xdr:to>
      <xdr:col>22</xdr:col>
      <xdr:colOff>365125</xdr:colOff>
      <xdr:row>38</xdr:row>
      <xdr:rowOff>136605</xdr:rowOff>
    </xdr:to>
    <xdr:cxnSp macro="">
      <xdr:nvCxnSpPr>
        <xdr:cNvPr id="496" name="直線コネクタ 495"/>
        <xdr:cNvCxnSpPr/>
      </xdr:nvCxnSpPr>
      <xdr:spPr>
        <a:xfrm flipV="1">
          <a:off x="14592300" y="6648477"/>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134045</xdr:rowOff>
    </xdr:from>
    <xdr:to>
      <xdr:col>21</xdr:col>
      <xdr:colOff>161925</xdr:colOff>
      <xdr:row>38</xdr:row>
      <xdr:rowOff>136605</xdr:rowOff>
    </xdr:to>
    <xdr:cxnSp macro="">
      <xdr:nvCxnSpPr>
        <xdr:cNvPr id="499" name="直線コネクタ 498"/>
        <xdr:cNvCxnSpPr/>
      </xdr:nvCxnSpPr>
      <xdr:spPr>
        <a:xfrm>
          <a:off x="13703300" y="664914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134045</xdr:rowOff>
    </xdr:from>
    <xdr:to>
      <xdr:col>19</xdr:col>
      <xdr:colOff>644525</xdr:colOff>
      <xdr:row>38</xdr:row>
      <xdr:rowOff>137775</xdr:rowOff>
    </xdr:to>
    <xdr:cxnSp macro="">
      <xdr:nvCxnSpPr>
        <xdr:cNvPr id="502" name="直線コネクタ 501"/>
        <xdr:cNvCxnSpPr/>
      </xdr:nvCxnSpPr>
      <xdr:spPr>
        <a:xfrm flipV="1">
          <a:off x="12814300" y="6649145"/>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60481</xdr:rowOff>
    </xdr:from>
    <xdr:to>
      <xdr:col>23</xdr:col>
      <xdr:colOff>568325</xdr:colOff>
      <xdr:row>38</xdr:row>
      <xdr:rowOff>162081</xdr:rowOff>
    </xdr:to>
    <xdr:sp macro="" textlink="">
      <xdr:nvSpPr>
        <xdr:cNvPr id="512" name="円/楕円 511"/>
        <xdr:cNvSpPr/>
      </xdr:nvSpPr>
      <xdr:spPr>
        <a:xfrm>
          <a:off x="16268700" y="65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19857</xdr:rowOff>
    </xdr:from>
    <xdr:ext cx="469744" cy="259045"/>
    <xdr:sp macro="" textlink="">
      <xdr:nvSpPr>
        <xdr:cNvPr id="513" name="災害復旧事業費該当値テキスト"/>
        <xdr:cNvSpPr txBox="1"/>
      </xdr:nvSpPr>
      <xdr:spPr>
        <a:xfrm>
          <a:off x="16370300" y="636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82577</xdr:rowOff>
    </xdr:from>
    <xdr:to>
      <xdr:col>22</xdr:col>
      <xdr:colOff>415925</xdr:colOff>
      <xdr:row>39</xdr:row>
      <xdr:rowOff>12727</xdr:rowOff>
    </xdr:to>
    <xdr:sp macro="" textlink="">
      <xdr:nvSpPr>
        <xdr:cNvPr id="514" name="円/楕円 513"/>
        <xdr:cNvSpPr/>
      </xdr:nvSpPr>
      <xdr:spPr>
        <a:xfrm>
          <a:off x="15430500" y="65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3854</xdr:rowOff>
    </xdr:from>
    <xdr:ext cx="469744" cy="259045"/>
    <xdr:sp macro="" textlink="">
      <xdr:nvSpPr>
        <xdr:cNvPr id="515" name="テキスト ボックス 514"/>
        <xdr:cNvSpPr txBox="1"/>
      </xdr:nvSpPr>
      <xdr:spPr>
        <a:xfrm>
          <a:off x="15246427" y="66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85805</xdr:rowOff>
    </xdr:from>
    <xdr:to>
      <xdr:col>21</xdr:col>
      <xdr:colOff>212725</xdr:colOff>
      <xdr:row>39</xdr:row>
      <xdr:rowOff>15955</xdr:rowOff>
    </xdr:to>
    <xdr:sp macro="" textlink="">
      <xdr:nvSpPr>
        <xdr:cNvPr id="516" name="円/楕円 515"/>
        <xdr:cNvSpPr/>
      </xdr:nvSpPr>
      <xdr:spPr>
        <a:xfrm>
          <a:off x="14541500" y="66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7082</xdr:rowOff>
    </xdr:from>
    <xdr:ext cx="378565" cy="259045"/>
    <xdr:sp macro="" textlink="">
      <xdr:nvSpPr>
        <xdr:cNvPr id="517" name="テキスト ボックス 516"/>
        <xdr:cNvSpPr txBox="1"/>
      </xdr:nvSpPr>
      <xdr:spPr>
        <a:xfrm>
          <a:off x="14403017" y="669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83245</xdr:rowOff>
    </xdr:from>
    <xdr:to>
      <xdr:col>20</xdr:col>
      <xdr:colOff>9525</xdr:colOff>
      <xdr:row>39</xdr:row>
      <xdr:rowOff>13395</xdr:rowOff>
    </xdr:to>
    <xdr:sp macro="" textlink="">
      <xdr:nvSpPr>
        <xdr:cNvPr id="518" name="円/楕円 517"/>
        <xdr:cNvSpPr/>
      </xdr:nvSpPr>
      <xdr:spPr>
        <a:xfrm>
          <a:off x="13652500" y="65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4522</xdr:rowOff>
    </xdr:from>
    <xdr:ext cx="469744" cy="259045"/>
    <xdr:sp macro="" textlink="">
      <xdr:nvSpPr>
        <xdr:cNvPr id="519" name="テキスト ボックス 518"/>
        <xdr:cNvSpPr txBox="1"/>
      </xdr:nvSpPr>
      <xdr:spPr>
        <a:xfrm>
          <a:off x="13468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86975</xdr:rowOff>
    </xdr:from>
    <xdr:to>
      <xdr:col>18</xdr:col>
      <xdr:colOff>492125</xdr:colOff>
      <xdr:row>39</xdr:row>
      <xdr:rowOff>17125</xdr:rowOff>
    </xdr:to>
    <xdr:sp macro="" textlink="">
      <xdr:nvSpPr>
        <xdr:cNvPr id="520" name="円/楕円 519"/>
        <xdr:cNvSpPr/>
      </xdr:nvSpPr>
      <xdr:spPr>
        <a:xfrm>
          <a:off x="12763500" y="66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8252</xdr:rowOff>
    </xdr:from>
    <xdr:ext cx="378565" cy="259045"/>
    <xdr:sp macro="" textlink="">
      <xdr:nvSpPr>
        <xdr:cNvPr id="521" name="テキスト ボックス 520"/>
        <xdr:cNvSpPr txBox="1"/>
      </xdr:nvSpPr>
      <xdr:spPr>
        <a:xfrm>
          <a:off x="12625017" y="669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146036</xdr:rowOff>
    </xdr:from>
    <xdr:to>
      <xdr:col>23</xdr:col>
      <xdr:colOff>517525</xdr:colOff>
      <xdr:row>77</xdr:row>
      <xdr:rowOff>148151</xdr:rowOff>
    </xdr:to>
    <xdr:cxnSp macro="">
      <xdr:nvCxnSpPr>
        <xdr:cNvPr id="605" name="直線コネクタ 604"/>
        <xdr:cNvCxnSpPr/>
      </xdr:nvCxnSpPr>
      <xdr:spPr>
        <a:xfrm flipV="1">
          <a:off x="15481300" y="13347686"/>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148151</xdr:rowOff>
    </xdr:from>
    <xdr:to>
      <xdr:col>22</xdr:col>
      <xdr:colOff>365125</xdr:colOff>
      <xdr:row>77</xdr:row>
      <xdr:rowOff>151164</xdr:rowOff>
    </xdr:to>
    <xdr:cxnSp macro="">
      <xdr:nvCxnSpPr>
        <xdr:cNvPr id="608" name="直線コネクタ 607"/>
        <xdr:cNvCxnSpPr/>
      </xdr:nvCxnSpPr>
      <xdr:spPr>
        <a:xfrm flipV="1">
          <a:off x="14592300" y="1334980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140701</xdr:rowOff>
    </xdr:from>
    <xdr:to>
      <xdr:col>21</xdr:col>
      <xdr:colOff>161925</xdr:colOff>
      <xdr:row>77</xdr:row>
      <xdr:rowOff>151164</xdr:rowOff>
    </xdr:to>
    <xdr:cxnSp macro="">
      <xdr:nvCxnSpPr>
        <xdr:cNvPr id="611" name="直線コネクタ 610"/>
        <xdr:cNvCxnSpPr/>
      </xdr:nvCxnSpPr>
      <xdr:spPr>
        <a:xfrm>
          <a:off x="13703300" y="13342351"/>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137147</xdr:rowOff>
    </xdr:from>
    <xdr:to>
      <xdr:col>19</xdr:col>
      <xdr:colOff>644525</xdr:colOff>
      <xdr:row>77</xdr:row>
      <xdr:rowOff>140701</xdr:rowOff>
    </xdr:to>
    <xdr:cxnSp macro="">
      <xdr:nvCxnSpPr>
        <xdr:cNvPr id="614" name="直線コネクタ 613"/>
        <xdr:cNvCxnSpPr/>
      </xdr:nvCxnSpPr>
      <xdr:spPr>
        <a:xfrm>
          <a:off x="12814300" y="13338797"/>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95236</xdr:rowOff>
    </xdr:from>
    <xdr:to>
      <xdr:col>23</xdr:col>
      <xdr:colOff>568325</xdr:colOff>
      <xdr:row>78</xdr:row>
      <xdr:rowOff>25386</xdr:rowOff>
    </xdr:to>
    <xdr:sp macro="" textlink="">
      <xdr:nvSpPr>
        <xdr:cNvPr id="624" name="円/楕円 623"/>
        <xdr:cNvSpPr/>
      </xdr:nvSpPr>
      <xdr:spPr>
        <a:xfrm>
          <a:off x="162687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73663</xdr:rowOff>
    </xdr:from>
    <xdr:ext cx="534377" cy="259045"/>
    <xdr:sp macro="" textlink="">
      <xdr:nvSpPr>
        <xdr:cNvPr id="625" name="公債費該当値テキスト"/>
        <xdr:cNvSpPr txBox="1"/>
      </xdr:nvSpPr>
      <xdr:spPr>
        <a:xfrm>
          <a:off x="16370300" y="132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97351</xdr:rowOff>
    </xdr:from>
    <xdr:to>
      <xdr:col>22</xdr:col>
      <xdr:colOff>415925</xdr:colOff>
      <xdr:row>78</xdr:row>
      <xdr:rowOff>27501</xdr:rowOff>
    </xdr:to>
    <xdr:sp macro="" textlink="">
      <xdr:nvSpPr>
        <xdr:cNvPr id="626" name="円/楕円 625"/>
        <xdr:cNvSpPr/>
      </xdr:nvSpPr>
      <xdr:spPr>
        <a:xfrm>
          <a:off x="15430500" y="132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18628</xdr:rowOff>
    </xdr:from>
    <xdr:ext cx="534377" cy="259045"/>
    <xdr:sp macro="" textlink="">
      <xdr:nvSpPr>
        <xdr:cNvPr id="627" name="テキスト ボックス 626"/>
        <xdr:cNvSpPr txBox="1"/>
      </xdr:nvSpPr>
      <xdr:spPr>
        <a:xfrm>
          <a:off x="15214111" y="133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100364</xdr:rowOff>
    </xdr:from>
    <xdr:to>
      <xdr:col>21</xdr:col>
      <xdr:colOff>212725</xdr:colOff>
      <xdr:row>78</xdr:row>
      <xdr:rowOff>30514</xdr:rowOff>
    </xdr:to>
    <xdr:sp macro="" textlink="">
      <xdr:nvSpPr>
        <xdr:cNvPr id="628" name="円/楕円 627"/>
        <xdr:cNvSpPr/>
      </xdr:nvSpPr>
      <xdr:spPr>
        <a:xfrm>
          <a:off x="14541500" y="133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21641</xdr:rowOff>
    </xdr:from>
    <xdr:ext cx="534377" cy="259045"/>
    <xdr:sp macro="" textlink="">
      <xdr:nvSpPr>
        <xdr:cNvPr id="629" name="テキスト ボックス 628"/>
        <xdr:cNvSpPr txBox="1"/>
      </xdr:nvSpPr>
      <xdr:spPr>
        <a:xfrm>
          <a:off x="14325111" y="1339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89901</xdr:rowOff>
    </xdr:from>
    <xdr:to>
      <xdr:col>20</xdr:col>
      <xdr:colOff>9525</xdr:colOff>
      <xdr:row>78</xdr:row>
      <xdr:rowOff>20051</xdr:rowOff>
    </xdr:to>
    <xdr:sp macro="" textlink="">
      <xdr:nvSpPr>
        <xdr:cNvPr id="630" name="円/楕円 629"/>
        <xdr:cNvSpPr/>
      </xdr:nvSpPr>
      <xdr:spPr>
        <a:xfrm>
          <a:off x="13652500" y="132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11178</xdr:rowOff>
    </xdr:from>
    <xdr:ext cx="534377" cy="259045"/>
    <xdr:sp macro="" textlink="">
      <xdr:nvSpPr>
        <xdr:cNvPr id="631" name="テキスト ボックス 630"/>
        <xdr:cNvSpPr txBox="1"/>
      </xdr:nvSpPr>
      <xdr:spPr>
        <a:xfrm>
          <a:off x="13436111" y="133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86347</xdr:rowOff>
    </xdr:from>
    <xdr:to>
      <xdr:col>18</xdr:col>
      <xdr:colOff>492125</xdr:colOff>
      <xdr:row>78</xdr:row>
      <xdr:rowOff>16497</xdr:rowOff>
    </xdr:to>
    <xdr:sp macro="" textlink="">
      <xdr:nvSpPr>
        <xdr:cNvPr id="632" name="円/楕円 631"/>
        <xdr:cNvSpPr/>
      </xdr:nvSpPr>
      <xdr:spPr>
        <a:xfrm>
          <a:off x="12763500" y="132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7624</xdr:rowOff>
    </xdr:from>
    <xdr:ext cx="534377" cy="259045"/>
    <xdr:sp macro="" textlink="">
      <xdr:nvSpPr>
        <xdr:cNvPr id="633" name="テキスト ボックス 632"/>
        <xdr:cNvSpPr txBox="1"/>
      </xdr:nvSpPr>
      <xdr:spPr>
        <a:xfrm>
          <a:off x="12547111" y="133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114447</xdr:rowOff>
    </xdr:from>
    <xdr:to>
      <xdr:col>23</xdr:col>
      <xdr:colOff>517525</xdr:colOff>
      <xdr:row>98</xdr:row>
      <xdr:rowOff>117249</xdr:rowOff>
    </xdr:to>
    <xdr:cxnSp macro="">
      <xdr:nvCxnSpPr>
        <xdr:cNvPr id="660" name="直線コネクタ 659"/>
        <xdr:cNvCxnSpPr/>
      </xdr:nvCxnSpPr>
      <xdr:spPr>
        <a:xfrm flipV="1">
          <a:off x="15481300" y="16916547"/>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106767</xdr:rowOff>
    </xdr:from>
    <xdr:to>
      <xdr:col>22</xdr:col>
      <xdr:colOff>365125</xdr:colOff>
      <xdr:row>98</xdr:row>
      <xdr:rowOff>117249</xdr:rowOff>
    </xdr:to>
    <xdr:cxnSp macro="">
      <xdr:nvCxnSpPr>
        <xdr:cNvPr id="663" name="直線コネクタ 662"/>
        <xdr:cNvCxnSpPr/>
      </xdr:nvCxnSpPr>
      <xdr:spPr>
        <a:xfrm>
          <a:off x="14592300" y="16908867"/>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106767</xdr:rowOff>
    </xdr:from>
    <xdr:to>
      <xdr:col>21</xdr:col>
      <xdr:colOff>161925</xdr:colOff>
      <xdr:row>98</xdr:row>
      <xdr:rowOff>121430</xdr:rowOff>
    </xdr:to>
    <xdr:cxnSp macro="">
      <xdr:nvCxnSpPr>
        <xdr:cNvPr id="666" name="直線コネクタ 665"/>
        <xdr:cNvCxnSpPr/>
      </xdr:nvCxnSpPr>
      <xdr:spPr>
        <a:xfrm flipV="1">
          <a:off x="13703300" y="16908867"/>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95937</xdr:rowOff>
    </xdr:from>
    <xdr:to>
      <xdr:col>19</xdr:col>
      <xdr:colOff>644525</xdr:colOff>
      <xdr:row>98</xdr:row>
      <xdr:rowOff>121430</xdr:rowOff>
    </xdr:to>
    <xdr:cxnSp macro="">
      <xdr:nvCxnSpPr>
        <xdr:cNvPr id="669" name="直線コネクタ 668"/>
        <xdr:cNvCxnSpPr/>
      </xdr:nvCxnSpPr>
      <xdr:spPr>
        <a:xfrm>
          <a:off x="12814300" y="16898037"/>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63647</xdr:rowOff>
    </xdr:from>
    <xdr:to>
      <xdr:col>23</xdr:col>
      <xdr:colOff>568325</xdr:colOff>
      <xdr:row>98</xdr:row>
      <xdr:rowOff>165247</xdr:rowOff>
    </xdr:to>
    <xdr:sp macro="" textlink="">
      <xdr:nvSpPr>
        <xdr:cNvPr id="679" name="円/楕円 678"/>
        <xdr:cNvSpPr/>
      </xdr:nvSpPr>
      <xdr:spPr>
        <a:xfrm>
          <a:off x="16268700" y="168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66449</xdr:rowOff>
    </xdr:from>
    <xdr:to>
      <xdr:col>22</xdr:col>
      <xdr:colOff>415925</xdr:colOff>
      <xdr:row>98</xdr:row>
      <xdr:rowOff>168049</xdr:rowOff>
    </xdr:to>
    <xdr:sp macro="" textlink="">
      <xdr:nvSpPr>
        <xdr:cNvPr id="681" name="円/楕円 680"/>
        <xdr:cNvSpPr/>
      </xdr:nvSpPr>
      <xdr:spPr>
        <a:xfrm>
          <a:off x="15430500" y="168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159176</xdr:rowOff>
    </xdr:from>
    <xdr:ext cx="469744" cy="259045"/>
    <xdr:sp macro="" textlink="">
      <xdr:nvSpPr>
        <xdr:cNvPr id="682" name="テキスト ボックス 681"/>
        <xdr:cNvSpPr txBox="1"/>
      </xdr:nvSpPr>
      <xdr:spPr>
        <a:xfrm>
          <a:off x="15246427" y="1696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55967</xdr:rowOff>
    </xdr:from>
    <xdr:to>
      <xdr:col>21</xdr:col>
      <xdr:colOff>212725</xdr:colOff>
      <xdr:row>98</xdr:row>
      <xdr:rowOff>157567</xdr:rowOff>
    </xdr:to>
    <xdr:sp macro="" textlink="">
      <xdr:nvSpPr>
        <xdr:cNvPr id="683" name="円/楕円 682"/>
        <xdr:cNvSpPr/>
      </xdr:nvSpPr>
      <xdr:spPr>
        <a:xfrm>
          <a:off x="14541500" y="168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148694</xdr:rowOff>
    </xdr:from>
    <xdr:ext cx="534377" cy="259045"/>
    <xdr:sp macro="" textlink="">
      <xdr:nvSpPr>
        <xdr:cNvPr id="684" name="テキスト ボックス 683"/>
        <xdr:cNvSpPr txBox="1"/>
      </xdr:nvSpPr>
      <xdr:spPr>
        <a:xfrm>
          <a:off x="14325111" y="169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70630</xdr:rowOff>
    </xdr:from>
    <xdr:to>
      <xdr:col>20</xdr:col>
      <xdr:colOff>9525</xdr:colOff>
      <xdr:row>99</xdr:row>
      <xdr:rowOff>780</xdr:rowOff>
    </xdr:to>
    <xdr:sp macro="" textlink="">
      <xdr:nvSpPr>
        <xdr:cNvPr id="685" name="円/楕円 684"/>
        <xdr:cNvSpPr/>
      </xdr:nvSpPr>
      <xdr:spPr>
        <a:xfrm>
          <a:off x="136525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163357</xdr:rowOff>
    </xdr:from>
    <xdr:ext cx="469744" cy="259045"/>
    <xdr:sp macro="" textlink="">
      <xdr:nvSpPr>
        <xdr:cNvPr id="686" name="テキスト ボックス 685"/>
        <xdr:cNvSpPr txBox="1"/>
      </xdr:nvSpPr>
      <xdr:spPr>
        <a:xfrm>
          <a:off x="13468427" y="1696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45137</xdr:rowOff>
    </xdr:from>
    <xdr:to>
      <xdr:col>18</xdr:col>
      <xdr:colOff>492125</xdr:colOff>
      <xdr:row>98</xdr:row>
      <xdr:rowOff>146737</xdr:rowOff>
    </xdr:to>
    <xdr:sp macro="" textlink="">
      <xdr:nvSpPr>
        <xdr:cNvPr id="687" name="円/楕円 686"/>
        <xdr:cNvSpPr/>
      </xdr:nvSpPr>
      <xdr:spPr>
        <a:xfrm>
          <a:off x="12763500" y="168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137864</xdr:rowOff>
    </xdr:from>
    <xdr:ext cx="534377" cy="259045"/>
    <xdr:sp macro="" textlink="">
      <xdr:nvSpPr>
        <xdr:cNvPr id="688" name="テキスト ボックス 687"/>
        <xdr:cNvSpPr txBox="1"/>
      </xdr:nvSpPr>
      <xdr:spPr>
        <a:xfrm>
          <a:off x="12547111" y="169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139060</xdr:rowOff>
    </xdr:from>
    <xdr:to>
      <xdr:col>32</xdr:col>
      <xdr:colOff>187325</xdr:colOff>
      <xdr:row>38</xdr:row>
      <xdr:rowOff>139105</xdr:rowOff>
    </xdr:to>
    <xdr:cxnSp macro="">
      <xdr:nvCxnSpPr>
        <xdr:cNvPr id="715" name="直線コネクタ 714"/>
        <xdr:cNvCxnSpPr/>
      </xdr:nvCxnSpPr>
      <xdr:spPr>
        <a:xfrm flipV="1">
          <a:off x="21323300" y="665416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139105</xdr:rowOff>
    </xdr:from>
    <xdr:to>
      <xdr:col>31</xdr:col>
      <xdr:colOff>34925</xdr:colOff>
      <xdr:row>38</xdr:row>
      <xdr:rowOff>139105</xdr:rowOff>
    </xdr:to>
    <xdr:cxnSp macro="">
      <xdr:nvCxnSpPr>
        <xdr:cNvPr id="718" name="直線コネクタ 717"/>
        <xdr:cNvCxnSpPr/>
      </xdr:nvCxnSpPr>
      <xdr:spPr>
        <a:xfrm>
          <a:off x="20434300" y="665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139105</xdr:rowOff>
    </xdr:from>
    <xdr:to>
      <xdr:col>29</xdr:col>
      <xdr:colOff>517525</xdr:colOff>
      <xdr:row>38</xdr:row>
      <xdr:rowOff>139151</xdr:rowOff>
    </xdr:to>
    <xdr:cxnSp macro="">
      <xdr:nvCxnSpPr>
        <xdr:cNvPr id="721" name="直線コネクタ 720"/>
        <xdr:cNvCxnSpPr/>
      </xdr:nvCxnSpPr>
      <xdr:spPr>
        <a:xfrm flipV="1">
          <a:off x="19545300" y="665420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139151</xdr:rowOff>
    </xdr:from>
    <xdr:to>
      <xdr:col>28</xdr:col>
      <xdr:colOff>314325</xdr:colOff>
      <xdr:row>38</xdr:row>
      <xdr:rowOff>139151</xdr:rowOff>
    </xdr:to>
    <xdr:cxnSp macro="">
      <xdr:nvCxnSpPr>
        <xdr:cNvPr id="724" name="直線コネクタ 723"/>
        <xdr:cNvCxnSpPr/>
      </xdr:nvCxnSpPr>
      <xdr:spPr>
        <a:xfrm>
          <a:off x="18656300" y="6654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88260</xdr:rowOff>
    </xdr:from>
    <xdr:to>
      <xdr:col>32</xdr:col>
      <xdr:colOff>238125</xdr:colOff>
      <xdr:row>39</xdr:row>
      <xdr:rowOff>18410</xdr:rowOff>
    </xdr:to>
    <xdr:sp macro="" textlink="">
      <xdr:nvSpPr>
        <xdr:cNvPr id="734" name="円/楕円 733"/>
        <xdr:cNvSpPr/>
      </xdr:nvSpPr>
      <xdr:spPr>
        <a:xfrm>
          <a:off x="22110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3187</xdr:rowOff>
    </xdr:from>
    <xdr:ext cx="313932" cy="259045"/>
    <xdr:sp macro="" textlink="">
      <xdr:nvSpPr>
        <xdr:cNvPr id="735" name="投資及び出資金該当値テキスト"/>
        <xdr:cNvSpPr txBox="1"/>
      </xdr:nvSpPr>
      <xdr:spPr>
        <a:xfrm>
          <a:off x="22212300" y="6518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88305</xdr:rowOff>
    </xdr:from>
    <xdr:to>
      <xdr:col>31</xdr:col>
      <xdr:colOff>85725</xdr:colOff>
      <xdr:row>39</xdr:row>
      <xdr:rowOff>18455</xdr:rowOff>
    </xdr:to>
    <xdr:sp macro="" textlink="">
      <xdr:nvSpPr>
        <xdr:cNvPr id="736" name="円/楕円 735"/>
        <xdr:cNvSpPr/>
      </xdr:nvSpPr>
      <xdr:spPr>
        <a:xfrm>
          <a:off x="2127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9582</xdr:rowOff>
    </xdr:from>
    <xdr:ext cx="313932" cy="259045"/>
    <xdr:sp macro="" textlink="">
      <xdr:nvSpPr>
        <xdr:cNvPr id="737" name="テキスト ボックス 736"/>
        <xdr:cNvSpPr txBox="1"/>
      </xdr:nvSpPr>
      <xdr:spPr>
        <a:xfrm>
          <a:off x="2116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88305</xdr:rowOff>
    </xdr:from>
    <xdr:to>
      <xdr:col>29</xdr:col>
      <xdr:colOff>568325</xdr:colOff>
      <xdr:row>39</xdr:row>
      <xdr:rowOff>18455</xdr:rowOff>
    </xdr:to>
    <xdr:sp macro="" textlink="">
      <xdr:nvSpPr>
        <xdr:cNvPr id="738" name="円/楕円 737"/>
        <xdr:cNvSpPr/>
      </xdr:nvSpPr>
      <xdr:spPr>
        <a:xfrm>
          <a:off x="2038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9582</xdr:rowOff>
    </xdr:from>
    <xdr:ext cx="313932" cy="259045"/>
    <xdr:sp macro="" textlink="">
      <xdr:nvSpPr>
        <xdr:cNvPr id="739" name="テキスト ボックス 738"/>
        <xdr:cNvSpPr txBox="1"/>
      </xdr:nvSpPr>
      <xdr:spPr>
        <a:xfrm>
          <a:off x="2027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88351</xdr:rowOff>
    </xdr:from>
    <xdr:to>
      <xdr:col>28</xdr:col>
      <xdr:colOff>365125</xdr:colOff>
      <xdr:row>39</xdr:row>
      <xdr:rowOff>18501</xdr:rowOff>
    </xdr:to>
    <xdr:sp macro="" textlink="">
      <xdr:nvSpPr>
        <xdr:cNvPr id="740" name="円/楕円 739"/>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9628</xdr:rowOff>
    </xdr:from>
    <xdr:ext cx="313932" cy="259045"/>
    <xdr:sp macro="" textlink="">
      <xdr:nvSpPr>
        <xdr:cNvPr id="741" name="テキスト ボックス 740"/>
        <xdr:cNvSpPr txBox="1"/>
      </xdr:nvSpPr>
      <xdr:spPr>
        <a:xfrm>
          <a:off x="19388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88351</xdr:rowOff>
    </xdr:from>
    <xdr:to>
      <xdr:col>27</xdr:col>
      <xdr:colOff>161925</xdr:colOff>
      <xdr:row>39</xdr:row>
      <xdr:rowOff>18501</xdr:rowOff>
    </xdr:to>
    <xdr:sp macro="" textlink="">
      <xdr:nvSpPr>
        <xdr:cNvPr id="742" name="円/楕円 741"/>
        <xdr:cNvSpPr/>
      </xdr:nvSpPr>
      <xdr:spPr>
        <a:xfrm>
          <a:off x="18605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9628</xdr:rowOff>
    </xdr:from>
    <xdr:ext cx="313932" cy="259045"/>
    <xdr:sp macro="" textlink="">
      <xdr:nvSpPr>
        <xdr:cNvPr id="743" name="テキスト ボックス 742"/>
        <xdr:cNvSpPr txBox="1"/>
      </xdr:nvSpPr>
      <xdr:spPr>
        <a:xfrm>
          <a:off x="18499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32658</xdr:rowOff>
    </xdr:from>
    <xdr:to>
      <xdr:col>32</xdr:col>
      <xdr:colOff>187325</xdr:colOff>
      <xdr:row>59</xdr:row>
      <xdr:rowOff>35192</xdr:rowOff>
    </xdr:to>
    <xdr:cxnSp macro="">
      <xdr:nvCxnSpPr>
        <xdr:cNvPr id="772" name="直線コネクタ 771"/>
        <xdr:cNvCxnSpPr/>
      </xdr:nvCxnSpPr>
      <xdr:spPr>
        <a:xfrm>
          <a:off x="21323300" y="10148208"/>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32658</xdr:rowOff>
    </xdr:from>
    <xdr:to>
      <xdr:col>31</xdr:col>
      <xdr:colOff>34925</xdr:colOff>
      <xdr:row>59</xdr:row>
      <xdr:rowOff>33172</xdr:rowOff>
    </xdr:to>
    <xdr:cxnSp macro="">
      <xdr:nvCxnSpPr>
        <xdr:cNvPr id="775" name="直線コネクタ 774"/>
        <xdr:cNvCxnSpPr/>
      </xdr:nvCxnSpPr>
      <xdr:spPr>
        <a:xfrm flipV="1">
          <a:off x="20434300" y="10148208"/>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33172</xdr:rowOff>
    </xdr:from>
    <xdr:to>
      <xdr:col>29</xdr:col>
      <xdr:colOff>517525</xdr:colOff>
      <xdr:row>59</xdr:row>
      <xdr:rowOff>33344</xdr:rowOff>
    </xdr:to>
    <xdr:cxnSp macro="">
      <xdr:nvCxnSpPr>
        <xdr:cNvPr id="778" name="直線コネクタ 777"/>
        <xdr:cNvCxnSpPr/>
      </xdr:nvCxnSpPr>
      <xdr:spPr>
        <a:xfrm flipV="1">
          <a:off x="19545300" y="1014872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33268</xdr:rowOff>
    </xdr:from>
    <xdr:to>
      <xdr:col>28</xdr:col>
      <xdr:colOff>314325</xdr:colOff>
      <xdr:row>59</xdr:row>
      <xdr:rowOff>33344</xdr:rowOff>
    </xdr:to>
    <xdr:cxnSp macro="">
      <xdr:nvCxnSpPr>
        <xdr:cNvPr id="781" name="直線コネクタ 780"/>
        <xdr:cNvCxnSpPr/>
      </xdr:nvCxnSpPr>
      <xdr:spPr>
        <a:xfrm>
          <a:off x="18656300" y="101488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155842</xdr:rowOff>
    </xdr:from>
    <xdr:to>
      <xdr:col>32</xdr:col>
      <xdr:colOff>238125</xdr:colOff>
      <xdr:row>59</xdr:row>
      <xdr:rowOff>85992</xdr:rowOff>
    </xdr:to>
    <xdr:sp macro="" textlink="">
      <xdr:nvSpPr>
        <xdr:cNvPr id="791" name="円/楕円 790"/>
        <xdr:cNvSpPr/>
      </xdr:nvSpPr>
      <xdr:spPr>
        <a:xfrm>
          <a:off x="221107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70769</xdr:rowOff>
    </xdr:from>
    <xdr:ext cx="378565" cy="259045"/>
    <xdr:sp macro="" textlink="">
      <xdr:nvSpPr>
        <xdr:cNvPr id="792" name="貸付金該当値テキスト"/>
        <xdr:cNvSpPr txBox="1"/>
      </xdr:nvSpPr>
      <xdr:spPr>
        <a:xfrm>
          <a:off x="22212300" y="100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153308</xdr:rowOff>
    </xdr:from>
    <xdr:to>
      <xdr:col>31</xdr:col>
      <xdr:colOff>85725</xdr:colOff>
      <xdr:row>59</xdr:row>
      <xdr:rowOff>83458</xdr:rowOff>
    </xdr:to>
    <xdr:sp macro="" textlink="">
      <xdr:nvSpPr>
        <xdr:cNvPr id="793" name="円/楕円 792"/>
        <xdr:cNvSpPr/>
      </xdr:nvSpPr>
      <xdr:spPr>
        <a:xfrm>
          <a:off x="21272500" y="100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74585</xdr:rowOff>
    </xdr:from>
    <xdr:ext cx="378565" cy="259045"/>
    <xdr:sp macro="" textlink="">
      <xdr:nvSpPr>
        <xdr:cNvPr id="794" name="テキスト ボックス 793"/>
        <xdr:cNvSpPr txBox="1"/>
      </xdr:nvSpPr>
      <xdr:spPr>
        <a:xfrm>
          <a:off x="21134017" y="10190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153822</xdr:rowOff>
    </xdr:from>
    <xdr:to>
      <xdr:col>29</xdr:col>
      <xdr:colOff>568325</xdr:colOff>
      <xdr:row>59</xdr:row>
      <xdr:rowOff>83972</xdr:rowOff>
    </xdr:to>
    <xdr:sp macro="" textlink="">
      <xdr:nvSpPr>
        <xdr:cNvPr id="795" name="円/楕円 794"/>
        <xdr:cNvSpPr/>
      </xdr:nvSpPr>
      <xdr:spPr>
        <a:xfrm>
          <a:off x="20383500" y="100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75099</xdr:rowOff>
    </xdr:from>
    <xdr:ext cx="378565" cy="259045"/>
    <xdr:sp macro="" textlink="">
      <xdr:nvSpPr>
        <xdr:cNvPr id="796" name="テキスト ボックス 795"/>
        <xdr:cNvSpPr txBox="1"/>
      </xdr:nvSpPr>
      <xdr:spPr>
        <a:xfrm>
          <a:off x="20245017" y="1019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153994</xdr:rowOff>
    </xdr:from>
    <xdr:to>
      <xdr:col>28</xdr:col>
      <xdr:colOff>365125</xdr:colOff>
      <xdr:row>59</xdr:row>
      <xdr:rowOff>84144</xdr:rowOff>
    </xdr:to>
    <xdr:sp macro="" textlink="">
      <xdr:nvSpPr>
        <xdr:cNvPr id="797" name="円/楕円 796"/>
        <xdr:cNvSpPr/>
      </xdr:nvSpPr>
      <xdr:spPr>
        <a:xfrm>
          <a:off x="19494500" y="100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75271</xdr:rowOff>
    </xdr:from>
    <xdr:ext cx="378565" cy="259045"/>
    <xdr:sp macro="" textlink="">
      <xdr:nvSpPr>
        <xdr:cNvPr id="798" name="テキスト ボックス 797"/>
        <xdr:cNvSpPr txBox="1"/>
      </xdr:nvSpPr>
      <xdr:spPr>
        <a:xfrm>
          <a:off x="19356017" y="1019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153918</xdr:rowOff>
    </xdr:from>
    <xdr:to>
      <xdr:col>27</xdr:col>
      <xdr:colOff>161925</xdr:colOff>
      <xdr:row>59</xdr:row>
      <xdr:rowOff>84068</xdr:rowOff>
    </xdr:to>
    <xdr:sp macro="" textlink="">
      <xdr:nvSpPr>
        <xdr:cNvPr id="799" name="円/楕円 798"/>
        <xdr:cNvSpPr/>
      </xdr:nvSpPr>
      <xdr:spPr>
        <a:xfrm>
          <a:off x="18605500" y="100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75195</xdr:rowOff>
    </xdr:from>
    <xdr:ext cx="378565" cy="259045"/>
    <xdr:sp macro="" textlink="">
      <xdr:nvSpPr>
        <xdr:cNvPr id="800" name="テキスト ボックス 799"/>
        <xdr:cNvSpPr txBox="1"/>
      </xdr:nvSpPr>
      <xdr:spPr>
        <a:xfrm>
          <a:off x="18467017" y="1019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4559</xdr:rowOff>
    </xdr:from>
    <xdr:to>
      <xdr:col>32</xdr:col>
      <xdr:colOff>187325</xdr:colOff>
      <xdr:row>74</xdr:row>
      <xdr:rowOff>130575</xdr:rowOff>
    </xdr:to>
    <xdr:cxnSp macro="">
      <xdr:nvCxnSpPr>
        <xdr:cNvPr id="830" name="直線コネクタ 829"/>
        <xdr:cNvCxnSpPr/>
      </xdr:nvCxnSpPr>
      <xdr:spPr>
        <a:xfrm flipV="1">
          <a:off x="21323300" y="12691859"/>
          <a:ext cx="838200" cy="1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130575</xdr:rowOff>
    </xdr:from>
    <xdr:to>
      <xdr:col>31</xdr:col>
      <xdr:colOff>34925</xdr:colOff>
      <xdr:row>74</xdr:row>
      <xdr:rowOff>155721</xdr:rowOff>
    </xdr:to>
    <xdr:cxnSp macro="">
      <xdr:nvCxnSpPr>
        <xdr:cNvPr id="833" name="直線コネクタ 832"/>
        <xdr:cNvCxnSpPr/>
      </xdr:nvCxnSpPr>
      <xdr:spPr>
        <a:xfrm flipV="1">
          <a:off x="20434300" y="1281787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71025</xdr:rowOff>
    </xdr:from>
    <xdr:to>
      <xdr:col>29</xdr:col>
      <xdr:colOff>517525</xdr:colOff>
      <xdr:row>74</xdr:row>
      <xdr:rowOff>155721</xdr:rowOff>
    </xdr:to>
    <xdr:cxnSp macro="">
      <xdr:nvCxnSpPr>
        <xdr:cNvPr id="836" name="直線コネクタ 835"/>
        <xdr:cNvCxnSpPr/>
      </xdr:nvCxnSpPr>
      <xdr:spPr>
        <a:xfrm>
          <a:off x="19545300" y="12758325"/>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71025</xdr:rowOff>
    </xdr:from>
    <xdr:to>
      <xdr:col>28</xdr:col>
      <xdr:colOff>314325</xdr:colOff>
      <xdr:row>75</xdr:row>
      <xdr:rowOff>96456</xdr:rowOff>
    </xdr:to>
    <xdr:cxnSp macro="">
      <xdr:nvCxnSpPr>
        <xdr:cNvPr id="839" name="直線コネクタ 838"/>
        <xdr:cNvCxnSpPr/>
      </xdr:nvCxnSpPr>
      <xdr:spPr>
        <a:xfrm flipV="1">
          <a:off x="18656300" y="12758325"/>
          <a:ext cx="889000" cy="1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125209</xdr:rowOff>
    </xdr:from>
    <xdr:to>
      <xdr:col>32</xdr:col>
      <xdr:colOff>238125</xdr:colOff>
      <xdr:row>74</xdr:row>
      <xdr:rowOff>55359</xdr:rowOff>
    </xdr:to>
    <xdr:sp macro="" textlink="">
      <xdr:nvSpPr>
        <xdr:cNvPr id="849" name="円/楕円 848"/>
        <xdr:cNvSpPr/>
      </xdr:nvSpPr>
      <xdr:spPr>
        <a:xfrm>
          <a:off x="22110700" y="126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148086</xdr:rowOff>
    </xdr:from>
    <xdr:ext cx="534377" cy="259045"/>
    <xdr:sp macro="" textlink="">
      <xdr:nvSpPr>
        <xdr:cNvPr id="850" name="繰出金該当値テキスト"/>
        <xdr:cNvSpPr txBox="1"/>
      </xdr:nvSpPr>
      <xdr:spPr>
        <a:xfrm>
          <a:off x="22212300" y="124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67,094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79775</xdr:rowOff>
    </xdr:from>
    <xdr:to>
      <xdr:col>31</xdr:col>
      <xdr:colOff>85725</xdr:colOff>
      <xdr:row>75</xdr:row>
      <xdr:rowOff>9925</xdr:rowOff>
    </xdr:to>
    <xdr:sp macro="" textlink="">
      <xdr:nvSpPr>
        <xdr:cNvPr id="851" name="円/楕円 850"/>
        <xdr:cNvSpPr/>
      </xdr:nvSpPr>
      <xdr:spPr>
        <a:xfrm>
          <a:off x="21272500" y="127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26452</xdr:rowOff>
    </xdr:from>
    <xdr:ext cx="534377" cy="259045"/>
    <xdr:sp macro="" textlink="">
      <xdr:nvSpPr>
        <xdr:cNvPr id="852" name="テキスト ボックス 851"/>
        <xdr:cNvSpPr txBox="1"/>
      </xdr:nvSpPr>
      <xdr:spPr>
        <a:xfrm>
          <a:off x="21056111" y="125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104921</xdr:rowOff>
    </xdr:from>
    <xdr:to>
      <xdr:col>29</xdr:col>
      <xdr:colOff>568325</xdr:colOff>
      <xdr:row>75</xdr:row>
      <xdr:rowOff>35071</xdr:rowOff>
    </xdr:to>
    <xdr:sp macro="" textlink="">
      <xdr:nvSpPr>
        <xdr:cNvPr id="853" name="円/楕円 852"/>
        <xdr:cNvSpPr/>
      </xdr:nvSpPr>
      <xdr:spPr>
        <a:xfrm>
          <a:off x="20383500" y="127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51598</xdr:rowOff>
    </xdr:from>
    <xdr:ext cx="534377" cy="259045"/>
    <xdr:sp macro="" textlink="">
      <xdr:nvSpPr>
        <xdr:cNvPr id="854" name="テキスト ボックス 853"/>
        <xdr:cNvSpPr txBox="1"/>
      </xdr:nvSpPr>
      <xdr:spPr>
        <a:xfrm>
          <a:off x="20167111" y="125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20225</xdr:rowOff>
    </xdr:from>
    <xdr:to>
      <xdr:col>28</xdr:col>
      <xdr:colOff>365125</xdr:colOff>
      <xdr:row>74</xdr:row>
      <xdr:rowOff>121825</xdr:rowOff>
    </xdr:to>
    <xdr:sp macro="" textlink="">
      <xdr:nvSpPr>
        <xdr:cNvPr id="855" name="円/楕円 854"/>
        <xdr:cNvSpPr/>
      </xdr:nvSpPr>
      <xdr:spPr>
        <a:xfrm>
          <a:off x="19494500" y="127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138352</xdr:rowOff>
    </xdr:from>
    <xdr:ext cx="534377" cy="259045"/>
    <xdr:sp macro="" textlink="">
      <xdr:nvSpPr>
        <xdr:cNvPr id="856" name="テキスト ボックス 855"/>
        <xdr:cNvSpPr txBox="1"/>
      </xdr:nvSpPr>
      <xdr:spPr>
        <a:xfrm>
          <a:off x="19278111" y="12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45656</xdr:rowOff>
    </xdr:from>
    <xdr:to>
      <xdr:col>27</xdr:col>
      <xdr:colOff>161925</xdr:colOff>
      <xdr:row>75</xdr:row>
      <xdr:rowOff>147256</xdr:rowOff>
    </xdr:to>
    <xdr:sp macro="" textlink="">
      <xdr:nvSpPr>
        <xdr:cNvPr id="857" name="円/楕円 856"/>
        <xdr:cNvSpPr/>
      </xdr:nvSpPr>
      <xdr:spPr>
        <a:xfrm>
          <a:off x="18605500" y="129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138383</xdr:rowOff>
    </xdr:from>
    <xdr:ext cx="534377" cy="259045"/>
    <xdr:sp macro="" textlink="">
      <xdr:nvSpPr>
        <xdr:cNvPr id="858" name="テキスト ボックス 857"/>
        <xdr:cNvSpPr txBox="1"/>
      </xdr:nvSpPr>
      <xdr:spPr>
        <a:xfrm>
          <a:off x="18389111" y="129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baseline="0" smtClean="0">
              <a:solidFill>
                <a:schemeClr val="dk1"/>
              </a:solidFill>
              <a:latin typeface="+mn-lt"/>
              <a:ea typeface="+mn-ea"/>
              <a:cs typeface="+mn-cs"/>
            </a:rPr>
            <a:t>・歳出決算総額は，住民一人当たり</a:t>
          </a:r>
          <a:r>
            <a:rPr lang="en-US" altLang="ja-JP" sz="1600" b="0" i="0" u="none" strike="noStrike" baseline="0" smtClean="0">
              <a:solidFill>
                <a:schemeClr val="dk1"/>
              </a:solidFill>
              <a:latin typeface="+mn-lt"/>
              <a:ea typeface="+mn-ea"/>
              <a:cs typeface="+mn-cs"/>
            </a:rPr>
            <a:t>524,651</a:t>
          </a:r>
          <a:r>
            <a:rPr lang="ja-JP" altLang="en-US" sz="1600" b="0" i="0" u="none" strike="noStrike" baseline="0" smtClean="0">
              <a:solidFill>
                <a:schemeClr val="dk1"/>
              </a:solidFill>
              <a:latin typeface="+mn-lt"/>
              <a:ea typeface="+mn-ea"/>
              <a:cs typeface="+mn-cs"/>
            </a:rPr>
            <a:t>円となっている。主な構成項目である人件費は，</a:t>
          </a:r>
          <a:r>
            <a:rPr lang="ja-JP" altLang="ja-JP" sz="1600" b="0" i="0" baseline="0">
              <a:solidFill>
                <a:schemeClr val="dk1"/>
              </a:solidFill>
              <a:effectLst/>
              <a:latin typeface="+mn-lt"/>
              <a:ea typeface="+mn-ea"/>
              <a:cs typeface="+mn-cs"/>
            </a:rPr>
            <a:t>人口</a:t>
          </a:r>
          <a:r>
            <a:rPr lang="en-US" altLang="ja-JP" sz="1600" b="0" i="0" baseline="0">
              <a:solidFill>
                <a:schemeClr val="dk1"/>
              </a:solidFill>
              <a:effectLst/>
              <a:latin typeface="+mn-lt"/>
              <a:ea typeface="+mn-ea"/>
              <a:cs typeface="+mn-cs"/>
            </a:rPr>
            <a:t>1,000</a:t>
          </a:r>
          <a:r>
            <a:rPr lang="ja-JP" altLang="ja-JP" sz="1600" b="0" i="0" baseline="0">
              <a:solidFill>
                <a:schemeClr val="dk1"/>
              </a:solidFill>
              <a:effectLst/>
              <a:latin typeface="+mn-lt"/>
              <a:ea typeface="+mn-ea"/>
              <a:cs typeface="+mn-cs"/>
            </a:rPr>
            <a:t>人当たり職員数</a:t>
          </a:r>
          <a:r>
            <a:rPr lang="ja-JP" altLang="en-US" sz="1600" b="0" i="0" baseline="0">
              <a:solidFill>
                <a:schemeClr val="dk1"/>
              </a:solidFill>
              <a:effectLst/>
              <a:latin typeface="+mn-lt"/>
              <a:ea typeface="+mn-ea"/>
              <a:cs typeface="+mn-cs"/>
            </a:rPr>
            <a:t>を</a:t>
          </a:r>
          <a:r>
            <a:rPr lang="ja-JP" altLang="ja-JP" sz="1600" b="0" i="0" baseline="0">
              <a:solidFill>
                <a:schemeClr val="dk1"/>
              </a:solidFill>
              <a:effectLst/>
              <a:latin typeface="+mn-lt"/>
              <a:ea typeface="+mn-ea"/>
              <a:cs typeface="+mn-cs"/>
            </a:rPr>
            <a:t>類似団体と比較すると</a:t>
          </a:r>
          <a:r>
            <a:rPr lang="en-US" altLang="ja-JP" sz="1600" b="0" i="0" baseline="0">
              <a:solidFill>
                <a:schemeClr val="dk1"/>
              </a:solidFill>
              <a:effectLst/>
              <a:latin typeface="+mn-lt"/>
              <a:ea typeface="+mn-ea"/>
              <a:cs typeface="+mn-cs"/>
            </a:rPr>
            <a:t>0.66</a:t>
          </a:r>
          <a:r>
            <a:rPr lang="ja-JP" altLang="ja-JP" sz="1600" b="0" i="0" baseline="0">
              <a:solidFill>
                <a:schemeClr val="dk1"/>
              </a:solidFill>
              <a:effectLst/>
              <a:latin typeface="+mn-lt"/>
              <a:ea typeface="+mn-ea"/>
              <a:cs typeface="+mn-cs"/>
            </a:rPr>
            <a:t>人少ないものの，</a:t>
          </a:r>
          <a:r>
            <a:rPr lang="ja-JP" altLang="en-US" sz="1600" b="0" i="0" u="none" strike="noStrike" baseline="0" smtClean="0">
              <a:solidFill>
                <a:schemeClr val="dk1"/>
              </a:solidFill>
              <a:latin typeface="+mn-lt"/>
              <a:ea typeface="+mn-ea"/>
              <a:cs typeface="+mn-cs"/>
            </a:rPr>
            <a:t>住民一人当たり</a:t>
          </a:r>
          <a:r>
            <a:rPr lang="en-US" altLang="ja-JP" sz="1600" b="0" i="0" u="none" strike="noStrike" baseline="0" smtClean="0">
              <a:solidFill>
                <a:schemeClr val="dk1"/>
              </a:solidFill>
              <a:latin typeface="+mn-lt"/>
              <a:ea typeface="+mn-ea"/>
              <a:cs typeface="+mn-cs"/>
            </a:rPr>
            <a:t>82,585</a:t>
          </a:r>
          <a:r>
            <a:rPr lang="ja-JP" altLang="en-US" sz="1600" b="0" i="0" u="none" strike="noStrike" baseline="0" smtClean="0">
              <a:solidFill>
                <a:schemeClr val="dk1"/>
              </a:solidFill>
              <a:latin typeface="+mn-lt"/>
              <a:ea typeface="+mn-ea"/>
              <a:cs typeface="+mn-cs"/>
            </a:rPr>
            <a:t>円となっており，前年度決算と比較すると</a:t>
          </a:r>
          <a:r>
            <a:rPr lang="en-US" altLang="ja-JP" sz="1600" b="0" i="0" u="none" strike="noStrike" baseline="0" smtClean="0">
              <a:solidFill>
                <a:schemeClr val="dk1"/>
              </a:solidFill>
              <a:latin typeface="+mn-lt"/>
              <a:ea typeface="+mn-ea"/>
              <a:cs typeface="+mn-cs"/>
            </a:rPr>
            <a:t>4.6%</a:t>
          </a:r>
          <a:r>
            <a:rPr lang="ja-JP" altLang="en-US" sz="1600" b="0" i="0" u="none" strike="noStrike" baseline="0" smtClean="0">
              <a:solidFill>
                <a:schemeClr val="dk1"/>
              </a:solidFill>
              <a:latin typeface="+mn-lt"/>
              <a:ea typeface="+mn-ea"/>
              <a:cs typeface="+mn-cs"/>
            </a:rPr>
            <a:t>減少し，類似団体平均と比べても低い水準にある。これは，</a:t>
          </a:r>
          <a:r>
            <a:rPr kumimoji="1" lang="ja-JP" altLang="ja-JP" sz="1600">
              <a:solidFill>
                <a:schemeClr val="dk1"/>
              </a:solidFill>
              <a:effectLst/>
              <a:latin typeface="+mn-lt"/>
              <a:ea typeface="+mn-ea"/>
              <a:cs typeface="+mn-cs"/>
            </a:rPr>
            <a:t>退職者の補充抑制等による職員数の削減</a:t>
          </a:r>
          <a:r>
            <a:rPr kumimoji="1" lang="ja-JP" altLang="en-US" sz="1600">
              <a:solidFill>
                <a:schemeClr val="dk1"/>
              </a:solidFill>
              <a:effectLst/>
              <a:latin typeface="+mn-lt"/>
              <a:ea typeface="+mn-ea"/>
              <a:cs typeface="+mn-cs"/>
            </a:rPr>
            <a:t>，時間外手当の縮減</a:t>
          </a:r>
          <a:r>
            <a:rPr lang="ja-JP" altLang="ja-JP" sz="1600">
              <a:solidFill>
                <a:schemeClr val="dk1"/>
              </a:solidFill>
              <a:effectLst/>
              <a:latin typeface="+mn-lt"/>
              <a:ea typeface="+mn-ea"/>
              <a:cs typeface="+mn-cs"/>
            </a:rPr>
            <a:t>など，行財政改革への取り組みを通じて人件費の削減に努め</a:t>
          </a:r>
          <a:r>
            <a:rPr lang="ja-JP" altLang="en-US" sz="1600">
              <a:solidFill>
                <a:schemeClr val="dk1"/>
              </a:solidFill>
              <a:effectLst/>
              <a:latin typeface="+mn-lt"/>
              <a:ea typeface="+mn-ea"/>
              <a:cs typeface="+mn-cs"/>
            </a:rPr>
            <a:t>ていることが</a:t>
          </a:r>
          <a:r>
            <a:rPr lang="ja-JP" altLang="en-US" sz="1600" b="0" i="0" u="none" strike="noStrike" baseline="0" smtClean="0">
              <a:solidFill>
                <a:schemeClr val="dk1"/>
              </a:solidFill>
              <a:latin typeface="+mn-lt"/>
              <a:ea typeface="+mn-ea"/>
              <a:cs typeface="+mn-cs"/>
            </a:rPr>
            <a:t>主な要因である。 </a:t>
          </a:r>
        </a:p>
        <a:p>
          <a:r>
            <a:rPr lang="ja-JP" altLang="en-US" sz="1600" b="0" i="0" u="none" strike="noStrike" baseline="0" smtClean="0">
              <a:solidFill>
                <a:schemeClr val="dk1"/>
              </a:solidFill>
              <a:latin typeface="+mn-lt"/>
              <a:ea typeface="+mn-ea"/>
              <a:cs typeface="+mn-cs"/>
            </a:rPr>
            <a:t>・普通建設事業費は住民一人当たり</a:t>
          </a:r>
          <a:r>
            <a:rPr lang="en-US" altLang="ja-JP" sz="1600" b="0" i="0" u="none" strike="noStrike" baseline="0" smtClean="0">
              <a:solidFill>
                <a:schemeClr val="dk1"/>
              </a:solidFill>
              <a:latin typeface="+mn-lt"/>
              <a:ea typeface="+mn-ea"/>
              <a:cs typeface="+mn-cs"/>
            </a:rPr>
            <a:t>81,825</a:t>
          </a:r>
          <a:r>
            <a:rPr lang="ja-JP" altLang="en-US" sz="1600" b="0" i="0" u="none" strike="noStrike" baseline="0" smtClean="0">
              <a:solidFill>
                <a:schemeClr val="dk1"/>
              </a:solidFill>
              <a:latin typeface="+mn-lt"/>
              <a:ea typeface="+mn-ea"/>
              <a:cs typeface="+mn-cs"/>
            </a:rPr>
            <a:t>円となっており，類似団体と比較して一人当たりのコストが低い状況となっているが，前年度決算と比較すると</a:t>
          </a:r>
          <a:r>
            <a:rPr lang="en-US" altLang="ja-JP" sz="1600" b="0" i="0" u="none" strike="noStrike" baseline="0" smtClean="0">
              <a:solidFill>
                <a:schemeClr val="dk1"/>
              </a:solidFill>
              <a:latin typeface="+mn-lt"/>
              <a:ea typeface="+mn-ea"/>
              <a:cs typeface="+mn-cs"/>
            </a:rPr>
            <a:t>25.6</a:t>
          </a:r>
          <a:r>
            <a:rPr lang="ja-JP" altLang="en-US" sz="1600" b="0" i="0" u="none" strike="noStrike" baseline="0" smtClean="0">
              <a:solidFill>
                <a:schemeClr val="dk1"/>
              </a:solidFill>
              <a:latin typeface="+mn-lt"/>
              <a:ea typeface="+mn-ea"/>
              <a:cs typeface="+mn-cs"/>
            </a:rPr>
            <a:t>％増となっている。これは，</a:t>
          </a:r>
          <a:r>
            <a:rPr lang="ja-JP" altLang="ja-JP" sz="1600">
              <a:solidFill>
                <a:schemeClr val="dk1"/>
              </a:solidFill>
              <a:effectLst/>
              <a:latin typeface="+mn-lt"/>
              <a:ea typeface="+mn-ea"/>
              <a:cs typeface="+mn-cs"/>
            </a:rPr>
            <a:t>公共施設の耐震化・老朽化対策</a:t>
          </a:r>
          <a:r>
            <a:rPr lang="ja-JP" altLang="en-US" sz="1600">
              <a:solidFill>
                <a:schemeClr val="dk1"/>
              </a:solidFill>
              <a:effectLst/>
              <a:latin typeface="+mn-lt"/>
              <a:ea typeface="+mn-ea"/>
              <a:cs typeface="+mn-cs"/>
            </a:rPr>
            <a:t>事業や道路新設改良事業の</a:t>
          </a:r>
          <a:r>
            <a:rPr lang="ja-JP" altLang="ja-JP" sz="1600" b="0" i="0" baseline="0">
              <a:solidFill>
                <a:schemeClr val="dk1"/>
              </a:solidFill>
              <a:effectLst/>
              <a:latin typeface="+mn-lt"/>
              <a:ea typeface="+mn-ea"/>
              <a:cs typeface="+mn-cs"/>
            </a:rPr>
            <a:t>増加等によるものであり</a:t>
          </a:r>
          <a:r>
            <a:rPr lang="ja-JP" altLang="en-US" sz="1600" b="0" i="0" baseline="0">
              <a:solidFill>
                <a:schemeClr val="dk1"/>
              </a:solidFill>
              <a:effectLst/>
              <a:latin typeface="+mn-lt"/>
              <a:ea typeface="+mn-ea"/>
              <a:cs typeface="+mn-cs"/>
            </a:rPr>
            <a:t>，今後は，</a:t>
          </a:r>
          <a:r>
            <a:rPr lang="ja-JP" altLang="en-US" sz="1600" b="0" i="0" u="none" strike="noStrike" baseline="0" smtClean="0">
              <a:solidFill>
                <a:schemeClr val="dk1"/>
              </a:solidFill>
              <a:latin typeface="+mn-lt"/>
              <a:ea typeface="+mn-ea"/>
              <a:cs typeface="+mn-cs"/>
            </a:rPr>
            <a:t>公共施設等総合管理計画の策定により，事業の取捨選択を徹底していくことで，事業費の減少を目指すこととしている。 </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42,849
42,631
148.84
23,822,960
22,480,765
1,198,600
12,812,304
24,178,530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88265</xdr:rowOff>
    </xdr:from>
    <xdr:to>
      <xdr:col>6</xdr:col>
      <xdr:colOff>511175</xdr:colOff>
      <xdr:row>36</xdr:row>
      <xdr:rowOff>154178</xdr:rowOff>
    </xdr:to>
    <xdr:cxnSp macro="">
      <xdr:nvCxnSpPr>
        <xdr:cNvPr id="61" name="直線コネクタ 60"/>
        <xdr:cNvCxnSpPr/>
      </xdr:nvCxnSpPr>
      <xdr:spPr>
        <a:xfrm flipV="1">
          <a:off x="3797300" y="6260465"/>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152083</xdr:rowOff>
    </xdr:from>
    <xdr:to>
      <xdr:col>5</xdr:col>
      <xdr:colOff>358775</xdr:colOff>
      <xdr:row>36</xdr:row>
      <xdr:rowOff>154178</xdr:rowOff>
    </xdr:to>
    <xdr:cxnSp macro="">
      <xdr:nvCxnSpPr>
        <xdr:cNvPr id="64" name="直線コネクタ 63"/>
        <xdr:cNvCxnSpPr/>
      </xdr:nvCxnSpPr>
      <xdr:spPr>
        <a:xfrm>
          <a:off x="2908300" y="632428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141224</xdr:rowOff>
    </xdr:from>
    <xdr:to>
      <xdr:col>4</xdr:col>
      <xdr:colOff>155575</xdr:colOff>
      <xdr:row>36</xdr:row>
      <xdr:rowOff>152083</xdr:rowOff>
    </xdr:to>
    <xdr:cxnSp macro="">
      <xdr:nvCxnSpPr>
        <xdr:cNvPr id="67" name="直線コネクタ 66"/>
        <xdr:cNvCxnSpPr/>
      </xdr:nvCxnSpPr>
      <xdr:spPr>
        <a:xfrm>
          <a:off x="2019300" y="631342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30163</xdr:rowOff>
    </xdr:from>
    <xdr:to>
      <xdr:col>2</xdr:col>
      <xdr:colOff>638175</xdr:colOff>
      <xdr:row>36</xdr:row>
      <xdr:rowOff>141224</xdr:rowOff>
    </xdr:to>
    <xdr:cxnSp macro="">
      <xdr:nvCxnSpPr>
        <xdr:cNvPr id="70" name="直線コネクタ 69"/>
        <xdr:cNvCxnSpPr/>
      </xdr:nvCxnSpPr>
      <xdr:spPr>
        <a:xfrm>
          <a:off x="1130300" y="6202363"/>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37465</xdr:rowOff>
    </xdr:from>
    <xdr:to>
      <xdr:col>6</xdr:col>
      <xdr:colOff>561975</xdr:colOff>
      <xdr:row>36</xdr:row>
      <xdr:rowOff>139065</xdr:rowOff>
    </xdr:to>
    <xdr:sp macro="" textlink="">
      <xdr:nvSpPr>
        <xdr:cNvPr id="80" name="円/楕円 79"/>
        <xdr:cNvSpPr/>
      </xdr:nvSpPr>
      <xdr:spPr>
        <a:xfrm>
          <a:off x="45847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15892</xdr:rowOff>
    </xdr:from>
    <xdr:ext cx="469744" cy="259045"/>
    <xdr:sp macro="" textlink="">
      <xdr:nvSpPr>
        <xdr:cNvPr id="81" name="議会費該当値テキスト"/>
        <xdr:cNvSpPr txBox="1"/>
      </xdr:nvSpPr>
      <xdr:spPr>
        <a:xfrm>
          <a:off x="4686300"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103378</xdr:rowOff>
    </xdr:from>
    <xdr:to>
      <xdr:col>5</xdr:col>
      <xdr:colOff>409575</xdr:colOff>
      <xdr:row>37</xdr:row>
      <xdr:rowOff>33528</xdr:rowOff>
    </xdr:to>
    <xdr:sp macro="" textlink="">
      <xdr:nvSpPr>
        <xdr:cNvPr id="82" name="円/楕円 81"/>
        <xdr:cNvSpPr/>
      </xdr:nvSpPr>
      <xdr:spPr>
        <a:xfrm>
          <a:off x="3746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24655</xdr:rowOff>
    </xdr:from>
    <xdr:ext cx="469744" cy="259045"/>
    <xdr:sp macro="" textlink="">
      <xdr:nvSpPr>
        <xdr:cNvPr id="83" name="テキスト ボックス 82"/>
        <xdr:cNvSpPr txBox="1"/>
      </xdr:nvSpPr>
      <xdr:spPr>
        <a:xfrm>
          <a:off x="3562427"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101283</xdr:rowOff>
    </xdr:from>
    <xdr:to>
      <xdr:col>4</xdr:col>
      <xdr:colOff>206375</xdr:colOff>
      <xdr:row>37</xdr:row>
      <xdr:rowOff>31433</xdr:rowOff>
    </xdr:to>
    <xdr:sp macro="" textlink="">
      <xdr:nvSpPr>
        <xdr:cNvPr id="84" name="円/楕円 83"/>
        <xdr:cNvSpPr/>
      </xdr:nvSpPr>
      <xdr:spPr>
        <a:xfrm>
          <a:off x="2857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22560</xdr:rowOff>
    </xdr:from>
    <xdr:ext cx="469744" cy="259045"/>
    <xdr:sp macro="" textlink="">
      <xdr:nvSpPr>
        <xdr:cNvPr id="85" name="テキスト ボックス 84"/>
        <xdr:cNvSpPr txBox="1"/>
      </xdr:nvSpPr>
      <xdr:spPr>
        <a:xfrm>
          <a:off x="2673427"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90424</xdr:rowOff>
    </xdr:from>
    <xdr:to>
      <xdr:col>3</xdr:col>
      <xdr:colOff>3175</xdr:colOff>
      <xdr:row>37</xdr:row>
      <xdr:rowOff>20574</xdr:rowOff>
    </xdr:to>
    <xdr:sp macro="" textlink="">
      <xdr:nvSpPr>
        <xdr:cNvPr id="86" name="円/楕円 85"/>
        <xdr:cNvSpPr/>
      </xdr:nvSpPr>
      <xdr:spPr>
        <a:xfrm>
          <a:off x="1968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11701</xdr:rowOff>
    </xdr:from>
    <xdr:ext cx="469744" cy="259045"/>
    <xdr:sp macro="" textlink="">
      <xdr:nvSpPr>
        <xdr:cNvPr id="87" name="テキスト ボックス 86"/>
        <xdr:cNvSpPr txBox="1"/>
      </xdr:nvSpPr>
      <xdr:spPr>
        <a:xfrm>
          <a:off x="1784427"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150813</xdr:rowOff>
    </xdr:from>
    <xdr:to>
      <xdr:col>1</xdr:col>
      <xdr:colOff>485775</xdr:colOff>
      <xdr:row>36</xdr:row>
      <xdr:rowOff>80963</xdr:rowOff>
    </xdr:to>
    <xdr:sp macro="" textlink="">
      <xdr:nvSpPr>
        <xdr:cNvPr id="88" name="円/楕円 87"/>
        <xdr:cNvSpPr/>
      </xdr:nvSpPr>
      <xdr:spPr>
        <a:xfrm>
          <a:off x="1079500" y="61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72090</xdr:rowOff>
    </xdr:from>
    <xdr:ext cx="469744" cy="259045"/>
    <xdr:sp macro="" textlink="">
      <xdr:nvSpPr>
        <xdr:cNvPr id="89" name="テキスト ボックス 88"/>
        <xdr:cNvSpPr txBox="1"/>
      </xdr:nvSpPr>
      <xdr:spPr>
        <a:xfrm>
          <a:off x="8954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98902</xdr:rowOff>
    </xdr:from>
    <xdr:to>
      <xdr:col>6</xdr:col>
      <xdr:colOff>511175</xdr:colOff>
      <xdr:row>58</xdr:row>
      <xdr:rowOff>106780</xdr:rowOff>
    </xdr:to>
    <xdr:cxnSp macro="">
      <xdr:nvCxnSpPr>
        <xdr:cNvPr id="118" name="直線コネクタ 117"/>
        <xdr:cNvCxnSpPr/>
      </xdr:nvCxnSpPr>
      <xdr:spPr>
        <a:xfrm flipV="1">
          <a:off x="3797300" y="10043002"/>
          <a:ext cx="8382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94428</xdr:rowOff>
    </xdr:from>
    <xdr:to>
      <xdr:col>5</xdr:col>
      <xdr:colOff>358775</xdr:colOff>
      <xdr:row>58</xdr:row>
      <xdr:rowOff>106780</xdr:rowOff>
    </xdr:to>
    <xdr:cxnSp macro="">
      <xdr:nvCxnSpPr>
        <xdr:cNvPr id="121" name="直線コネクタ 120"/>
        <xdr:cNvCxnSpPr/>
      </xdr:nvCxnSpPr>
      <xdr:spPr>
        <a:xfrm>
          <a:off x="2908300" y="10038528"/>
          <a:ext cx="8890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94428</xdr:rowOff>
    </xdr:from>
    <xdr:to>
      <xdr:col>4</xdr:col>
      <xdr:colOff>155575</xdr:colOff>
      <xdr:row>58</xdr:row>
      <xdr:rowOff>111798</xdr:rowOff>
    </xdr:to>
    <xdr:cxnSp macro="">
      <xdr:nvCxnSpPr>
        <xdr:cNvPr id="124" name="直線コネクタ 123"/>
        <xdr:cNvCxnSpPr/>
      </xdr:nvCxnSpPr>
      <xdr:spPr>
        <a:xfrm flipV="1">
          <a:off x="2019300" y="10038528"/>
          <a:ext cx="889000" cy="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90363</xdr:rowOff>
    </xdr:from>
    <xdr:to>
      <xdr:col>2</xdr:col>
      <xdr:colOff>638175</xdr:colOff>
      <xdr:row>58</xdr:row>
      <xdr:rowOff>111798</xdr:rowOff>
    </xdr:to>
    <xdr:cxnSp macro="">
      <xdr:nvCxnSpPr>
        <xdr:cNvPr id="127" name="直線コネクタ 126"/>
        <xdr:cNvCxnSpPr/>
      </xdr:nvCxnSpPr>
      <xdr:spPr>
        <a:xfrm>
          <a:off x="1130300" y="10034463"/>
          <a:ext cx="8890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48102</xdr:rowOff>
    </xdr:from>
    <xdr:to>
      <xdr:col>6</xdr:col>
      <xdr:colOff>561975</xdr:colOff>
      <xdr:row>58</xdr:row>
      <xdr:rowOff>149702</xdr:rowOff>
    </xdr:to>
    <xdr:sp macro="" textlink="">
      <xdr:nvSpPr>
        <xdr:cNvPr id="137" name="円/楕円 136"/>
        <xdr:cNvSpPr/>
      </xdr:nvSpPr>
      <xdr:spPr>
        <a:xfrm>
          <a:off x="4584700" y="99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55980</xdr:rowOff>
    </xdr:from>
    <xdr:to>
      <xdr:col>5</xdr:col>
      <xdr:colOff>409575</xdr:colOff>
      <xdr:row>58</xdr:row>
      <xdr:rowOff>157580</xdr:rowOff>
    </xdr:to>
    <xdr:sp macro="" textlink="">
      <xdr:nvSpPr>
        <xdr:cNvPr id="139" name="円/楕円 138"/>
        <xdr:cNvSpPr/>
      </xdr:nvSpPr>
      <xdr:spPr>
        <a:xfrm>
          <a:off x="3746500" y="100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148707</xdr:rowOff>
    </xdr:from>
    <xdr:ext cx="534377" cy="259045"/>
    <xdr:sp macro="" textlink="">
      <xdr:nvSpPr>
        <xdr:cNvPr id="140" name="テキスト ボックス 139"/>
        <xdr:cNvSpPr txBox="1"/>
      </xdr:nvSpPr>
      <xdr:spPr>
        <a:xfrm>
          <a:off x="3530111" y="100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43628</xdr:rowOff>
    </xdr:from>
    <xdr:to>
      <xdr:col>4</xdr:col>
      <xdr:colOff>206375</xdr:colOff>
      <xdr:row>58</xdr:row>
      <xdr:rowOff>145228</xdr:rowOff>
    </xdr:to>
    <xdr:sp macro="" textlink="">
      <xdr:nvSpPr>
        <xdr:cNvPr id="141" name="円/楕円 140"/>
        <xdr:cNvSpPr/>
      </xdr:nvSpPr>
      <xdr:spPr>
        <a:xfrm>
          <a:off x="2857500" y="99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136355</xdr:rowOff>
    </xdr:from>
    <xdr:ext cx="534377" cy="259045"/>
    <xdr:sp macro="" textlink="">
      <xdr:nvSpPr>
        <xdr:cNvPr id="142" name="テキスト ボックス 141"/>
        <xdr:cNvSpPr txBox="1"/>
      </xdr:nvSpPr>
      <xdr:spPr>
        <a:xfrm>
          <a:off x="2641111" y="100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60998</xdr:rowOff>
    </xdr:from>
    <xdr:to>
      <xdr:col>3</xdr:col>
      <xdr:colOff>3175</xdr:colOff>
      <xdr:row>58</xdr:row>
      <xdr:rowOff>162598</xdr:rowOff>
    </xdr:to>
    <xdr:sp macro="" textlink="">
      <xdr:nvSpPr>
        <xdr:cNvPr id="143" name="円/楕円 142"/>
        <xdr:cNvSpPr/>
      </xdr:nvSpPr>
      <xdr:spPr>
        <a:xfrm>
          <a:off x="1968500" y="100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153725</xdr:rowOff>
    </xdr:from>
    <xdr:ext cx="534377" cy="259045"/>
    <xdr:sp macro="" textlink="">
      <xdr:nvSpPr>
        <xdr:cNvPr id="144" name="テキスト ボックス 143"/>
        <xdr:cNvSpPr txBox="1"/>
      </xdr:nvSpPr>
      <xdr:spPr>
        <a:xfrm>
          <a:off x="1752111" y="100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39563</xdr:rowOff>
    </xdr:from>
    <xdr:to>
      <xdr:col>1</xdr:col>
      <xdr:colOff>485775</xdr:colOff>
      <xdr:row>58</xdr:row>
      <xdr:rowOff>141163</xdr:rowOff>
    </xdr:to>
    <xdr:sp macro="" textlink="">
      <xdr:nvSpPr>
        <xdr:cNvPr id="145" name="円/楕円 144"/>
        <xdr:cNvSpPr/>
      </xdr:nvSpPr>
      <xdr:spPr>
        <a:xfrm>
          <a:off x="1079500" y="99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132290</xdr:rowOff>
    </xdr:from>
    <xdr:ext cx="534377" cy="259045"/>
    <xdr:sp macro="" textlink="">
      <xdr:nvSpPr>
        <xdr:cNvPr id="146" name="テキスト ボックス 145"/>
        <xdr:cNvSpPr txBox="1"/>
      </xdr:nvSpPr>
      <xdr:spPr>
        <a:xfrm>
          <a:off x="863111" y="1007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156998</xdr:rowOff>
    </xdr:from>
    <xdr:to>
      <xdr:col>6</xdr:col>
      <xdr:colOff>511175</xdr:colOff>
      <xdr:row>76</xdr:row>
      <xdr:rowOff>61534</xdr:rowOff>
    </xdr:to>
    <xdr:cxnSp macro="">
      <xdr:nvCxnSpPr>
        <xdr:cNvPr id="176" name="直線コネクタ 175"/>
        <xdr:cNvCxnSpPr/>
      </xdr:nvCxnSpPr>
      <xdr:spPr>
        <a:xfrm flipV="1">
          <a:off x="3797300" y="13015748"/>
          <a:ext cx="8382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61534</xdr:rowOff>
    </xdr:from>
    <xdr:to>
      <xdr:col>5</xdr:col>
      <xdr:colOff>358775</xdr:colOff>
      <xdr:row>76</xdr:row>
      <xdr:rowOff>147053</xdr:rowOff>
    </xdr:to>
    <xdr:cxnSp macro="">
      <xdr:nvCxnSpPr>
        <xdr:cNvPr id="179" name="直線コネクタ 178"/>
        <xdr:cNvCxnSpPr/>
      </xdr:nvCxnSpPr>
      <xdr:spPr>
        <a:xfrm flipV="1">
          <a:off x="2908300" y="13091734"/>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124658</xdr:rowOff>
    </xdr:from>
    <xdr:to>
      <xdr:col>4</xdr:col>
      <xdr:colOff>155575</xdr:colOff>
      <xdr:row>76</xdr:row>
      <xdr:rowOff>147053</xdr:rowOff>
    </xdr:to>
    <xdr:cxnSp macro="">
      <xdr:nvCxnSpPr>
        <xdr:cNvPr id="182" name="直線コネクタ 181"/>
        <xdr:cNvCxnSpPr/>
      </xdr:nvCxnSpPr>
      <xdr:spPr>
        <a:xfrm>
          <a:off x="2019300" y="13154858"/>
          <a:ext cx="889000" cy="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124658</xdr:rowOff>
    </xdr:from>
    <xdr:to>
      <xdr:col>2</xdr:col>
      <xdr:colOff>638175</xdr:colOff>
      <xdr:row>77</xdr:row>
      <xdr:rowOff>46698</xdr:rowOff>
    </xdr:to>
    <xdr:cxnSp macro="">
      <xdr:nvCxnSpPr>
        <xdr:cNvPr id="185" name="直線コネクタ 184"/>
        <xdr:cNvCxnSpPr/>
      </xdr:nvCxnSpPr>
      <xdr:spPr>
        <a:xfrm flipV="1">
          <a:off x="1130300" y="13154858"/>
          <a:ext cx="889000" cy="9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106197</xdr:rowOff>
    </xdr:from>
    <xdr:to>
      <xdr:col>6</xdr:col>
      <xdr:colOff>561975</xdr:colOff>
      <xdr:row>76</xdr:row>
      <xdr:rowOff>36348</xdr:rowOff>
    </xdr:to>
    <xdr:sp macro="" textlink="">
      <xdr:nvSpPr>
        <xdr:cNvPr id="195" name="円/楕円 194"/>
        <xdr:cNvSpPr/>
      </xdr:nvSpPr>
      <xdr:spPr>
        <a:xfrm>
          <a:off x="4584700" y="12964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129074</xdr:rowOff>
    </xdr:from>
    <xdr:ext cx="599010" cy="259045"/>
    <xdr:sp macro="" textlink="">
      <xdr:nvSpPr>
        <xdr:cNvPr id="196" name="民生費該当値テキスト"/>
        <xdr:cNvSpPr txBox="1"/>
      </xdr:nvSpPr>
      <xdr:spPr>
        <a:xfrm>
          <a:off x="4686300" y="128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10734</xdr:rowOff>
    </xdr:from>
    <xdr:to>
      <xdr:col>5</xdr:col>
      <xdr:colOff>409575</xdr:colOff>
      <xdr:row>76</xdr:row>
      <xdr:rowOff>112334</xdr:rowOff>
    </xdr:to>
    <xdr:sp macro="" textlink="">
      <xdr:nvSpPr>
        <xdr:cNvPr id="197" name="円/楕円 196"/>
        <xdr:cNvSpPr/>
      </xdr:nvSpPr>
      <xdr:spPr>
        <a:xfrm>
          <a:off x="3746500" y="130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128861</xdr:rowOff>
    </xdr:from>
    <xdr:ext cx="599010" cy="259045"/>
    <xdr:sp macro="" textlink="">
      <xdr:nvSpPr>
        <xdr:cNvPr id="198" name="テキスト ボックス 197"/>
        <xdr:cNvSpPr txBox="1"/>
      </xdr:nvSpPr>
      <xdr:spPr>
        <a:xfrm>
          <a:off x="3497794" y="1281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96253</xdr:rowOff>
    </xdr:from>
    <xdr:to>
      <xdr:col>4</xdr:col>
      <xdr:colOff>206375</xdr:colOff>
      <xdr:row>77</xdr:row>
      <xdr:rowOff>26403</xdr:rowOff>
    </xdr:to>
    <xdr:sp macro="" textlink="">
      <xdr:nvSpPr>
        <xdr:cNvPr id="199" name="円/楕円 198"/>
        <xdr:cNvSpPr/>
      </xdr:nvSpPr>
      <xdr:spPr>
        <a:xfrm>
          <a:off x="2857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17530</xdr:rowOff>
    </xdr:from>
    <xdr:ext cx="599010" cy="259045"/>
    <xdr:sp macro="" textlink="">
      <xdr:nvSpPr>
        <xdr:cNvPr id="200" name="テキスト ボックス 199"/>
        <xdr:cNvSpPr txBox="1"/>
      </xdr:nvSpPr>
      <xdr:spPr>
        <a:xfrm>
          <a:off x="2608794" y="1321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73858</xdr:rowOff>
    </xdr:from>
    <xdr:to>
      <xdr:col>3</xdr:col>
      <xdr:colOff>3175</xdr:colOff>
      <xdr:row>77</xdr:row>
      <xdr:rowOff>4008</xdr:rowOff>
    </xdr:to>
    <xdr:sp macro="" textlink="">
      <xdr:nvSpPr>
        <xdr:cNvPr id="201" name="円/楕円 200"/>
        <xdr:cNvSpPr/>
      </xdr:nvSpPr>
      <xdr:spPr>
        <a:xfrm>
          <a:off x="1968500" y="131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20535</xdr:rowOff>
    </xdr:from>
    <xdr:ext cx="599010" cy="259045"/>
    <xdr:sp macro="" textlink="">
      <xdr:nvSpPr>
        <xdr:cNvPr id="202" name="テキスト ボックス 201"/>
        <xdr:cNvSpPr txBox="1"/>
      </xdr:nvSpPr>
      <xdr:spPr>
        <a:xfrm>
          <a:off x="1719794" y="128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167348</xdr:rowOff>
    </xdr:from>
    <xdr:to>
      <xdr:col>1</xdr:col>
      <xdr:colOff>485775</xdr:colOff>
      <xdr:row>77</xdr:row>
      <xdr:rowOff>97498</xdr:rowOff>
    </xdr:to>
    <xdr:sp macro="" textlink="">
      <xdr:nvSpPr>
        <xdr:cNvPr id="203" name="円/楕円 202"/>
        <xdr:cNvSpPr/>
      </xdr:nvSpPr>
      <xdr:spPr>
        <a:xfrm>
          <a:off x="1079500" y="131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88625</xdr:rowOff>
    </xdr:from>
    <xdr:ext cx="599010" cy="259045"/>
    <xdr:sp macro="" textlink="">
      <xdr:nvSpPr>
        <xdr:cNvPr id="204" name="テキスト ボックス 203"/>
        <xdr:cNvSpPr txBox="1"/>
      </xdr:nvSpPr>
      <xdr:spPr>
        <a:xfrm>
          <a:off x="830794" y="132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104387</xdr:rowOff>
    </xdr:from>
    <xdr:to>
      <xdr:col>6</xdr:col>
      <xdr:colOff>511175</xdr:colOff>
      <xdr:row>97</xdr:row>
      <xdr:rowOff>129206</xdr:rowOff>
    </xdr:to>
    <xdr:cxnSp macro="">
      <xdr:nvCxnSpPr>
        <xdr:cNvPr id="235" name="直線コネクタ 234"/>
        <xdr:cNvCxnSpPr/>
      </xdr:nvCxnSpPr>
      <xdr:spPr>
        <a:xfrm flipV="1">
          <a:off x="3797300" y="16735037"/>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122859</xdr:rowOff>
    </xdr:from>
    <xdr:to>
      <xdr:col>5</xdr:col>
      <xdr:colOff>358775</xdr:colOff>
      <xdr:row>97</xdr:row>
      <xdr:rowOff>129206</xdr:rowOff>
    </xdr:to>
    <xdr:cxnSp macro="">
      <xdr:nvCxnSpPr>
        <xdr:cNvPr id="238" name="直線コネクタ 237"/>
        <xdr:cNvCxnSpPr/>
      </xdr:nvCxnSpPr>
      <xdr:spPr>
        <a:xfrm>
          <a:off x="2908300" y="16753509"/>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122859</xdr:rowOff>
    </xdr:from>
    <xdr:to>
      <xdr:col>4</xdr:col>
      <xdr:colOff>155575</xdr:colOff>
      <xdr:row>97</xdr:row>
      <xdr:rowOff>148386</xdr:rowOff>
    </xdr:to>
    <xdr:cxnSp macro="">
      <xdr:nvCxnSpPr>
        <xdr:cNvPr id="241" name="直線コネクタ 240"/>
        <xdr:cNvCxnSpPr/>
      </xdr:nvCxnSpPr>
      <xdr:spPr>
        <a:xfrm flipV="1">
          <a:off x="2019300" y="1675350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130034</xdr:rowOff>
    </xdr:from>
    <xdr:to>
      <xdr:col>2</xdr:col>
      <xdr:colOff>638175</xdr:colOff>
      <xdr:row>97</xdr:row>
      <xdr:rowOff>148386</xdr:rowOff>
    </xdr:to>
    <xdr:cxnSp macro="">
      <xdr:nvCxnSpPr>
        <xdr:cNvPr id="244" name="直線コネクタ 243"/>
        <xdr:cNvCxnSpPr/>
      </xdr:nvCxnSpPr>
      <xdr:spPr>
        <a:xfrm>
          <a:off x="1130300" y="16760684"/>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53587</xdr:rowOff>
    </xdr:from>
    <xdr:to>
      <xdr:col>6</xdr:col>
      <xdr:colOff>561975</xdr:colOff>
      <xdr:row>97</xdr:row>
      <xdr:rowOff>155187</xdr:rowOff>
    </xdr:to>
    <xdr:sp macro="" textlink="">
      <xdr:nvSpPr>
        <xdr:cNvPr id="254" name="円/楕円 253"/>
        <xdr:cNvSpPr/>
      </xdr:nvSpPr>
      <xdr:spPr>
        <a:xfrm>
          <a:off x="4584700" y="166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139964</xdr:rowOff>
    </xdr:from>
    <xdr:ext cx="534377" cy="259045"/>
    <xdr:sp macro="" textlink="">
      <xdr:nvSpPr>
        <xdr:cNvPr id="255" name="衛生費該当値テキスト"/>
        <xdr:cNvSpPr txBox="1"/>
      </xdr:nvSpPr>
      <xdr:spPr>
        <a:xfrm>
          <a:off x="4686300" y="165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78406</xdr:rowOff>
    </xdr:from>
    <xdr:to>
      <xdr:col>5</xdr:col>
      <xdr:colOff>409575</xdr:colOff>
      <xdr:row>98</xdr:row>
      <xdr:rowOff>8556</xdr:rowOff>
    </xdr:to>
    <xdr:sp macro="" textlink="">
      <xdr:nvSpPr>
        <xdr:cNvPr id="256" name="円/楕円 255"/>
        <xdr:cNvSpPr/>
      </xdr:nvSpPr>
      <xdr:spPr>
        <a:xfrm>
          <a:off x="3746500" y="167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171133</xdr:rowOff>
    </xdr:from>
    <xdr:ext cx="534377" cy="259045"/>
    <xdr:sp macro="" textlink="">
      <xdr:nvSpPr>
        <xdr:cNvPr id="257" name="テキスト ボックス 256"/>
        <xdr:cNvSpPr txBox="1"/>
      </xdr:nvSpPr>
      <xdr:spPr>
        <a:xfrm>
          <a:off x="3530111" y="168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72059</xdr:rowOff>
    </xdr:from>
    <xdr:to>
      <xdr:col>4</xdr:col>
      <xdr:colOff>206375</xdr:colOff>
      <xdr:row>98</xdr:row>
      <xdr:rowOff>2209</xdr:rowOff>
    </xdr:to>
    <xdr:sp macro="" textlink="">
      <xdr:nvSpPr>
        <xdr:cNvPr id="258" name="円/楕円 257"/>
        <xdr:cNvSpPr/>
      </xdr:nvSpPr>
      <xdr:spPr>
        <a:xfrm>
          <a:off x="2857500" y="167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164786</xdr:rowOff>
    </xdr:from>
    <xdr:ext cx="534377" cy="259045"/>
    <xdr:sp macro="" textlink="">
      <xdr:nvSpPr>
        <xdr:cNvPr id="259" name="テキスト ボックス 258"/>
        <xdr:cNvSpPr txBox="1"/>
      </xdr:nvSpPr>
      <xdr:spPr>
        <a:xfrm>
          <a:off x="2641111" y="167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97586</xdr:rowOff>
    </xdr:from>
    <xdr:to>
      <xdr:col>3</xdr:col>
      <xdr:colOff>3175</xdr:colOff>
      <xdr:row>98</xdr:row>
      <xdr:rowOff>27736</xdr:rowOff>
    </xdr:to>
    <xdr:sp macro="" textlink="">
      <xdr:nvSpPr>
        <xdr:cNvPr id="260" name="円/楕円 259"/>
        <xdr:cNvSpPr/>
      </xdr:nvSpPr>
      <xdr:spPr>
        <a:xfrm>
          <a:off x="19685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18863</xdr:rowOff>
    </xdr:from>
    <xdr:ext cx="534377" cy="259045"/>
    <xdr:sp macro="" textlink="">
      <xdr:nvSpPr>
        <xdr:cNvPr id="261" name="テキスト ボックス 260"/>
        <xdr:cNvSpPr txBox="1"/>
      </xdr:nvSpPr>
      <xdr:spPr>
        <a:xfrm>
          <a:off x="1752111" y="168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79234</xdr:rowOff>
    </xdr:from>
    <xdr:to>
      <xdr:col>1</xdr:col>
      <xdr:colOff>485775</xdr:colOff>
      <xdr:row>98</xdr:row>
      <xdr:rowOff>9384</xdr:rowOff>
    </xdr:to>
    <xdr:sp macro="" textlink="">
      <xdr:nvSpPr>
        <xdr:cNvPr id="262" name="円/楕円 261"/>
        <xdr:cNvSpPr/>
      </xdr:nvSpPr>
      <xdr:spPr>
        <a:xfrm>
          <a:off x="10795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511</xdr:rowOff>
    </xdr:from>
    <xdr:ext cx="534377" cy="259045"/>
    <xdr:sp macro="" textlink="">
      <xdr:nvSpPr>
        <xdr:cNvPr id="263" name="テキスト ボックス 262"/>
        <xdr:cNvSpPr txBox="1"/>
      </xdr:nvSpPr>
      <xdr:spPr>
        <a:xfrm>
          <a:off x="863111" y="168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169418</xdr:rowOff>
    </xdr:from>
    <xdr:to>
      <xdr:col>15</xdr:col>
      <xdr:colOff>180975</xdr:colOff>
      <xdr:row>39</xdr:row>
      <xdr:rowOff>254</xdr:rowOff>
    </xdr:to>
    <xdr:cxnSp macro="">
      <xdr:nvCxnSpPr>
        <xdr:cNvPr id="292" name="直線コネクタ 291"/>
        <xdr:cNvCxnSpPr/>
      </xdr:nvCxnSpPr>
      <xdr:spPr>
        <a:xfrm>
          <a:off x="9639300" y="65130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169418</xdr:rowOff>
    </xdr:from>
    <xdr:to>
      <xdr:col>14</xdr:col>
      <xdr:colOff>28575</xdr:colOff>
      <xdr:row>38</xdr:row>
      <xdr:rowOff>14351</xdr:rowOff>
    </xdr:to>
    <xdr:cxnSp macro="">
      <xdr:nvCxnSpPr>
        <xdr:cNvPr id="295" name="直線コネクタ 294"/>
        <xdr:cNvCxnSpPr/>
      </xdr:nvCxnSpPr>
      <xdr:spPr>
        <a:xfrm flipV="1">
          <a:off x="8750300" y="651306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14351</xdr:rowOff>
    </xdr:from>
    <xdr:to>
      <xdr:col>12</xdr:col>
      <xdr:colOff>511175</xdr:colOff>
      <xdr:row>38</xdr:row>
      <xdr:rowOff>83185</xdr:rowOff>
    </xdr:to>
    <xdr:cxnSp macro="">
      <xdr:nvCxnSpPr>
        <xdr:cNvPr id="298" name="直線コネクタ 297"/>
        <xdr:cNvCxnSpPr/>
      </xdr:nvCxnSpPr>
      <xdr:spPr>
        <a:xfrm flipV="1">
          <a:off x="7861300" y="6529451"/>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152527</xdr:rowOff>
    </xdr:from>
    <xdr:to>
      <xdr:col>11</xdr:col>
      <xdr:colOff>307975</xdr:colOff>
      <xdr:row>38</xdr:row>
      <xdr:rowOff>83185</xdr:rowOff>
    </xdr:to>
    <xdr:cxnSp macro="">
      <xdr:nvCxnSpPr>
        <xdr:cNvPr id="301" name="直線コネクタ 300"/>
        <xdr:cNvCxnSpPr/>
      </xdr:nvCxnSpPr>
      <xdr:spPr>
        <a:xfrm>
          <a:off x="6972300" y="6324727"/>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120904</xdr:rowOff>
    </xdr:from>
    <xdr:to>
      <xdr:col>15</xdr:col>
      <xdr:colOff>231775</xdr:colOff>
      <xdr:row>39</xdr:row>
      <xdr:rowOff>51054</xdr:rowOff>
    </xdr:to>
    <xdr:sp macro="" textlink="">
      <xdr:nvSpPr>
        <xdr:cNvPr id="311" name="円/楕円 310"/>
        <xdr:cNvSpPr/>
      </xdr:nvSpPr>
      <xdr:spPr>
        <a:xfrm>
          <a:off x="104267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35831</xdr:rowOff>
    </xdr:from>
    <xdr:ext cx="378565" cy="259045"/>
    <xdr:sp macro="" textlink="">
      <xdr:nvSpPr>
        <xdr:cNvPr id="312" name="労働費該当値テキスト"/>
        <xdr:cNvSpPr txBox="1"/>
      </xdr:nvSpPr>
      <xdr:spPr>
        <a:xfrm>
          <a:off x="10528300" y="6550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118618</xdr:rowOff>
    </xdr:from>
    <xdr:to>
      <xdr:col>14</xdr:col>
      <xdr:colOff>79375</xdr:colOff>
      <xdr:row>38</xdr:row>
      <xdr:rowOff>48768</xdr:rowOff>
    </xdr:to>
    <xdr:sp macro="" textlink="">
      <xdr:nvSpPr>
        <xdr:cNvPr id="313" name="円/楕円 312"/>
        <xdr:cNvSpPr/>
      </xdr:nvSpPr>
      <xdr:spPr>
        <a:xfrm>
          <a:off x="958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39895</xdr:rowOff>
    </xdr:from>
    <xdr:ext cx="469744" cy="259045"/>
    <xdr:sp macro="" textlink="">
      <xdr:nvSpPr>
        <xdr:cNvPr id="314" name="テキスト ボックス 313"/>
        <xdr:cNvSpPr txBox="1"/>
      </xdr:nvSpPr>
      <xdr:spPr>
        <a:xfrm>
          <a:off x="9404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135001</xdr:rowOff>
    </xdr:from>
    <xdr:to>
      <xdr:col>12</xdr:col>
      <xdr:colOff>561975</xdr:colOff>
      <xdr:row>38</xdr:row>
      <xdr:rowOff>65151</xdr:rowOff>
    </xdr:to>
    <xdr:sp macro="" textlink="">
      <xdr:nvSpPr>
        <xdr:cNvPr id="315" name="円/楕円 314"/>
        <xdr:cNvSpPr/>
      </xdr:nvSpPr>
      <xdr:spPr>
        <a:xfrm>
          <a:off x="8699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56278</xdr:rowOff>
    </xdr:from>
    <xdr:ext cx="469744" cy="259045"/>
    <xdr:sp macro="" textlink="">
      <xdr:nvSpPr>
        <xdr:cNvPr id="316" name="テキスト ボックス 315"/>
        <xdr:cNvSpPr txBox="1"/>
      </xdr:nvSpPr>
      <xdr:spPr>
        <a:xfrm>
          <a:off x="8515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32385</xdr:rowOff>
    </xdr:from>
    <xdr:to>
      <xdr:col>11</xdr:col>
      <xdr:colOff>358775</xdr:colOff>
      <xdr:row>38</xdr:row>
      <xdr:rowOff>133985</xdr:rowOff>
    </xdr:to>
    <xdr:sp macro="" textlink="">
      <xdr:nvSpPr>
        <xdr:cNvPr id="317" name="円/楕円 316"/>
        <xdr:cNvSpPr/>
      </xdr:nvSpPr>
      <xdr:spPr>
        <a:xfrm>
          <a:off x="7810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125112</xdr:rowOff>
    </xdr:from>
    <xdr:ext cx="469744" cy="259045"/>
    <xdr:sp macro="" textlink="">
      <xdr:nvSpPr>
        <xdr:cNvPr id="318" name="テキスト ボックス 317"/>
        <xdr:cNvSpPr txBox="1"/>
      </xdr:nvSpPr>
      <xdr:spPr>
        <a:xfrm>
          <a:off x="7626427" y="664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101727</xdr:rowOff>
    </xdr:from>
    <xdr:to>
      <xdr:col>10</xdr:col>
      <xdr:colOff>155575</xdr:colOff>
      <xdr:row>37</xdr:row>
      <xdr:rowOff>31877</xdr:rowOff>
    </xdr:to>
    <xdr:sp macro="" textlink="">
      <xdr:nvSpPr>
        <xdr:cNvPr id="319" name="円/楕円 318"/>
        <xdr:cNvSpPr/>
      </xdr:nvSpPr>
      <xdr:spPr>
        <a:xfrm>
          <a:off x="6921500" y="62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23004</xdr:rowOff>
    </xdr:from>
    <xdr:ext cx="469744" cy="259045"/>
    <xdr:sp macro="" textlink="">
      <xdr:nvSpPr>
        <xdr:cNvPr id="320" name="テキスト ボックス 319"/>
        <xdr:cNvSpPr txBox="1"/>
      </xdr:nvSpPr>
      <xdr:spPr>
        <a:xfrm>
          <a:off x="6737427" y="63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50747</xdr:rowOff>
    </xdr:from>
    <xdr:to>
      <xdr:col>15</xdr:col>
      <xdr:colOff>180975</xdr:colOff>
      <xdr:row>57</xdr:row>
      <xdr:rowOff>99951</xdr:rowOff>
    </xdr:to>
    <xdr:cxnSp macro="">
      <xdr:nvCxnSpPr>
        <xdr:cNvPr id="347" name="直線コネクタ 346"/>
        <xdr:cNvCxnSpPr/>
      </xdr:nvCxnSpPr>
      <xdr:spPr>
        <a:xfrm flipV="1">
          <a:off x="9639300" y="9823397"/>
          <a:ext cx="8382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99951</xdr:rowOff>
    </xdr:from>
    <xdr:to>
      <xdr:col>14</xdr:col>
      <xdr:colOff>28575</xdr:colOff>
      <xdr:row>57</xdr:row>
      <xdr:rowOff>127987</xdr:rowOff>
    </xdr:to>
    <xdr:cxnSp macro="">
      <xdr:nvCxnSpPr>
        <xdr:cNvPr id="350" name="直線コネクタ 349"/>
        <xdr:cNvCxnSpPr/>
      </xdr:nvCxnSpPr>
      <xdr:spPr>
        <a:xfrm flipV="1">
          <a:off x="8750300" y="9872601"/>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48479</xdr:rowOff>
    </xdr:from>
    <xdr:to>
      <xdr:col>12</xdr:col>
      <xdr:colOff>511175</xdr:colOff>
      <xdr:row>57</xdr:row>
      <xdr:rowOff>127987</xdr:rowOff>
    </xdr:to>
    <xdr:cxnSp macro="">
      <xdr:nvCxnSpPr>
        <xdr:cNvPr id="353" name="直線コネクタ 352"/>
        <xdr:cNvCxnSpPr/>
      </xdr:nvCxnSpPr>
      <xdr:spPr>
        <a:xfrm>
          <a:off x="7861300" y="9821129"/>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48479</xdr:rowOff>
    </xdr:from>
    <xdr:to>
      <xdr:col>11</xdr:col>
      <xdr:colOff>307975</xdr:colOff>
      <xdr:row>57</xdr:row>
      <xdr:rowOff>92864</xdr:rowOff>
    </xdr:to>
    <xdr:cxnSp macro="">
      <xdr:nvCxnSpPr>
        <xdr:cNvPr id="356" name="直線コネクタ 355"/>
        <xdr:cNvCxnSpPr/>
      </xdr:nvCxnSpPr>
      <xdr:spPr>
        <a:xfrm flipV="1">
          <a:off x="6972300" y="9821129"/>
          <a:ext cx="889000" cy="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171397</xdr:rowOff>
    </xdr:from>
    <xdr:to>
      <xdr:col>15</xdr:col>
      <xdr:colOff>231775</xdr:colOff>
      <xdr:row>57</xdr:row>
      <xdr:rowOff>101547</xdr:rowOff>
    </xdr:to>
    <xdr:sp macro="" textlink="">
      <xdr:nvSpPr>
        <xdr:cNvPr id="366" name="円/楕円 365"/>
        <xdr:cNvSpPr/>
      </xdr:nvSpPr>
      <xdr:spPr>
        <a:xfrm>
          <a:off x="10426700" y="977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149824</xdr:rowOff>
    </xdr:from>
    <xdr:ext cx="534377" cy="259045"/>
    <xdr:sp macro="" textlink="">
      <xdr:nvSpPr>
        <xdr:cNvPr id="367" name="農林水産業費該当値テキスト"/>
        <xdr:cNvSpPr txBox="1"/>
      </xdr:nvSpPr>
      <xdr:spPr>
        <a:xfrm>
          <a:off x="10528300" y="97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49151</xdr:rowOff>
    </xdr:from>
    <xdr:to>
      <xdr:col>14</xdr:col>
      <xdr:colOff>79375</xdr:colOff>
      <xdr:row>57</xdr:row>
      <xdr:rowOff>150751</xdr:rowOff>
    </xdr:to>
    <xdr:sp macro="" textlink="">
      <xdr:nvSpPr>
        <xdr:cNvPr id="368" name="円/楕円 367"/>
        <xdr:cNvSpPr/>
      </xdr:nvSpPr>
      <xdr:spPr>
        <a:xfrm>
          <a:off x="9588500" y="98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141878</xdr:rowOff>
    </xdr:from>
    <xdr:ext cx="534377" cy="259045"/>
    <xdr:sp macro="" textlink="">
      <xdr:nvSpPr>
        <xdr:cNvPr id="369" name="テキスト ボックス 368"/>
        <xdr:cNvSpPr txBox="1"/>
      </xdr:nvSpPr>
      <xdr:spPr>
        <a:xfrm>
          <a:off x="9372111" y="99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77187</xdr:rowOff>
    </xdr:from>
    <xdr:to>
      <xdr:col>12</xdr:col>
      <xdr:colOff>561975</xdr:colOff>
      <xdr:row>58</xdr:row>
      <xdr:rowOff>7337</xdr:rowOff>
    </xdr:to>
    <xdr:sp macro="" textlink="">
      <xdr:nvSpPr>
        <xdr:cNvPr id="370" name="円/楕円 369"/>
        <xdr:cNvSpPr/>
      </xdr:nvSpPr>
      <xdr:spPr>
        <a:xfrm>
          <a:off x="8699500" y="98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169914</xdr:rowOff>
    </xdr:from>
    <xdr:ext cx="534377" cy="259045"/>
    <xdr:sp macro="" textlink="">
      <xdr:nvSpPr>
        <xdr:cNvPr id="371" name="テキスト ボックス 370"/>
        <xdr:cNvSpPr txBox="1"/>
      </xdr:nvSpPr>
      <xdr:spPr>
        <a:xfrm>
          <a:off x="8483111" y="99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169129</xdr:rowOff>
    </xdr:from>
    <xdr:to>
      <xdr:col>11</xdr:col>
      <xdr:colOff>358775</xdr:colOff>
      <xdr:row>57</xdr:row>
      <xdr:rowOff>99279</xdr:rowOff>
    </xdr:to>
    <xdr:sp macro="" textlink="">
      <xdr:nvSpPr>
        <xdr:cNvPr id="372" name="円/楕円 371"/>
        <xdr:cNvSpPr/>
      </xdr:nvSpPr>
      <xdr:spPr>
        <a:xfrm>
          <a:off x="7810500" y="97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115806</xdr:rowOff>
    </xdr:from>
    <xdr:ext cx="534377" cy="259045"/>
    <xdr:sp macro="" textlink="">
      <xdr:nvSpPr>
        <xdr:cNvPr id="373" name="テキスト ボックス 372"/>
        <xdr:cNvSpPr txBox="1"/>
      </xdr:nvSpPr>
      <xdr:spPr>
        <a:xfrm>
          <a:off x="7594111" y="954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42064</xdr:rowOff>
    </xdr:from>
    <xdr:to>
      <xdr:col>10</xdr:col>
      <xdr:colOff>155575</xdr:colOff>
      <xdr:row>57</xdr:row>
      <xdr:rowOff>143664</xdr:rowOff>
    </xdr:to>
    <xdr:sp macro="" textlink="">
      <xdr:nvSpPr>
        <xdr:cNvPr id="374" name="円/楕円 373"/>
        <xdr:cNvSpPr/>
      </xdr:nvSpPr>
      <xdr:spPr>
        <a:xfrm>
          <a:off x="6921500" y="98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134791</xdr:rowOff>
    </xdr:from>
    <xdr:ext cx="534377" cy="259045"/>
    <xdr:sp macro="" textlink="">
      <xdr:nvSpPr>
        <xdr:cNvPr id="375" name="テキスト ボックス 374"/>
        <xdr:cNvSpPr txBox="1"/>
      </xdr:nvSpPr>
      <xdr:spPr>
        <a:xfrm>
          <a:off x="6705111" y="99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84672</xdr:rowOff>
    </xdr:from>
    <xdr:to>
      <xdr:col>15</xdr:col>
      <xdr:colOff>180975</xdr:colOff>
      <xdr:row>77</xdr:row>
      <xdr:rowOff>154983</xdr:rowOff>
    </xdr:to>
    <xdr:cxnSp macro="">
      <xdr:nvCxnSpPr>
        <xdr:cNvPr id="406" name="直線コネクタ 405"/>
        <xdr:cNvCxnSpPr/>
      </xdr:nvCxnSpPr>
      <xdr:spPr>
        <a:xfrm flipV="1">
          <a:off x="9639300" y="13286322"/>
          <a:ext cx="8382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154983</xdr:rowOff>
    </xdr:from>
    <xdr:to>
      <xdr:col>14</xdr:col>
      <xdr:colOff>28575</xdr:colOff>
      <xdr:row>78</xdr:row>
      <xdr:rowOff>14802</xdr:rowOff>
    </xdr:to>
    <xdr:cxnSp macro="">
      <xdr:nvCxnSpPr>
        <xdr:cNvPr id="409" name="直線コネクタ 408"/>
        <xdr:cNvCxnSpPr/>
      </xdr:nvCxnSpPr>
      <xdr:spPr>
        <a:xfrm flipV="1">
          <a:off x="8750300" y="13356633"/>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14084</xdr:rowOff>
    </xdr:from>
    <xdr:to>
      <xdr:col>12</xdr:col>
      <xdr:colOff>511175</xdr:colOff>
      <xdr:row>78</xdr:row>
      <xdr:rowOff>14802</xdr:rowOff>
    </xdr:to>
    <xdr:cxnSp macro="">
      <xdr:nvCxnSpPr>
        <xdr:cNvPr id="412" name="直線コネクタ 411"/>
        <xdr:cNvCxnSpPr/>
      </xdr:nvCxnSpPr>
      <xdr:spPr>
        <a:xfrm>
          <a:off x="7861300" y="1338718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14084</xdr:rowOff>
    </xdr:from>
    <xdr:to>
      <xdr:col>11</xdr:col>
      <xdr:colOff>307975</xdr:colOff>
      <xdr:row>78</xdr:row>
      <xdr:rowOff>36928</xdr:rowOff>
    </xdr:to>
    <xdr:cxnSp macro="">
      <xdr:nvCxnSpPr>
        <xdr:cNvPr id="415" name="直線コネクタ 414"/>
        <xdr:cNvCxnSpPr/>
      </xdr:nvCxnSpPr>
      <xdr:spPr>
        <a:xfrm flipV="1">
          <a:off x="6972300" y="13387184"/>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33872</xdr:rowOff>
    </xdr:from>
    <xdr:to>
      <xdr:col>15</xdr:col>
      <xdr:colOff>231775</xdr:colOff>
      <xdr:row>77</xdr:row>
      <xdr:rowOff>135472</xdr:rowOff>
    </xdr:to>
    <xdr:sp macro="" textlink="">
      <xdr:nvSpPr>
        <xdr:cNvPr id="425" name="円/楕円 424"/>
        <xdr:cNvSpPr/>
      </xdr:nvSpPr>
      <xdr:spPr>
        <a:xfrm>
          <a:off x="10426700" y="132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56749</xdr:rowOff>
    </xdr:from>
    <xdr:ext cx="534377" cy="259045"/>
    <xdr:sp macro="" textlink="">
      <xdr:nvSpPr>
        <xdr:cNvPr id="426" name="商工費該当値テキスト"/>
        <xdr:cNvSpPr txBox="1"/>
      </xdr:nvSpPr>
      <xdr:spPr>
        <a:xfrm>
          <a:off x="10528300" y="130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104183</xdr:rowOff>
    </xdr:from>
    <xdr:to>
      <xdr:col>14</xdr:col>
      <xdr:colOff>79375</xdr:colOff>
      <xdr:row>78</xdr:row>
      <xdr:rowOff>34333</xdr:rowOff>
    </xdr:to>
    <xdr:sp macro="" textlink="">
      <xdr:nvSpPr>
        <xdr:cNvPr id="427" name="円/楕円 426"/>
        <xdr:cNvSpPr/>
      </xdr:nvSpPr>
      <xdr:spPr>
        <a:xfrm>
          <a:off x="9588500" y="133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50860</xdr:rowOff>
    </xdr:from>
    <xdr:ext cx="534377" cy="259045"/>
    <xdr:sp macro="" textlink="">
      <xdr:nvSpPr>
        <xdr:cNvPr id="428" name="テキスト ボックス 427"/>
        <xdr:cNvSpPr txBox="1"/>
      </xdr:nvSpPr>
      <xdr:spPr>
        <a:xfrm>
          <a:off x="9372111" y="130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135452</xdr:rowOff>
    </xdr:from>
    <xdr:to>
      <xdr:col>12</xdr:col>
      <xdr:colOff>561975</xdr:colOff>
      <xdr:row>78</xdr:row>
      <xdr:rowOff>65602</xdr:rowOff>
    </xdr:to>
    <xdr:sp macro="" textlink="">
      <xdr:nvSpPr>
        <xdr:cNvPr id="429" name="円/楕円 428"/>
        <xdr:cNvSpPr/>
      </xdr:nvSpPr>
      <xdr:spPr>
        <a:xfrm>
          <a:off x="8699500" y="13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82129</xdr:rowOff>
    </xdr:from>
    <xdr:ext cx="534377" cy="259045"/>
    <xdr:sp macro="" textlink="">
      <xdr:nvSpPr>
        <xdr:cNvPr id="430" name="テキスト ボックス 429"/>
        <xdr:cNvSpPr txBox="1"/>
      </xdr:nvSpPr>
      <xdr:spPr>
        <a:xfrm>
          <a:off x="8483111" y="131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134734</xdr:rowOff>
    </xdr:from>
    <xdr:to>
      <xdr:col>11</xdr:col>
      <xdr:colOff>358775</xdr:colOff>
      <xdr:row>78</xdr:row>
      <xdr:rowOff>64884</xdr:rowOff>
    </xdr:to>
    <xdr:sp macro="" textlink="">
      <xdr:nvSpPr>
        <xdr:cNvPr id="431" name="円/楕円 430"/>
        <xdr:cNvSpPr/>
      </xdr:nvSpPr>
      <xdr:spPr>
        <a:xfrm>
          <a:off x="7810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81411</xdr:rowOff>
    </xdr:from>
    <xdr:ext cx="534377" cy="259045"/>
    <xdr:sp macro="" textlink="">
      <xdr:nvSpPr>
        <xdr:cNvPr id="432" name="テキスト ボックス 431"/>
        <xdr:cNvSpPr txBox="1"/>
      </xdr:nvSpPr>
      <xdr:spPr>
        <a:xfrm>
          <a:off x="7594111" y="131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157578</xdr:rowOff>
    </xdr:from>
    <xdr:to>
      <xdr:col>10</xdr:col>
      <xdr:colOff>155575</xdr:colOff>
      <xdr:row>78</xdr:row>
      <xdr:rowOff>87728</xdr:rowOff>
    </xdr:to>
    <xdr:sp macro="" textlink="">
      <xdr:nvSpPr>
        <xdr:cNvPr id="433" name="円/楕円 432"/>
        <xdr:cNvSpPr/>
      </xdr:nvSpPr>
      <xdr:spPr>
        <a:xfrm>
          <a:off x="6921500" y="133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104255</xdr:rowOff>
    </xdr:from>
    <xdr:ext cx="534377" cy="259045"/>
    <xdr:sp macro="" textlink="">
      <xdr:nvSpPr>
        <xdr:cNvPr id="434" name="テキスト ボックス 433"/>
        <xdr:cNvSpPr txBox="1"/>
      </xdr:nvSpPr>
      <xdr:spPr>
        <a:xfrm>
          <a:off x="6705111" y="131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90418</xdr:rowOff>
    </xdr:from>
    <xdr:to>
      <xdr:col>15</xdr:col>
      <xdr:colOff>180975</xdr:colOff>
      <xdr:row>98</xdr:row>
      <xdr:rowOff>91525</xdr:rowOff>
    </xdr:to>
    <xdr:cxnSp macro="">
      <xdr:nvCxnSpPr>
        <xdr:cNvPr id="461" name="直線コネクタ 460"/>
        <xdr:cNvCxnSpPr/>
      </xdr:nvCxnSpPr>
      <xdr:spPr>
        <a:xfrm flipV="1">
          <a:off x="9639300" y="16892518"/>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91525</xdr:rowOff>
    </xdr:from>
    <xdr:to>
      <xdr:col>14</xdr:col>
      <xdr:colOff>28575</xdr:colOff>
      <xdr:row>98</xdr:row>
      <xdr:rowOff>98704</xdr:rowOff>
    </xdr:to>
    <xdr:cxnSp macro="">
      <xdr:nvCxnSpPr>
        <xdr:cNvPr id="464" name="直線コネクタ 463"/>
        <xdr:cNvCxnSpPr/>
      </xdr:nvCxnSpPr>
      <xdr:spPr>
        <a:xfrm flipV="1">
          <a:off x="8750300" y="16893625"/>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98704</xdr:rowOff>
    </xdr:from>
    <xdr:to>
      <xdr:col>12</xdr:col>
      <xdr:colOff>511175</xdr:colOff>
      <xdr:row>98</xdr:row>
      <xdr:rowOff>101242</xdr:rowOff>
    </xdr:to>
    <xdr:cxnSp macro="">
      <xdr:nvCxnSpPr>
        <xdr:cNvPr id="467" name="直線コネクタ 466"/>
        <xdr:cNvCxnSpPr/>
      </xdr:nvCxnSpPr>
      <xdr:spPr>
        <a:xfrm flipV="1">
          <a:off x="7861300" y="16900804"/>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99875</xdr:rowOff>
    </xdr:from>
    <xdr:to>
      <xdr:col>11</xdr:col>
      <xdr:colOff>307975</xdr:colOff>
      <xdr:row>98</xdr:row>
      <xdr:rowOff>101242</xdr:rowOff>
    </xdr:to>
    <xdr:cxnSp macro="">
      <xdr:nvCxnSpPr>
        <xdr:cNvPr id="470" name="直線コネクタ 469"/>
        <xdr:cNvCxnSpPr/>
      </xdr:nvCxnSpPr>
      <xdr:spPr>
        <a:xfrm>
          <a:off x="6972300" y="16901975"/>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39618</xdr:rowOff>
    </xdr:from>
    <xdr:to>
      <xdr:col>15</xdr:col>
      <xdr:colOff>231775</xdr:colOff>
      <xdr:row>98</xdr:row>
      <xdr:rowOff>141218</xdr:rowOff>
    </xdr:to>
    <xdr:sp macro="" textlink="">
      <xdr:nvSpPr>
        <xdr:cNvPr id="480" name="円/楕円 479"/>
        <xdr:cNvSpPr/>
      </xdr:nvSpPr>
      <xdr:spPr>
        <a:xfrm>
          <a:off x="10426700" y="168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170445</xdr:rowOff>
    </xdr:from>
    <xdr:ext cx="534377" cy="259045"/>
    <xdr:sp macro="" textlink="">
      <xdr:nvSpPr>
        <xdr:cNvPr id="481" name="土木費該当値テキスト"/>
        <xdr:cNvSpPr txBox="1"/>
      </xdr:nvSpPr>
      <xdr:spPr>
        <a:xfrm>
          <a:off x="10528300" y="16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40725</xdr:rowOff>
    </xdr:from>
    <xdr:to>
      <xdr:col>14</xdr:col>
      <xdr:colOff>79375</xdr:colOff>
      <xdr:row>98</xdr:row>
      <xdr:rowOff>142325</xdr:rowOff>
    </xdr:to>
    <xdr:sp macro="" textlink="">
      <xdr:nvSpPr>
        <xdr:cNvPr id="482" name="円/楕円 481"/>
        <xdr:cNvSpPr/>
      </xdr:nvSpPr>
      <xdr:spPr>
        <a:xfrm>
          <a:off x="9588500" y="168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133452</xdr:rowOff>
    </xdr:from>
    <xdr:ext cx="534377" cy="259045"/>
    <xdr:sp macro="" textlink="">
      <xdr:nvSpPr>
        <xdr:cNvPr id="483" name="テキスト ボックス 482"/>
        <xdr:cNvSpPr txBox="1"/>
      </xdr:nvSpPr>
      <xdr:spPr>
        <a:xfrm>
          <a:off x="9372111" y="169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47904</xdr:rowOff>
    </xdr:from>
    <xdr:to>
      <xdr:col>12</xdr:col>
      <xdr:colOff>561975</xdr:colOff>
      <xdr:row>98</xdr:row>
      <xdr:rowOff>149504</xdr:rowOff>
    </xdr:to>
    <xdr:sp macro="" textlink="">
      <xdr:nvSpPr>
        <xdr:cNvPr id="484" name="円/楕円 483"/>
        <xdr:cNvSpPr/>
      </xdr:nvSpPr>
      <xdr:spPr>
        <a:xfrm>
          <a:off x="8699500" y="168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140631</xdr:rowOff>
    </xdr:from>
    <xdr:ext cx="534377" cy="259045"/>
    <xdr:sp macro="" textlink="">
      <xdr:nvSpPr>
        <xdr:cNvPr id="485" name="テキスト ボックス 484"/>
        <xdr:cNvSpPr txBox="1"/>
      </xdr:nvSpPr>
      <xdr:spPr>
        <a:xfrm>
          <a:off x="8483111" y="169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50442</xdr:rowOff>
    </xdr:from>
    <xdr:to>
      <xdr:col>11</xdr:col>
      <xdr:colOff>358775</xdr:colOff>
      <xdr:row>98</xdr:row>
      <xdr:rowOff>152042</xdr:rowOff>
    </xdr:to>
    <xdr:sp macro="" textlink="">
      <xdr:nvSpPr>
        <xdr:cNvPr id="486" name="円/楕円 485"/>
        <xdr:cNvSpPr/>
      </xdr:nvSpPr>
      <xdr:spPr>
        <a:xfrm>
          <a:off x="7810500" y="168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143169</xdr:rowOff>
    </xdr:from>
    <xdr:ext cx="534377" cy="259045"/>
    <xdr:sp macro="" textlink="">
      <xdr:nvSpPr>
        <xdr:cNvPr id="487" name="テキスト ボックス 486"/>
        <xdr:cNvSpPr txBox="1"/>
      </xdr:nvSpPr>
      <xdr:spPr>
        <a:xfrm>
          <a:off x="7594111" y="169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49075</xdr:rowOff>
    </xdr:from>
    <xdr:to>
      <xdr:col>10</xdr:col>
      <xdr:colOff>155575</xdr:colOff>
      <xdr:row>98</xdr:row>
      <xdr:rowOff>150675</xdr:rowOff>
    </xdr:to>
    <xdr:sp macro="" textlink="">
      <xdr:nvSpPr>
        <xdr:cNvPr id="488" name="円/楕円 487"/>
        <xdr:cNvSpPr/>
      </xdr:nvSpPr>
      <xdr:spPr>
        <a:xfrm>
          <a:off x="6921500" y="168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141802</xdr:rowOff>
    </xdr:from>
    <xdr:ext cx="534377" cy="259045"/>
    <xdr:sp macro="" textlink="">
      <xdr:nvSpPr>
        <xdr:cNvPr id="489" name="テキスト ボックス 488"/>
        <xdr:cNvSpPr txBox="1"/>
      </xdr:nvSpPr>
      <xdr:spPr>
        <a:xfrm>
          <a:off x="6705111" y="169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37957</xdr:rowOff>
    </xdr:from>
    <xdr:to>
      <xdr:col>23</xdr:col>
      <xdr:colOff>517525</xdr:colOff>
      <xdr:row>37</xdr:row>
      <xdr:rowOff>108953</xdr:rowOff>
    </xdr:to>
    <xdr:cxnSp macro="">
      <xdr:nvCxnSpPr>
        <xdr:cNvPr id="520" name="直線コネクタ 519"/>
        <xdr:cNvCxnSpPr/>
      </xdr:nvCxnSpPr>
      <xdr:spPr>
        <a:xfrm flipV="1">
          <a:off x="15481300" y="6381607"/>
          <a:ext cx="8382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67789</xdr:rowOff>
    </xdr:from>
    <xdr:to>
      <xdr:col>22</xdr:col>
      <xdr:colOff>365125</xdr:colOff>
      <xdr:row>37</xdr:row>
      <xdr:rowOff>108953</xdr:rowOff>
    </xdr:to>
    <xdr:cxnSp macro="">
      <xdr:nvCxnSpPr>
        <xdr:cNvPr id="523" name="直線コネクタ 522"/>
        <xdr:cNvCxnSpPr/>
      </xdr:nvCxnSpPr>
      <xdr:spPr>
        <a:xfrm>
          <a:off x="14592300" y="6411439"/>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134197</xdr:rowOff>
    </xdr:from>
    <xdr:to>
      <xdr:col>21</xdr:col>
      <xdr:colOff>161925</xdr:colOff>
      <xdr:row>37</xdr:row>
      <xdr:rowOff>67789</xdr:rowOff>
    </xdr:to>
    <xdr:cxnSp macro="">
      <xdr:nvCxnSpPr>
        <xdr:cNvPr id="526" name="直線コネクタ 525"/>
        <xdr:cNvCxnSpPr/>
      </xdr:nvCxnSpPr>
      <xdr:spPr>
        <a:xfrm>
          <a:off x="13703300" y="6306397"/>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134197</xdr:rowOff>
    </xdr:from>
    <xdr:to>
      <xdr:col>19</xdr:col>
      <xdr:colOff>644525</xdr:colOff>
      <xdr:row>37</xdr:row>
      <xdr:rowOff>130654</xdr:rowOff>
    </xdr:to>
    <xdr:cxnSp macro="">
      <xdr:nvCxnSpPr>
        <xdr:cNvPr id="529" name="直線コネクタ 528"/>
        <xdr:cNvCxnSpPr/>
      </xdr:nvCxnSpPr>
      <xdr:spPr>
        <a:xfrm flipV="1">
          <a:off x="12814300" y="6306397"/>
          <a:ext cx="889000" cy="16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158607</xdr:rowOff>
    </xdr:from>
    <xdr:to>
      <xdr:col>23</xdr:col>
      <xdr:colOff>568325</xdr:colOff>
      <xdr:row>37</xdr:row>
      <xdr:rowOff>88757</xdr:rowOff>
    </xdr:to>
    <xdr:sp macro="" textlink="">
      <xdr:nvSpPr>
        <xdr:cNvPr id="539" name="円/楕円 538"/>
        <xdr:cNvSpPr/>
      </xdr:nvSpPr>
      <xdr:spPr>
        <a:xfrm>
          <a:off x="16268700" y="63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10034</xdr:rowOff>
    </xdr:from>
    <xdr:ext cx="534377" cy="259045"/>
    <xdr:sp macro="" textlink="">
      <xdr:nvSpPr>
        <xdr:cNvPr id="540" name="消防費該当値テキスト"/>
        <xdr:cNvSpPr txBox="1"/>
      </xdr:nvSpPr>
      <xdr:spPr>
        <a:xfrm>
          <a:off x="16370300" y="61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58153</xdr:rowOff>
    </xdr:from>
    <xdr:to>
      <xdr:col>22</xdr:col>
      <xdr:colOff>415925</xdr:colOff>
      <xdr:row>37</xdr:row>
      <xdr:rowOff>159753</xdr:rowOff>
    </xdr:to>
    <xdr:sp macro="" textlink="">
      <xdr:nvSpPr>
        <xdr:cNvPr id="541" name="円/楕円 540"/>
        <xdr:cNvSpPr/>
      </xdr:nvSpPr>
      <xdr:spPr>
        <a:xfrm>
          <a:off x="15430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150880</xdr:rowOff>
    </xdr:from>
    <xdr:ext cx="534377" cy="259045"/>
    <xdr:sp macro="" textlink="">
      <xdr:nvSpPr>
        <xdr:cNvPr id="542" name="テキスト ボックス 541"/>
        <xdr:cNvSpPr txBox="1"/>
      </xdr:nvSpPr>
      <xdr:spPr>
        <a:xfrm>
          <a:off x="15214111" y="64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16989</xdr:rowOff>
    </xdr:from>
    <xdr:to>
      <xdr:col>21</xdr:col>
      <xdr:colOff>212725</xdr:colOff>
      <xdr:row>37</xdr:row>
      <xdr:rowOff>118589</xdr:rowOff>
    </xdr:to>
    <xdr:sp macro="" textlink="">
      <xdr:nvSpPr>
        <xdr:cNvPr id="543" name="円/楕円 542"/>
        <xdr:cNvSpPr/>
      </xdr:nvSpPr>
      <xdr:spPr>
        <a:xfrm>
          <a:off x="14541500" y="6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109716</xdr:rowOff>
    </xdr:from>
    <xdr:ext cx="534377" cy="259045"/>
    <xdr:sp macro="" textlink="">
      <xdr:nvSpPr>
        <xdr:cNvPr id="544" name="テキスト ボックス 543"/>
        <xdr:cNvSpPr txBox="1"/>
      </xdr:nvSpPr>
      <xdr:spPr>
        <a:xfrm>
          <a:off x="14325111" y="64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83397</xdr:rowOff>
    </xdr:from>
    <xdr:to>
      <xdr:col>20</xdr:col>
      <xdr:colOff>9525</xdr:colOff>
      <xdr:row>37</xdr:row>
      <xdr:rowOff>13547</xdr:rowOff>
    </xdr:to>
    <xdr:sp macro="" textlink="">
      <xdr:nvSpPr>
        <xdr:cNvPr id="545" name="円/楕円 544"/>
        <xdr:cNvSpPr/>
      </xdr:nvSpPr>
      <xdr:spPr>
        <a:xfrm>
          <a:off x="13652500" y="62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30074</xdr:rowOff>
    </xdr:from>
    <xdr:ext cx="534377" cy="259045"/>
    <xdr:sp macro="" textlink="">
      <xdr:nvSpPr>
        <xdr:cNvPr id="546" name="テキスト ボックス 545"/>
        <xdr:cNvSpPr txBox="1"/>
      </xdr:nvSpPr>
      <xdr:spPr>
        <a:xfrm>
          <a:off x="13436111" y="603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79854</xdr:rowOff>
    </xdr:from>
    <xdr:to>
      <xdr:col>18</xdr:col>
      <xdr:colOff>492125</xdr:colOff>
      <xdr:row>38</xdr:row>
      <xdr:rowOff>10004</xdr:rowOff>
    </xdr:to>
    <xdr:sp macro="" textlink="">
      <xdr:nvSpPr>
        <xdr:cNvPr id="547" name="円/楕円 546"/>
        <xdr:cNvSpPr/>
      </xdr:nvSpPr>
      <xdr:spPr>
        <a:xfrm>
          <a:off x="12763500" y="64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1131</xdr:rowOff>
    </xdr:from>
    <xdr:ext cx="534377" cy="259045"/>
    <xdr:sp macro="" textlink="">
      <xdr:nvSpPr>
        <xdr:cNvPr id="548" name="テキスト ボックス 547"/>
        <xdr:cNvSpPr txBox="1"/>
      </xdr:nvSpPr>
      <xdr:spPr>
        <a:xfrm>
          <a:off x="12547111" y="65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91270</xdr:rowOff>
    </xdr:from>
    <xdr:to>
      <xdr:col>23</xdr:col>
      <xdr:colOff>517525</xdr:colOff>
      <xdr:row>57</xdr:row>
      <xdr:rowOff>158720</xdr:rowOff>
    </xdr:to>
    <xdr:cxnSp macro="">
      <xdr:nvCxnSpPr>
        <xdr:cNvPr id="579" name="直線コネクタ 578"/>
        <xdr:cNvCxnSpPr/>
      </xdr:nvCxnSpPr>
      <xdr:spPr>
        <a:xfrm flipV="1">
          <a:off x="15481300" y="9863920"/>
          <a:ext cx="838200" cy="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158720</xdr:rowOff>
    </xdr:from>
    <xdr:to>
      <xdr:col>22</xdr:col>
      <xdr:colOff>365125</xdr:colOff>
      <xdr:row>57</xdr:row>
      <xdr:rowOff>159614</xdr:rowOff>
    </xdr:to>
    <xdr:cxnSp macro="">
      <xdr:nvCxnSpPr>
        <xdr:cNvPr id="582" name="直線コネクタ 581"/>
        <xdr:cNvCxnSpPr/>
      </xdr:nvCxnSpPr>
      <xdr:spPr>
        <a:xfrm flipV="1">
          <a:off x="14592300" y="9931370"/>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159614</xdr:rowOff>
    </xdr:from>
    <xdr:to>
      <xdr:col>21</xdr:col>
      <xdr:colOff>161925</xdr:colOff>
      <xdr:row>58</xdr:row>
      <xdr:rowOff>8431</xdr:rowOff>
    </xdr:to>
    <xdr:cxnSp macro="">
      <xdr:nvCxnSpPr>
        <xdr:cNvPr id="585" name="直線コネクタ 584"/>
        <xdr:cNvCxnSpPr/>
      </xdr:nvCxnSpPr>
      <xdr:spPr>
        <a:xfrm flipV="1">
          <a:off x="13703300" y="9932264"/>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37816</xdr:rowOff>
    </xdr:from>
    <xdr:to>
      <xdr:col>19</xdr:col>
      <xdr:colOff>644525</xdr:colOff>
      <xdr:row>58</xdr:row>
      <xdr:rowOff>8431</xdr:rowOff>
    </xdr:to>
    <xdr:cxnSp macro="">
      <xdr:nvCxnSpPr>
        <xdr:cNvPr id="588" name="直線コネクタ 587"/>
        <xdr:cNvCxnSpPr/>
      </xdr:nvCxnSpPr>
      <xdr:spPr>
        <a:xfrm>
          <a:off x="12814300" y="9810466"/>
          <a:ext cx="889000" cy="14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40470</xdr:rowOff>
    </xdr:from>
    <xdr:to>
      <xdr:col>23</xdr:col>
      <xdr:colOff>568325</xdr:colOff>
      <xdr:row>57</xdr:row>
      <xdr:rowOff>142070</xdr:rowOff>
    </xdr:to>
    <xdr:sp macro="" textlink="">
      <xdr:nvSpPr>
        <xdr:cNvPr id="598" name="円/楕円 597"/>
        <xdr:cNvSpPr/>
      </xdr:nvSpPr>
      <xdr:spPr>
        <a:xfrm>
          <a:off x="16268700" y="9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18897</xdr:rowOff>
    </xdr:from>
    <xdr:ext cx="534377" cy="259045"/>
    <xdr:sp macro="" textlink="">
      <xdr:nvSpPr>
        <xdr:cNvPr id="599" name="教育費該当値テキスト"/>
        <xdr:cNvSpPr txBox="1"/>
      </xdr:nvSpPr>
      <xdr:spPr>
        <a:xfrm>
          <a:off x="16370300" y="97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107920</xdr:rowOff>
    </xdr:from>
    <xdr:to>
      <xdr:col>22</xdr:col>
      <xdr:colOff>415925</xdr:colOff>
      <xdr:row>58</xdr:row>
      <xdr:rowOff>38070</xdr:rowOff>
    </xdr:to>
    <xdr:sp macro="" textlink="">
      <xdr:nvSpPr>
        <xdr:cNvPr id="600" name="円/楕円 599"/>
        <xdr:cNvSpPr/>
      </xdr:nvSpPr>
      <xdr:spPr>
        <a:xfrm>
          <a:off x="15430500" y="98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29197</xdr:rowOff>
    </xdr:from>
    <xdr:ext cx="534377" cy="259045"/>
    <xdr:sp macro="" textlink="">
      <xdr:nvSpPr>
        <xdr:cNvPr id="601" name="テキスト ボックス 600"/>
        <xdr:cNvSpPr txBox="1"/>
      </xdr:nvSpPr>
      <xdr:spPr>
        <a:xfrm>
          <a:off x="15214111" y="99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108814</xdr:rowOff>
    </xdr:from>
    <xdr:to>
      <xdr:col>21</xdr:col>
      <xdr:colOff>212725</xdr:colOff>
      <xdr:row>58</xdr:row>
      <xdr:rowOff>38964</xdr:rowOff>
    </xdr:to>
    <xdr:sp macro="" textlink="">
      <xdr:nvSpPr>
        <xdr:cNvPr id="602" name="円/楕円 601"/>
        <xdr:cNvSpPr/>
      </xdr:nvSpPr>
      <xdr:spPr>
        <a:xfrm>
          <a:off x="14541500" y="98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30091</xdr:rowOff>
    </xdr:from>
    <xdr:ext cx="534377" cy="259045"/>
    <xdr:sp macro="" textlink="">
      <xdr:nvSpPr>
        <xdr:cNvPr id="603" name="テキスト ボックス 602"/>
        <xdr:cNvSpPr txBox="1"/>
      </xdr:nvSpPr>
      <xdr:spPr>
        <a:xfrm>
          <a:off x="14325111" y="99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129081</xdr:rowOff>
    </xdr:from>
    <xdr:to>
      <xdr:col>20</xdr:col>
      <xdr:colOff>9525</xdr:colOff>
      <xdr:row>58</xdr:row>
      <xdr:rowOff>59231</xdr:rowOff>
    </xdr:to>
    <xdr:sp macro="" textlink="">
      <xdr:nvSpPr>
        <xdr:cNvPr id="604" name="円/楕円 603"/>
        <xdr:cNvSpPr/>
      </xdr:nvSpPr>
      <xdr:spPr>
        <a:xfrm>
          <a:off x="13652500" y="99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50358</xdr:rowOff>
    </xdr:from>
    <xdr:ext cx="534377" cy="259045"/>
    <xdr:sp macro="" textlink="">
      <xdr:nvSpPr>
        <xdr:cNvPr id="605" name="テキスト ボックス 604"/>
        <xdr:cNvSpPr txBox="1"/>
      </xdr:nvSpPr>
      <xdr:spPr>
        <a:xfrm>
          <a:off x="13436111" y="99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158466</xdr:rowOff>
    </xdr:from>
    <xdr:to>
      <xdr:col>18</xdr:col>
      <xdr:colOff>492125</xdr:colOff>
      <xdr:row>57</xdr:row>
      <xdr:rowOff>88616</xdr:rowOff>
    </xdr:to>
    <xdr:sp macro="" textlink="">
      <xdr:nvSpPr>
        <xdr:cNvPr id="606" name="円/楕円 605"/>
        <xdr:cNvSpPr/>
      </xdr:nvSpPr>
      <xdr:spPr>
        <a:xfrm>
          <a:off x="12763500" y="97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105143</xdr:rowOff>
    </xdr:from>
    <xdr:ext cx="534377" cy="259045"/>
    <xdr:sp macro="" textlink="">
      <xdr:nvSpPr>
        <xdr:cNvPr id="607" name="テキスト ボックス 606"/>
        <xdr:cNvSpPr txBox="1"/>
      </xdr:nvSpPr>
      <xdr:spPr>
        <a:xfrm>
          <a:off x="12547111" y="95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111280</xdr:rowOff>
    </xdr:from>
    <xdr:to>
      <xdr:col>23</xdr:col>
      <xdr:colOff>517525</xdr:colOff>
      <xdr:row>78</xdr:row>
      <xdr:rowOff>133376</xdr:rowOff>
    </xdr:to>
    <xdr:cxnSp macro="">
      <xdr:nvCxnSpPr>
        <xdr:cNvPr id="634" name="直線コネクタ 633"/>
        <xdr:cNvCxnSpPr/>
      </xdr:nvCxnSpPr>
      <xdr:spPr>
        <a:xfrm flipV="1">
          <a:off x="15481300" y="13484380"/>
          <a:ext cx="8382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133376</xdr:rowOff>
    </xdr:from>
    <xdr:to>
      <xdr:col>22</xdr:col>
      <xdr:colOff>365125</xdr:colOff>
      <xdr:row>78</xdr:row>
      <xdr:rowOff>136604</xdr:rowOff>
    </xdr:to>
    <xdr:cxnSp macro="">
      <xdr:nvCxnSpPr>
        <xdr:cNvPr id="637" name="直線コネクタ 636"/>
        <xdr:cNvCxnSpPr/>
      </xdr:nvCxnSpPr>
      <xdr:spPr>
        <a:xfrm flipV="1">
          <a:off x="14592300" y="13506476"/>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134045</xdr:rowOff>
    </xdr:from>
    <xdr:to>
      <xdr:col>21</xdr:col>
      <xdr:colOff>161925</xdr:colOff>
      <xdr:row>78</xdr:row>
      <xdr:rowOff>136604</xdr:rowOff>
    </xdr:to>
    <xdr:cxnSp macro="">
      <xdr:nvCxnSpPr>
        <xdr:cNvPr id="640" name="直線コネクタ 639"/>
        <xdr:cNvCxnSpPr/>
      </xdr:nvCxnSpPr>
      <xdr:spPr>
        <a:xfrm>
          <a:off x="13703300" y="13507145"/>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134045</xdr:rowOff>
    </xdr:from>
    <xdr:to>
      <xdr:col>19</xdr:col>
      <xdr:colOff>644525</xdr:colOff>
      <xdr:row>78</xdr:row>
      <xdr:rowOff>137775</xdr:rowOff>
    </xdr:to>
    <xdr:cxnSp macro="">
      <xdr:nvCxnSpPr>
        <xdr:cNvPr id="643" name="直線コネクタ 642"/>
        <xdr:cNvCxnSpPr/>
      </xdr:nvCxnSpPr>
      <xdr:spPr>
        <a:xfrm flipV="1">
          <a:off x="12814300" y="13507145"/>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60480</xdr:rowOff>
    </xdr:from>
    <xdr:to>
      <xdr:col>23</xdr:col>
      <xdr:colOff>568325</xdr:colOff>
      <xdr:row>78</xdr:row>
      <xdr:rowOff>162080</xdr:rowOff>
    </xdr:to>
    <xdr:sp macro="" textlink="">
      <xdr:nvSpPr>
        <xdr:cNvPr id="653" name="円/楕円 652"/>
        <xdr:cNvSpPr/>
      </xdr:nvSpPr>
      <xdr:spPr>
        <a:xfrm>
          <a:off x="16268700" y="134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19857</xdr:rowOff>
    </xdr:from>
    <xdr:ext cx="469744" cy="259045"/>
    <xdr:sp macro="" textlink="">
      <xdr:nvSpPr>
        <xdr:cNvPr id="654" name="災害復旧費該当値テキスト"/>
        <xdr:cNvSpPr txBox="1"/>
      </xdr:nvSpPr>
      <xdr:spPr>
        <a:xfrm>
          <a:off x="16370300" y="1322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82576</xdr:rowOff>
    </xdr:from>
    <xdr:to>
      <xdr:col>22</xdr:col>
      <xdr:colOff>415925</xdr:colOff>
      <xdr:row>79</xdr:row>
      <xdr:rowOff>12726</xdr:rowOff>
    </xdr:to>
    <xdr:sp macro="" textlink="">
      <xdr:nvSpPr>
        <xdr:cNvPr id="655" name="円/楕円 654"/>
        <xdr:cNvSpPr/>
      </xdr:nvSpPr>
      <xdr:spPr>
        <a:xfrm>
          <a:off x="15430500" y="134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3853</xdr:rowOff>
    </xdr:from>
    <xdr:ext cx="469744" cy="259045"/>
    <xdr:sp macro="" textlink="">
      <xdr:nvSpPr>
        <xdr:cNvPr id="656" name="テキスト ボックス 655"/>
        <xdr:cNvSpPr txBox="1"/>
      </xdr:nvSpPr>
      <xdr:spPr>
        <a:xfrm>
          <a:off x="15246427" y="135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85804</xdr:rowOff>
    </xdr:from>
    <xdr:to>
      <xdr:col>21</xdr:col>
      <xdr:colOff>212725</xdr:colOff>
      <xdr:row>79</xdr:row>
      <xdr:rowOff>15954</xdr:rowOff>
    </xdr:to>
    <xdr:sp macro="" textlink="">
      <xdr:nvSpPr>
        <xdr:cNvPr id="657" name="円/楕円 656"/>
        <xdr:cNvSpPr/>
      </xdr:nvSpPr>
      <xdr:spPr>
        <a:xfrm>
          <a:off x="14541500" y="13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7081</xdr:rowOff>
    </xdr:from>
    <xdr:ext cx="378565" cy="259045"/>
    <xdr:sp macro="" textlink="">
      <xdr:nvSpPr>
        <xdr:cNvPr id="658" name="テキスト ボックス 657"/>
        <xdr:cNvSpPr txBox="1"/>
      </xdr:nvSpPr>
      <xdr:spPr>
        <a:xfrm>
          <a:off x="14403017" y="1355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83245</xdr:rowOff>
    </xdr:from>
    <xdr:to>
      <xdr:col>20</xdr:col>
      <xdr:colOff>9525</xdr:colOff>
      <xdr:row>79</xdr:row>
      <xdr:rowOff>13395</xdr:rowOff>
    </xdr:to>
    <xdr:sp macro="" textlink="">
      <xdr:nvSpPr>
        <xdr:cNvPr id="659" name="円/楕円 658"/>
        <xdr:cNvSpPr/>
      </xdr:nvSpPr>
      <xdr:spPr>
        <a:xfrm>
          <a:off x="13652500" y="134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4522</xdr:rowOff>
    </xdr:from>
    <xdr:ext cx="469744" cy="259045"/>
    <xdr:sp macro="" textlink="">
      <xdr:nvSpPr>
        <xdr:cNvPr id="660" name="テキスト ボックス 659"/>
        <xdr:cNvSpPr txBox="1"/>
      </xdr:nvSpPr>
      <xdr:spPr>
        <a:xfrm>
          <a:off x="13468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86975</xdr:rowOff>
    </xdr:from>
    <xdr:to>
      <xdr:col>18</xdr:col>
      <xdr:colOff>492125</xdr:colOff>
      <xdr:row>79</xdr:row>
      <xdr:rowOff>17125</xdr:rowOff>
    </xdr:to>
    <xdr:sp macro="" textlink="">
      <xdr:nvSpPr>
        <xdr:cNvPr id="661" name="円/楕円 660"/>
        <xdr:cNvSpPr/>
      </xdr:nvSpPr>
      <xdr:spPr>
        <a:xfrm>
          <a:off x="12763500" y="134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8252</xdr:rowOff>
    </xdr:from>
    <xdr:ext cx="378565" cy="259045"/>
    <xdr:sp macro="" textlink="">
      <xdr:nvSpPr>
        <xdr:cNvPr id="662" name="テキスト ボックス 661"/>
        <xdr:cNvSpPr txBox="1"/>
      </xdr:nvSpPr>
      <xdr:spPr>
        <a:xfrm>
          <a:off x="12625017" y="13552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146036</xdr:rowOff>
    </xdr:from>
    <xdr:to>
      <xdr:col>23</xdr:col>
      <xdr:colOff>517525</xdr:colOff>
      <xdr:row>97</xdr:row>
      <xdr:rowOff>148151</xdr:rowOff>
    </xdr:to>
    <xdr:cxnSp macro="">
      <xdr:nvCxnSpPr>
        <xdr:cNvPr id="691" name="直線コネクタ 690"/>
        <xdr:cNvCxnSpPr/>
      </xdr:nvCxnSpPr>
      <xdr:spPr>
        <a:xfrm flipV="1">
          <a:off x="15481300" y="16776686"/>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148151</xdr:rowOff>
    </xdr:from>
    <xdr:to>
      <xdr:col>22</xdr:col>
      <xdr:colOff>365125</xdr:colOff>
      <xdr:row>97</xdr:row>
      <xdr:rowOff>151164</xdr:rowOff>
    </xdr:to>
    <xdr:cxnSp macro="">
      <xdr:nvCxnSpPr>
        <xdr:cNvPr id="694" name="直線コネクタ 693"/>
        <xdr:cNvCxnSpPr/>
      </xdr:nvCxnSpPr>
      <xdr:spPr>
        <a:xfrm flipV="1">
          <a:off x="14592300" y="1677880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140701</xdr:rowOff>
    </xdr:from>
    <xdr:to>
      <xdr:col>21</xdr:col>
      <xdr:colOff>161925</xdr:colOff>
      <xdr:row>97</xdr:row>
      <xdr:rowOff>151164</xdr:rowOff>
    </xdr:to>
    <xdr:cxnSp macro="">
      <xdr:nvCxnSpPr>
        <xdr:cNvPr id="697" name="直線コネクタ 696"/>
        <xdr:cNvCxnSpPr/>
      </xdr:nvCxnSpPr>
      <xdr:spPr>
        <a:xfrm>
          <a:off x="13703300" y="16771351"/>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137147</xdr:rowOff>
    </xdr:from>
    <xdr:to>
      <xdr:col>19</xdr:col>
      <xdr:colOff>644525</xdr:colOff>
      <xdr:row>97</xdr:row>
      <xdr:rowOff>140701</xdr:rowOff>
    </xdr:to>
    <xdr:cxnSp macro="">
      <xdr:nvCxnSpPr>
        <xdr:cNvPr id="700" name="直線コネクタ 699"/>
        <xdr:cNvCxnSpPr/>
      </xdr:nvCxnSpPr>
      <xdr:spPr>
        <a:xfrm>
          <a:off x="12814300" y="16767797"/>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95236</xdr:rowOff>
    </xdr:from>
    <xdr:to>
      <xdr:col>23</xdr:col>
      <xdr:colOff>568325</xdr:colOff>
      <xdr:row>98</xdr:row>
      <xdr:rowOff>25386</xdr:rowOff>
    </xdr:to>
    <xdr:sp macro="" textlink="">
      <xdr:nvSpPr>
        <xdr:cNvPr id="710" name="円/楕円 709"/>
        <xdr:cNvSpPr/>
      </xdr:nvSpPr>
      <xdr:spPr>
        <a:xfrm>
          <a:off x="162687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73663</xdr:rowOff>
    </xdr:from>
    <xdr:ext cx="534377" cy="259045"/>
    <xdr:sp macro="" textlink="">
      <xdr:nvSpPr>
        <xdr:cNvPr id="711" name="公債費該当値テキスト"/>
        <xdr:cNvSpPr txBox="1"/>
      </xdr:nvSpPr>
      <xdr:spPr>
        <a:xfrm>
          <a:off x="16370300" y="167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97351</xdr:rowOff>
    </xdr:from>
    <xdr:to>
      <xdr:col>22</xdr:col>
      <xdr:colOff>415925</xdr:colOff>
      <xdr:row>98</xdr:row>
      <xdr:rowOff>27501</xdr:rowOff>
    </xdr:to>
    <xdr:sp macro="" textlink="">
      <xdr:nvSpPr>
        <xdr:cNvPr id="712" name="円/楕円 711"/>
        <xdr:cNvSpPr/>
      </xdr:nvSpPr>
      <xdr:spPr>
        <a:xfrm>
          <a:off x="15430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18628</xdr:rowOff>
    </xdr:from>
    <xdr:ext cx="534377" cy="259045"/>
    <xdr:sp macro="" textlink="">
      <xdr:nvSpPr>
        <xdr:cNvPr id="713" name="テキスト ボックス 712"/>
        <xdr:cNvSpPr txBox="1"/>
      </xdr:nvSpPr>
      <xdr:spPr>
        <a:xfrm>
          <a:off x="15214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100364</xdr:rowOff>
    </xdr:from>
    <xdr:to>
      <xdr:col>21</xdr:col>
      <xdr:colOff>212725</xdr:colOff>
      <xdr:row>98</xdr:row>
      <xdr:rowOff>30514</xdr:rowOff>
    </xdr:to>
    <xdr:sp macro="" textlink="">
      <xdr:nvSpPr>
        <xdr:cNvPr id="714" name="円/楕円 713"/>
        <xdr:cNvSpPr/>
      </xdr:nvSpPr>
      <xdr:spPr>
        <a:xfrm>
          <a:off x="14541500" y="167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21641</xdr:rowOff>
    </xdr:from>
    <xdr:ext cx="534377" cy="259045"/>
    <xdr:sp macro="" textlink="">
      <xdr:nvSpPr>
        <xdr:cNvPr id="715" name="テキスト ボックス 714"/>
        <xdr:cNvSpPr txBox="1"/>
      </xdr:nvSpPr>
      <xdr:spPr>
        <a:xfrm>
          <a:off x="14325111" y="168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89901</xdr:rowOff>
    </xdr:from>
    <xdr:to>
      <xdr:col>20</xdr:col>
      <xdr:colOff>9525</xdr:colOff>
      <xdr:row>98</xdr:row>
      <xdr:rowOff>20051</xdr:rowOff>
    </xdr:to>
    <xdr:sp macro="" textlink="">
      <xdr:nvSpPr>
        <xdr:cNvPr id="716" name="円/楕円 715"/>
        <xdr:cNvSpPr/>
      </xdr:nvSpPr>
      <xdr:spPr>
        <a:xfrm>
          <a:off x="13652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11178</xdr:rowOff>
    </xdr:from>
    <xdr:ext cx="534377" cy="259045"/>
    <xdr:sp macro="" textlink="">
      <xdr:nvSpPr>
        <xdr:cNvPr id="717" name="テキスト ボックス 716"/>
        <xdr:cNvSpPr txBox="1"/>
      </xdr:nvSpPr>
      <xdr:spPr>
        <a:xfrm>
          <a:off x="13436111" y="168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86347</xdr:rowOff>
    </xdr:from>
    <xdr:to>
      <xdr:col>18</xdr:col>
      <xdr:colOff>492125</xdr:colOff>
      <xdr:row>98</xdr:row>
      <xdr:rowOff>16497</xdr:rowOff>
    </xdr:to>
    <xdr:sp macro="" textlink="">
      <xdr:nvSpPr>
        <xdr:cNvPr id="718" name="円/楕円 717"/>
        <xdr:cNvSpPr/>
      </xdr:nvSpPr>
      <xdr:spPr>
        <a:xfrm>
          <a:off x="12763500" y="167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7624</xdr:rowOff>
    </xdr:from>
    <xdr:ext cx="534377" cy="259045"/>
    <xdr:sp macro="" textlink="">
      <xdr:nvSpPr>
        <xdr:cNvPr id="719" name="テキスト ボックス 718"/>
        <xdr:cNvSpPr txBox="1"/>
      </xdr:nvSpPr>
      <xdr:spPr>
        <a:xfrm>
          <a:off x="12547111" y="1680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baseline="0" smtClean="0">
              <a:solidFill>
                <a:schemeClr val="dk1"/>
              </a:solidFill>
              <a:latin typeface="+mn-lt"/>
              <a:ea typeface="+mn-ea"/>
              <a:cs typeface="+mn-cs"/>
            </a:rPr>
            <a:t>・民生費は，住民一人当たり</a:t>
          </a:r>
          <a:r>
            <a:rPr lang="en-US" altLang="ja-JP" sz="1600" b="0" i="0" u="none" strike="noStrike" baseline="0" smtClean="0">
              <a:solidFill>
                <a:schemeClr val="dk1"/>
              </a:solidFill>
              <a:latin typeface="+mn-lt"/>
              <a:ea typeface="+mn-ea"/>
              <a:cs typeface="+mn-cs"/>
            </a:rPr>
            <a:t>175,230</a:t>
          </a:r>
          <a:r>
            <a:rPr lang="ja-JP" altLang="en-US" sz="1600" b="0" i="0" u="none" strike="noStrike" baseline="0" smtClean="0">
              <a:solidFill>
                <a:schemeClr val="dk1"/>
              </a:solidFill>
              <a:latin typeface="+mn-lt"/>
              <a:ea typeface="+mn-ea"/>
              <a:cs typeface="+mn-cs"/>
            </a:rPr>
            <a:t>円となっている。決算額全体でみると，民生費のうち児童福祉行政に要する経費である保育所等運営費の増加が要因となっている。これは，子育て環境の充実を図るため，認定子ども園への移行により扶助費が増額となったことによるものである。 </a:t>
          </a:r>
        </a:p>
        <a:p>
          <a:r>
            <a:rPr lang="ja-JP" altLang="en-US" sz="1600" b="0" i="0" u="none" strike="noStrike" baseline="0" smtClean="0">
              <a:solidFill>
                <a:schemeClr val="dk1"/>
              </a:solidFill>
              <a:latin typeface="+mn-lt"/>
              <a:ea typeface="+mn-ea"/>
              <a:cs typeface="+mn-cs"/>
            </a:rPr>
            <a:t>・教育費は，住民一人当たり</a:t>
          </a:r>
          <a:r>
            <a:rPr lang="en-US" altLang="ja-JP" sz="1600" b="0" i="0" u="none" strike="noStrike" baseline="0" smtClean="0">
              <a:solidFill>
                <a:schemeClr val="dk1"/>
              </a:solidFill>
              <a:latin typeface="+mn-lt"/>
              <a:ea typeface="+mn-ea"/>
              <a:cs typeface="+mn-cs"/>
            </a:rPr>
            <a:t>53,665</a:t>
          </a:r>
          <a:r>
            <a:rPr lang="ja-JP" altLang="en-US" sz="1600" b="0" i="0" u="none" strike="noStrike" baseline="0" smtClean="0">
              <a:solidFill>
                <a:schemeClr val="dk1"/>
              </a:solidFill>
              <a:latin typeface="+mn-lt"/>
              <a:ea typeface="+mn-ea"/>
              <a:cs typeface="+mn-cs"/>
            </a:rPr>
            <a:t>円となっている。決算額全体でみると，教育費のうち学校行政に要する経費である管理総務費の増加が要因となっている。これは，小中学校などの義務教育施設整備事業として，学校校舎・体育館耐震化事業が増えたため，普通建設事業費が増額と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指宿市行政改革大綱及びその実施計画である「指宿市集中改革プラン」を策定し，効率的かつ効果的な行財政運営を行った結果，平成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年度では標準財政規模の５％しかなかった財政調整基金</a:t>
          </a:r>
          <a:r>
            <a:rPr kumimoji="1" lang="ja-JP" altLang="en-US" sz="1300">
              <a:solidFill>
                <a:schemeClr val="dk1"/>
              </a:solidFill>
              <a:effectLst/>
              <a:latin typeface="+mn-lt"/>
              <a:ea typeface="+mn-ea"/>
              <a:cs typeface="+mn-cs"/>
            </a:rPr>
            <a:t>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まで</a:t>
          </a:r>
          <a:r>
            <a:rPr kumimoji="1" lang="ja-JP" altLang="ja-JP" sz="1300">
              <a:solidFill>
                <a:schemeClr val="dk1"/>
              </a:solidFill>
              <a:effectLst/>
              <a:latin typeface="+mn-lt"/>
              <a:ea typeface="+mn-ea"/>
              <a:cs typeface="+mn-cs"/>
            </a:rPr>
            <a:t>増額</a:t>
          </a:r>
          <a:r>
            <a:rPr kumimoji="1" lang="ja-JP" altLang="en-US" sz="1300">
              <a:solidFill>
                <a:schemeClr val="dk1"/>
              </a:solidFill>
              <a:effectLst/>
              <a:latin typeface="+mn-lt"/>
              <a:ea typeface="+mn-ea"/>
              <a:cs typeface="+mn-cs"/>
            </a:rPr>
            <a:t>させ，平成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年度においても</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％の減額にとどまっている。</a:t>
          </a:r>
          <a:r>
            <a:rPr kumimoji="1" lang="ja-JP" altLang="ja-JP" sz="1300">
              <a:solidFill>
                <a:schemeClr val="dk1"/>
              </a:solidFill>
              <a:effectLst/>
              <a:latin typeface="+mn-lt"/>
              <a:ea typeface="+mn-ea"/>
              <a:cs typeface="+mn-cs"/>
            </a:rPr>
            <a:t>今後も財政調整基金の残高</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標準財政規模に対する割合</a:t>
          </a:r>
          <a:r>
            <a:rPr kumimoji="1" lang="ja-JP" altLang="en-US"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％以上とするよう努める。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国民健康保険特別会計を除く全会計は黒字である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国民健康保険特別会計は，少子高齢化及び医療の高度化に伴う医療費の伸びに伴い保険給付費が年々増加し，平成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年度から特別会計内で財源を賄えない状況にある</a:t>
          </a:r>
          <a:r>
            <a:rPr kumimoji="1" lang="ja-JP" altLang="en-US" sz="1300">
              <a:solidFill>
                <a:schemeClr val="dk1"/>
              </a:solidFill>
              <a:effectLst/>
              <a:latin typeface="+mn-lt"/>
              <a:ea typeface="+mn-ea"/>
              <a:cs typeface="+mn-cs"/>
            </a:rPr>
            <a:t>。このようなことから，各</a:t>
          </a:r>
          <a:r>
            <a:rPr kumimoji="1" lang="ja-JP" altLang="ja-JP" sz="1300">
              <a:solidFill>
                <a:schemeClr val="dk1"/>
              </a:solidFill>
              <a:effectLst/>
              <a:latin typeface="+mn-lt"/>
              <a:ea typeface="+mn-ea"/>
              <a:cs typeface="+mn-cs"/>
            </a:rPr>
            <a:t>種施策を通して市民の健康増進を図るとともに，</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年度から市町村保険者が県へ移行されることを踏まえ</a:t>
          </a:r>
          <a:r>
            <a:rPr kumimoji="1" lang="ja-JP" altLang="ja-JP" sz="1300">
              <a:solidFill>
                <a:schemeClr val="dk1"/>
              </a:solidFill>
              <a:effectLst/>
              <a:latin typeface="+mn-lt"/>
              <a:ea typeface="+mn-ea"/>
              <a:cs typeface="+mn-cs"/>
            </a:rPr>
            <a:t>，国民健康保険税の徴収率の向上を図るなど，財政運営の健全化に努める。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23822960</v>
      </c>
      <c r="BO4" s="379"/>
      <c r="BP4" s="379"/>
      <c r="BQ4" s="379"/>
      <c r="BR4" s="379"/>
      <c r="BS4" s="379"/>
      <c r="BT4" s="379"/>
      <c r="BU4" s="380"/>
      <c r="BV4" s="378">
        <v>21736491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9.4</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22480765</v>
      </c>
      <c r="BO5" s="416"/>
      <c r="BP5" s="416"/>
      <c r="BQ5" s="416"/>
      <c r="BR5" s="416"/>
      <c r="BS5" s="416"/>
      <c r="BT5" s="416"/>
      <c r="BU5" s="417"/>
      <c r="BV5" s="415">
        <v>20762189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86.2</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1342195</v>
      </c>
      <c r="BO6" s="416"/>
      <c r="BP6" s="416"/>
      <c r="BQ6" s="416"/>
      <c r="BR6" s="416"/>
      <c r="BS6" s="416"/>
      <c r="BT6" s="416"/>
      <c r="BU6" s="417"/>
      <c r="BV6" s="415">
        <v>974302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91.3</v>
      </c>
      <c r="CU6" s="453"/>
      <c r="CV6" s="453"/>
      <c r="CW6" s="453"/>
      <c r="CX6" s="453"/>
      <c r="CY6" s="453"/>
      <c r="CZ6" s="453"/>
      <c r="DA6" s="454"/>
      <c r="DB6" s="452">
        <v>95.3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143595</v>
      </c>
      <c r="BO7" s="416"/>
      <c r="BP7" s="416"/>
      <c r="BQ7" s="416"/>
      <c r="BR7" s="416"/>
      <c r="BS7" s="416"/>
      <c r="BT7" s="416"/>
      <c r="BU7" s="417"/>
      <c r="BV7" s="415">
        <v>132371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12812304</v>
      </c>
      <c r="CU7" s="416"/>
      <c r="CV7" s="416"/>
      <c r="CW7" s="416"/>
      <c r="CX7" s="416"/>
      <c r="CY7" s="416"/>
      <c r="CZ7" s="416"/>
      <c r="DA7" s="417"/>
      <c r="DB7" s="415">
        <v>12678836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1198600</v>
      </c>
      <c r="BO8" s="416"/>
      <c r="BP8" s="416"/>
      <c r="BQ8" s="416"/>
      <c r="BR8" s="416"/>
      <c r="BS8" s="416"/>
      <c r="BT8" s="416"/>
      <c r="BU8" s="417"/>
      <c r="BV8" s="415">
        <v>841931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41831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356669</v>
      </c>
      <c r="BO9" s="416"/>
      <c r="BP9" s="416"/>
      <c r="BQ9" s="416"/>
      <c r="BR9" s="416"/>
      <c r="BS9" s="416"/>
      <c r="BT9" s="416"/>
      <c r="BU9" s="417"/>
      <c r="BV9" s="415">
        <v>-50967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17.2</v>
      </c>
      <c r="CU9" s="413"/>
      <c r="CV9" s="413"/>
      <c r="CW9" s="413"/>
      <c r="CX9" s="413"/>
      <c r="CY9" s="413"/>
      <c r="CZ9" s="413"/>
      <c r="DA9" s="414"/>
      <c r="DB9" s="412">
        <v>18.2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44396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3174</v>
      </c>
      <c r="BO10" s="416"/>
      <c r="BP10" s="416"/>
      <c r="BQ10" s="416"/>
      <c r="BR10" s="416"/>
      <c r="BS10" s="416"/>
      <c r="BT10" s="416"/>
      <c r="BU10" s="417"/>
      <c r="BV10" s="415">
        <v>53585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42849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513171</v>
      </c>
      <c r="BO12" s="416"/>
      <c r="BP12" s="416"/>
      <c r="BQ12" s="416"/>
      <c r="BR12" s="416"/>
      <c r="BS12" s="416"/>
      <c r="BT12" s="416"/>
      <c r="BU12" s="417"/>
      <c r="BV12" s="415">
        <v>46945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42631</v>
      </c>
      <c r="S13" s="497"/>
      <c r="T13" s="497"/>
      <c r="U13" s="497"/>
      <c r="V13" s="498"/>
      <c r="W13" s="431" t="s">
        <v>120</v>
      </c>
      <c r="X13" s="432"/>
      <c r="Y13" s="432"/>
      <c r="Z13" s="432"/>
      <c r="AA13" s="432"/>
      <c r="AB13" s="422"/>
      <c r="AC13" s="466">
        <v>4751</v>
      </c>
      <c r="AD13" s="467"/>
      <c r="AE13" s="467"/>
      <c r="AF13" s="467"/>
      <c r="AG13" s="506"/>
      <c r="AH13" s="466">
        <v>5008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-153328</v>
      </c>
      <c r="BO13" s="416"/>
      <c r="BP13" s="416"/>
      <c r="BQ13" s="416"/>
      <c r="BR13" s="416"/>
      <c r="BS13" s="416"/>
      <c r="BT13" s="416"/>
      <c r="BU13" s="417"/>
      <c r="BV13" s="415">
        <v>-44327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8.3000000000000007</v>
      </c>
      <c r="CU13" s="413"/>
      <c r="CV13" s="413"/>
      <c r="CW13" s="413"/>
      <c r="CX13" s="413"/>
      <c r="CY13" s="413"/>
      <c r="CZ13" s="413"/>
      <c r="DA13" s="414"/>
      <c r="DB13" s="412">
        <v>9.4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43406</v>
      </c>
      <c r="S14" s="497"/>
      <c r="T14" s="497"/>
      <c r="U14" s="497"/>
      <c r="V14" s="498"/>
      <c r="W14" s="405"/>
      <c r="X14" s="406"/>
      <c r="Y14" s="406"/>
      <c r="Z14" s="406"/>
      <c r="AA14" s="406"/>
      <c r="AB14" s="395"/>
      <c r="AC14" s="499">
        <v>22.5</v>
      </c>
      <c r="AD14" s="500"/>
      <c r="AE14" s="500"/>
      <c r="AF14" s="500"/>
      <c r="AG14" s="501"/>
      <c r="AH14" s="499">
        <v>22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37.1</v>
      </c>
      <c r="CU14" s="511"/>
      <c r="CV14" s="511"/>
      <c r="CW14" s="511"/>
      <c r="CX14" s="511"/>
      <c r="CY14" s="511"/>
      <c r="CZ14" s="511"/>
      <c r="DA14" s="512"/>
      <c r="DB14" s="510">
        <v>38.4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43180</v>
      </c>
      <c r="S15" s="497"/>
      <c r="T15" s="497"/>
      <c r="U15" s="497"/>
      <c r="V15" s="498"/>
      <c r="W15" s="431" t="s">
        <v>127</v>
      </c>
      <c r="X15" s="432"/>
      <c r="Y15" s="432"/>
      <c r="Z15" s="432"/>
      <c r="AA15" s="432"/>
      <c r="AB15" s="422"/>
      <c r="AC15" s="466">
        <v>3111</v>
      </c>
      <c r="AD15" s="467"/>
      <c r="AE15" s="467"/>
      <c r="AF15" s="467"/>
      <c r="AG15" s="506"/>
      <c r="AH15" s="466">
        <v>3617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3898711</v>
      </c>
      <c r="BO15" s="379"/>
      <c r="BP15" s="379"/>
      <c r="BQ15" s="379"/>
      <c r="BR15" s="379"/>
      <c r="BS15" s="379"/>
      <c r="BT15" s="379"/>
      <c r="BU15" s="380"/>
      <c r="BV15" s="378">
        <v>3709212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14.7</v>
      </c>
      <c r="AD16" s="500"/>
      <c r="AE16" s="500"/>
      <c r="AF16" s="500"/>
      <c r="AG16" s="501"/>
      <c r="AH16" s="499">
        <v>15.9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10120665</v>
      </c>
      <c r="BO16" s="416"/>
      <c r="BP16" s="416"/>
      <c r="BQ16" s="416"/>
      <c r="BR16" s="416"/>
      <c r="BS16" s="416"/>
      <c r="BT16" s="416"/>
      <c r="BU16" s="417"/>
      <c r="BV16" s="415">
        <v>9644754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13284</v>
      </c>
      <c r="AD17" s="467"/>
      <c r="AE17" s="467"/>
      <c r="AF17" s="467"/>
      <c r="AG17" s="506"/>
      <c r="AH17" s="466">
        <v>14082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4928640</v>
      </c>
      <c r="BO17" s="416"/>
      <c r="BP17" s="416"/>
      <c r="BQ17" s="416"/>
      <c r="BR17" s="416"/>
      <c r="BS17" s="416"/>
      <c r="BT17" s="416"/>
      <c r="BU17" s="417"/>
      <c r="BV17" s="415">
        <v>4757722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148.84</v>
      </c>
      <c r="M18" s="528"/>
      <c r="N18" s="528"/>
      <c r="O18" s="528"/>
      <c r="P18" s="528"/>
      <c r="Q18" s="528"/>
      <c r="R18" s="529"/>
      <c r="S18" s="529"/>
      <c r="T18" s="529"/>
      <c r="U18" s="529"/>
      <c r="V18" s="530"/>
      <c r="W18" s="433"/>
      <c r="X18" s="434"/>
      <c r="Y18" s="434"/>
      <c r="Z18" s="434"/>
      <c r="AA18" s="434"/>
      <c r="AB18" s="425"/>
      <c r="AC18" s="531">
        <v>62.8</v>
      </c>
      <c r="AD18" s="532"/>
      <c r="AE18" s="532"/>
      <c r="AF18" s="532"/>
      <c r="AG18" s="533"/>
      <c r="AH18" s="531">
        <v>62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11275918</v>
      </c>
      <c r="BO18" s="416"/>
      <c r="BP18" s="416"/>
      <c r="BQ18" s="416"/>
      <c r="BR18" s="416"/>
      <c r="BS18" s="416"/>
      <c r="BT18" s="416"/>
      <c r="BU18" s="417"/>
      <c r="BV18" s="415">
        <v>11525437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281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15164577</v>
      </c>
      <c r="BO19" s="416"/>
      <c r="BP19" s="416"/>
      <c r="BQ19" s="416"/>
      <c r="BR19" s="416"/>
      <c r="BS19" s="416"/>
      <c r="BT19" s="416"/>
      <c r="BU19" s="417"/>
      <c r="BV19" s="415">
        <v>14468348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18509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24178530</v>
      </c>
      <c r="BO23" s="416"/>
      <c r="BP23" s="416"/>
      <c r="BQ23" s="416"/>
      <c r="BR23" s="416"/>
      <c r="BS23" s="416"/>
      <c r="BT23" s="416"/>
      <c r="BU23" s="417"/>
      <c r="BV23" s="415">
        <v>23785910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8120</v>
      </c>
      <c r="R24" s="467"/>
      <c r="S24" s="467"/>
      <c r="T24" s="467"/>
      <c r="U24" s="467"/>
      <c r="V24" s="506"/>
      <c r="W24" s="561"/>
      <c r="X24" s="549"/>
      <c r="Y24" s="550"/>
      <c r="Z24" s="465" t="s">
        <v>150</v>
      </c>
      <c r="AA24" s="445"/>
      <c r="AB24" s="445"/>
      <c r="AC24" s="445"/>
      <c r="AD24" s="445"/>
      <c r="AE24" s="445"/>
      <c r="AF24" s="445"/>
      <c r="AG24" s="446"/>
      <c r="AH24" s="466">
        <v>342</v>
      </c>
      <c r="AI24" s="467"/>
      <c r="AJ24" s="467"/>
      <c r="AK24" s="467"/>
      <c r="AL24" s="506"/>
      <c r="AM24" s="466">
        <v>1101582</v>
      </c>
      <c r="AN24" s="467"/>
      <c r="AO24" s="467"/>
      <c r="AP24" s="467"/>
      <c r="AQ24" s="467"/>
      <c r="AR24" s="506"/>
      <c r="AS24" s="466">
        <v>3221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19971751</v>
      </c>
      <c r="BO24" s="416"/>
      <c r="BP24" s="416"/>
      <c r="BQ24" s="416"/>
      <c r="BR24" s="416"/>
      <c r="BS24" s="416"/>
      <c r="BT24" s="416"/>
      <c r="BU24" s="417"/>
      <c r="BV24" s="415">
        <v>19271981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6350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2094777</v>
      </c>
      <c r="BO25" s="379"/>
      <c r="BP25" s="379"/>
      <c r="BQ25" s="379"/>
      <c r="BR25" s="379"/>
      <c r="BS25" s="379"/>
      <c r="BT25" s="379"/>
      <c r="BU25" s="380"/>
      <c r="BV25" s="378">
        <v>2416211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5950</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16540</v>
      </c>
      <c r="AN26" s="467"/>
      <c r="AO26" s="467"/>
      <c r="AP26" s="467"/>
      <c r="AQ26" s="467"/>
      <c r="AR26" s="506"/>
      <c r="AS26" s="466">
        <v>3308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3880</v>
      </c>
      <c r="R27" s="467"/>
      <c r="S27" s="467"/>
      <c r="T27" s="467"/>
      <c r="U27" s="467"/>
      <c r="V27" s="506"/>
      <c r="W27" s="561"/>
      <c r="X27" s="549"/>
      <c r="Y27" s="550"/>
      <c r="Z27" s="465" t="s">
        <v>159</v>
      </c>
      <c r="AA27" s="445"/>
      <c r="AB27" s="445"/>
      <c r="AC27" s="445"/>
      <c r="AD27" s="445"/>
      <c r="AE27" s="445"/>
      <c r="AF27" s="445"/>
      <c r="AG27" s="446"/>
      <c r="AH27" s="466">
        <v>41</v>
      </c>
      <c r="AI27" s="467"/>
      <c r="AJ27" s="467"/>
      <c r="AK27" s="467"/>
      <c r="AL27" s="506"/>
      <c r="AM27" s="466">
        <v>156966</v>
      </c>
      <c r="AN27" s="467"/>
      <c r="AO27" s="467"/>
      <c r="AP27" s="467"/>
      <c r="AQ27" s="467"/>
      <c r="AR27" s="506"/>
      <c r="AS27" s="466">
        <v>3828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91341</v>
      </c>
      <c r="BO27" s="585"/>
      <c r="BP27" s="585"/>
      <c r="BQ27" s="585"/>
      <c r="BR27" s="585"/>
      <c r="BS27" s="585"/>
      <c r="BT27" s="585"/>
      <c r="BU27" s="586"/>
      <c r="BV27" s="584">
        <v>91280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3110</v>
      </c>
      <c r="R28" s="467"/>
      <c r="S28" s="467"/>
      <c r="T28" s="467"/>
      <c r="U28" s="467"/>
      <c r="V28" s="506"/>
      <c r="W28" s="561"/>
      <c r="X28" s="549"/>
      <c r="Y28" s="550"/>
      <c r="Z28" s="465" t="s">
        <v>162</v>
      </c>
      <c r="AA28" s="445"/>
      <c r="AB28" s="445"/>
      <c r="AC28" s="445"/>
      <c r="AD28" s="445"/>
      <c r="AE28" s="445"/>
      <c r="AF28" s="445"/>
      <c r="AG28" s="446"/>
      <c r="AH28" s="466">
        <v>9</v>
      </c>
      <c r="AI28" s="467"/>
      <c r="AJ28" s="467"/>
      <c r="AK28" s="467"/>
      <c r="AL28" s="506"/>
      <c r="AM28" s="466">
        <v>22320</v>
      </c>
      <c r="AN28" s="467"/>
      <c r="AO28" s="467"/>
      <c r="AP28" s="467"/>
      <c r="AQ28" s="467"/>
      <c r="AR28" s="506"/>
      <c r="AS28" s="466">
        <v>2480</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3031615</v>
      </c>
      <c r="BO28" s="379"/>
      <c r="BP28" s="379"/>
      <c r="BQ28" s="379"/>
      <c r="BR28" s="379"/>
      <c r="BS28" s="379"/>
      <c r="BT28" s="379"/>
      <c r="BU28" s="380"/>
      <c r="BV28" s="378">
        <v>3111612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2860</v>
      </c>
      <c r="R29" s="467"/>
      <c r="S29" s="467"/>
      <c r="T29" s="467"/>
      <c r="U29" s="467"/>
      <c r="V29" s="506"/>
      <c r="W29" s="562"/>
      <c r="X29" s="563"/>
      <c r="Y29" s="564"/>
      <c r="Z29" s="465" t="s">
        <v>166</v>
      </c>
      <c r="AA29" s="445"/>
      <c r="AB29" s="445"/>
      <c r="AC29" s="445"/>
      <c r="AD29" s="445"/>
      <c r="AE29" s="445"/>
      <c r="AF29" s="445"/>
      <c r="AG29" s="446"/>
      <c r="AH29" s="466">
        <v>392</v>
      </c>
      <c r="AI29" s="467"/>
      <c r="AJ29" s="467"/>
      <c r="AK29" s="467"/>
      <c r="AL29" s="506"/>
      <c r="AM29" s="466">
        <v>1280868</v>
      </c>
      <c r="AN29" s="467"/>
      <c r="AO29" s="467"/>
      <c r="AP29" s="467"/>
      <c r="AQ29" s="467"/>
      <c r="AR29" s="506"/>
      <c r="AS29" s="466">
        <v>3268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1383031</v>
      </c>
      <c r="BO29" s="416"/>
      <c r="BP29" s="416"/>
      <c r="BQ29" s="416"/>
      <c r="BR29" s="416"/>
      <c r="BS29" s="416"/>
      <c r="BT29" s="416"/>
      <c r="BU29" s="417"/>
      <c r="BV29" s="415">
        <v>1169471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3733056</v>
      </c>
      <c r="BO30" s="585"/>
      <c r="BP30" s="585"/>
      <c r="BQ30" s="585"/>
      <c r="BR30" s="585"/>
      <c r="BS30" s="585"/>
      <c r="BT30" s="585"/>
      <c r="BU30" s="586"/>
      <c r="BV30" s="584">
        <v>3513235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指宿市国民健康保険特別会計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指宿市水道事業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指宿市温泉配給事業特別会計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指宿南九州消防組合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指宿市土地開発公社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指宿市介護保険特別会計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指宿市唐船峡そうめん流し事業特別会計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指宿広域市町村圏組合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指宿温泉まちづくり公社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指宿市後期高齢者医療特別会計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指宿市公共下水道事業特別会計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鹿児島県市町村総合事務組合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鹿児島県後期高齢者医療広域連合（一般会計）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鹿児島県後期高齢者医療広域連合（特別会計）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9" t="s">
        <v>527</v>
      </c>
      <c r="D34" s="1189"/>
      <c r="E34" s="1190"/>
      <c r="F34" s="32" t="s">
        <v>528</v>
      </c>
      <c r="G34" s="33" t="s">
        <v>529</v>
      </c>
      <c r="H34" s="33">
        <v>0.06</v>
      </c>
      <c r="I34" s="33" t="s">
        <v>530</v>
      </c>
      <c r="J34" s="34" t="s">
        <v>531</v>
      </c>
      <c r="K34" s="22"/>
      <c r="L34" s="22"/>
      <c r="M34" s="22"/>
      <c r="N34" s="22"/>
      <c r="O34" s="22"/>
      <c r="P34" s="22"/>
    </row>
    <row r="35" spans="1:16" ht="39" customHeight="1">
      <c r="A35" s="22"/>
      <c r="B35" s="35"/>
      <c r="C35" s="1183" t="s">
        <v>532</v>
      </c>
      <c r="D35" s="1184"/>
      <c r="E35" s="1185"/>
      <c r="F35" s="36">
        <v>6.64</v>
      </c>
      <c r="G35" s="37">
        <v>6.64</v>
      </c>
      <c r="H35" s="37">
        <v>7.07</v>
      </c>
      <c r="I35" s="37">
        <v>6.64</v>
      </c>
      <c r="J35" s="38">
        <v>9.35</v>
      </c>
      <c r="K35" s="22"/>
      <c r="L35" s="22"/>
      <c r="M35" s="22"/>
      <c r="N35" s="22"/>
      <c r="O35" s="22"/>
      <c r="P35" s="22"/>
    </row>
    <row r="36" spans="1:16" ht="39" customHeight="1">
      <c r="A36" s="22"/>
      <c r="B36" s="35"/>
      <c r="C36" s="1183" t="s">
        <v>533</v>
      </c>
      <c r="D36" s="1184"/>
      <c r="E36" s="1185"/>
      <c r="F36" s="36">
        <v>2.12</v>
      </c>
      <c r="G36" s="37">
        <v>3.39</v>
      </c>
      <c r="H36" s="37">
        <v>2.25</v>
      </c>
      <c r="I36" s="37">
        <v>0.93</v>
      </c>
      <c r="J36" s="38">
        <v>2.39</v>
      </c>
      <c r="K36" s="22"/>
      <c r="L36" s="22"/>
      <c r="M36" s="22"/>
      <c r="N36" s="22"/>
      <c r="O36" s="22"/>
      <c r="P36" s="22"/>
    </row>
    <row r="37" spans="1:16" ht="39" customHeight="1">
      <c r="A37" s="22"/>
      <c r="B37" s="35"/>
      <c r="C37" s="1183" t="s">
        <v>534</v>
      </c>
      <c r="D37" s="1184"/>
      <c r="E37" s="1185"/>
      <c r="F37" s="36">
        <v>0.3</v>
      </c>
      <c r="G37" s="37">
        <v>0.95</v>
      </c>
      <c r="H37" s="37">
        <v>1.0900000000000001</v>
      </c>
      <c r="I37" s="37">
        <v>0.98</v>
      </c>
      <c r="J37" s="38">
        <v>1.08</v>
      </c>
      <c r="K37" s="22"/>
      <c r="L37" s="22"/>
      <c r="M37" s="22"/>
      <c r="N37" s="22"/>
      <c r="O37" s="22"/>
      <c r="P37" s="22"/>
    </row>
    <row r="38" spans="1:16" ht="39" customHeight="1">
      <c r="A38" s="22"/>
      <c r="B38" s="35"/>
      <c r="C38" s="1183" t="s">
        <v>535</v>
      </c>
      <c r="D38" s="1184"/>
      <c r="E38" s="1185"/>
      <c r="F38" s="36">
        <v>0.03</v>
      </c>
      <c r="G38" s="37">
        <v>0.06</v>
      </c>
      <c r="H38" s="37">
        <v>0.11</v>
      </c>
      <c r="I38" s="37">
        <v>0</v>
      </c>
      <c r="J38" s="38">
        <v>0.1</v>
      </c>
      <c r="K38" s="22"/>
      <c r="L38" s="22"/>
      <c r="M38" s="22"/>
      <c r="N38" s="22"/>
      <c r="O38" s="22"/>
      <c r="P38" s="22"/>
    </row>
    <row r="39" spans="1:16" ht="39" customHeight="1">
      <c r="A39" s="22"/>
      <c r="B39" s="35"/>
      <c r="C39" s="1183" t="s">
        <v>536</v>
      </c>
      <c r="D39" s="1184"/>
      <c r="E39" s="1185"/>
      <c r="F39" s="36">
        <v>0.05</v>
      </c>
      <c r="G39" s="37">
        <v>0.08</v>
      </c>
      <c r="H39" s="37">
        <v>0</v>
      </c>
      <c r="I39" s="37">
        <v>0.02</v>
      </c>
      <c r="J39" s="38">
        <v>0.04</v>
      </c>
      <c r="K39" s="22"/>
      <c r="L39" s="22"/>
      <c r="M39" s="22"/>
      <c r="N39" s="22"/>
      <c r="O39" s="22"/>
      <c r="P39" s="22"/>
    </row>
    <row r="40" spans="1:16" ht="39" customHeight="1">
      <c r="A40" s="22"/>
      <c r="B40" s="35"/>
      <c r="C40" s="1183" t="s">
        <v>537</v>
      </c>
      <c r="D40" s="1184"/>
      <c r="E40" s="1185"/>
      <c r="F40" s="36">
        <v>0.04</v>
      </c>
      <c r="G40" s="37">
        <v>0.08</v>
      </c>
      <c r="H40" s="37">
        <v>0.09</v>
      </c>
      <c r="I40" s="37">
        <v>0.11</v>
      </c>
      <c r="J40" s="38">
        <v>0.03</v>
      </c>
      <c r="K40" s="22"/>
      <c r="L40" s="22"/>
      <c r="M40" s="22"/>
      <c r="N40" s="22"/>
      <c r="O40" s="22"/>
      <c r="P40" s="22"/>
    </row>
    <row r="41" spans="1:16" ht="39" customHeight="1">
      <c r="A41" s="22"/>
      <c r="B41" s="35"/>
      <c r="C41" s="1183" t="s">
        <v>538</v>
      </c>
      <c r="D41" s="1184"/>
      <c r="E41" s="1185"/>
      <c r="F41" s="36">
        <v>0.01</v>
      </c>
      <c r="G41" s="37">
        <v>0.01</v>
      </c>
      <c r="H41" s="37">
        <v>0.02</v>
      </c>
      <c r="I41" s="37">
        <v>0</v>
      </c>
      <c r="J41" s="38">
        <v>0</v>
      </c>
      <c r="K41" s="22"/>
      <c r="L41" s="22"/>
      <c r="M41" s="22"/>
      <c r="N41" s="22"/>
      <c r="O41" s="22"/>
      <c r="P41" s="22"/>
    </row>
    <row r="42" spans="1:16" ht="39" customHeight="1">
      <c r="A42" s="22"/>
      <c r="B42" s="39"/>
      <c r="C42" s="1183" t="s">
        <v>539</v>
      </c>
      <c r="D42" s="1184"/>
      <c r="E42" s="1185"/>
      <c r="F42" s="36" t="s">
        <v>479</v>
      </c>
      <c r="G42" s="37" t="s">
        <v>479</v>
      </c>
      <c r="H42" s="37" t="s">
        <v>479</v>
      </c>
      <c r="I42" s="37" t="s">
        <v>479</v>
      </c>
      <c r="J42" s="38" t="s">
        <v>479</v>
      </c>
      <c r="K42" s="22"/>
      <c r="L42" s="22"/>
      <c r="M42" s="22"/>
      <c r="N42" s="22"/>
      <c r="O42" s="22"/>
      <c r="P42" s="22"/>
    </row>
    <row r="43" spans="1:16" ht="39" customHeight="1" thickBot="1">
      <c r="A43" s="22"/>
      <c r="B43" s="40"/>
      <c r="C43" s="1186" t="s">
        <v>540</v>
      </c>
      <c r="D43" s="1187"/>
      <c r="E43" s="1188"/>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9" t="s">
        <v>10</v>
      </c>
      <c r="C45" s="1200"/>
      <c r="D45" s="58"/>
      <c r="E45" s="1205" t="s">
        <v>11</v>
      </c>
      <c r="F45" s="1205"/>
      <c r="G45" s="1205"/>
      <c r="H45" s="1205"/>
      <c r="I45" s="1205"/>
      <c r="J45" s="1206"/>
      <c r="K45" s="59">
        <v>2825</v>
      </c>
      <c r="L45" s="60">
        <v>2854</v>
      </c>
      <c r="M45" s="60">
        <v>2723</v>
      </c>
      <c r="N45" s="60">
        <v>2725</v>
      </c>
      <c r="O45" s="61">
        <v>2714</v>
      </c>
      <c r="P45" s="48"/>
      <c r="Q45" s="48"/>
      <c r="R45" s="48"/>
      <c r="S45" s="48"/>
      <c r="T45" s="48"/>
      <c r="U45" s="48"/>
    </row>
    <row r="46" spans="1:21" ht="30.75" customHeight="1">
      <c r="A46" s="48"/>
      <c r="B46" s="1201"/>
      <c r="C46" s="1202"/>
      <c r="D46" s="62"/>
      <c r="E46" s="1193" t="s">
        <v>12</v>
      </c>
      <c r="F46" s="1193"/>
      <c r="G46" s="1193"/>
      <c r="H46" s="1193"/>
      <c r="I46" s="1193"/>
      <c r="J46" s="1194"/>
      <c r="K46" s="63" t="s">
        <v>479</v>
      </c>
      <c r="L46" s="64" t="s">
        <v>479</v>
      </c>
      <c r="M46" s="64" t="s">
        <v>479</v>
      </c>
      <c r="N46" s="64" t="s">
        <v>479</v>
      </c>
      <c r="O46" s="65" t="s">
        <v>479</v>
      </c>
      <c r="P46" s="48"/>
      <c r="Q46" s="48"/>
      <c r="R46" s="48"/>
      <c r="S46" s="48"/>
      <c r="T46" s="48"/>
      <c r="U46" s="48"/>
    </row>
    <row r="47" spans="1:21" ht="30.75" customHeight="1">
      <c r="A47" s="48"/>
      <c r="B47" s="1201"/>
      <c r="C47" s="1202"/>
      <c r="D47" s="62"/>
      <c r="E47" s="1193" t="s">
        <v>13</v>
      </c>
      <c r="F47" s="1193"/>
      <c r="G47" s="1193"/>
      <c r="H47" s="1193"/>
      <c r="I47" s="1193"/>
      <c r="J47" s="1194"/>
      <c r="K47" s="63" t="s">
        <v>479</v>
      </c>
      <c r="L47" s="64" t="s">
        <v>479</v>
      </c>
      <c r="M47" s="64" t="s">
        <v>479</v>
      </c>
      <c r="N47" s="64" t="s">
        <v>479</v>
      </c>
      <c r="O47" s="65" t="s">
        <v>479</v>
      </c>
      <c r="P47" s="48"/>
      <c r="Q47" s="48"/>
      <c r="R47" s="48"/>
      <c r="S47" s="48"/>
      <c r="T47" s="48"/>
      <c r="U47" s="48"/>
    </row>
    <row r="48" spans="1:21" ht="30.75" customHeight="1">
      <c r="A48" s="48"/>
      <c r="B48" s="1201"/>
      <c r="C48" s="1202"/>
      <c r="D48" s="62"/>
      <c r="E48" s="1193" t="s">
        <v>14</v>
      </c>
      <c r="F48" s="1193"/>
      <c r="G48" s="1193"/>
      <c r="H48" s="1193"/>
      <c r="I48" s="1193"/>
      <c r="J48" s="1194"/>
      <c r="K48" s="63">
        <v>238</v>
      </c>
      <c r="L48" s="64">
        <v>267</v>
      </c>
      <c r="M48" s="64">
        <v>206</v>
      </c>
      <c r="N48" s="64">
        <v>215</v>
      </c>
      <c r="O48" s="65">
        <v>219</v>
      </c>
      <c r="P48" s="48"/>
      <c r="Q48" s="48"/>
      <c r="R48" s="48"/>
      <c r="S48" s="48"/>
      <c r="T48" s="48"/>
      <c r="U48" s="48"/>
    </row>
    <row r="49" spans="1:21" ht="30.75" customHeight="1">
      <c r="A49" s="48"/>
      <c r="B49" s="1201"/>
      <c r="C49" s="1202"/>
      <c r="D49" s="62"/>
      <c r="E49" s="1193" t="s">
        <v>15</v>
      </c>
      <c r="F49" s="1193"/>
      <c r="G49" s="1193"/>
      <c r="H49" s="1193"/>
      <c r="I49" s="1193"/>
      <c r="J49" s="1194"/>
      <c r="K49" s="63">
        <v>19</v>
      </c>
      <c r="L49" s="64">
        <v>32</v>
      </c>
      <c r="M49" s="64">
        <v>12</v>
      </c>
      <c r="N49" s="64">
        <v>46</v>
      </c>
      <c r="O49" s="65">
        <v>140</v>
      </c>
      <c r="P49" s="48"/>
      <c r="Q49" s="48"/>
      <c r="R49" s="48"/>
      <c r="S49" s="48"/>
      <c r="T49" s="48"/>
      <c r="U49" s="48"/>
    </row>
    <row r="50" spans="1:21" ht="30.75" customHeight="1">
      <c r="A50" s="48"/>
      <c r="B50" s="1201"/>
      <c r="C50" s="1202"/>
      <c r="D50" s="62"/>
      <c r="E50" s="1193" t="s">
        <v>16</v>
      </c>
      <c r="F50" s="1193"/>
      <c r="G50" s="1193"/>
      <c r="H50" s="1193"/>
      <c r="I50" s="1193"/>
      <c r="J50" s="1194"/>
      <c r="K50" s="63">
        <v>37</v>
      </c>
      <c r="L50" s="64">
        <v>34</v>
      </c>
      <c r="M50" s="64">
        <v>29</v>
      </c>
      <c r="N50" s="64">
        <v>24</v>
      </c>
      <c r="O50" s="65">
        <v>20</v>
      </c>
      <c r="P50" s="48"/>
      <c r="Q50" s="48"/>
      <c r="R50" s="48"/>
      <c r="S50" s="48"/>
      <c r="T50" s="48"/>
      <c r="U50" s="48"/>
    </row>
    <row r="51" spans="1:21" ht="30.75" customHeight="1">
      <c r="A51" s="48"/>
      <c r="B51" s="1203"/>
      <c r="C51" s="1204"/>
      <c r="D51" s="66"/>
      <c r="E51" s="1193" t="s">
        <v>17</v>
      </c>
      <c r="F51" s="1193"/>
      <c r="G51" s="1193"/>
      <c r="H51" s="1193"/>
      <c r="I51" s="1193"/>
      <c r="J51" s="1194"/>
      <c r="K51" s="63" t="s">
        <v>479</v>
      </c>
      <c r="L51" s="64" t="s">
        <v>479</v>
      </c>
      <c r="M51" s="64" t="s">
        <v>479</v>
      </c>
      <c r="N51" s="64" t="s">
        <v>479</v>
      </c>
      <c r="O51" s="65" t="s">
        <v>479</v>
      </c>
      <c r="P51" s="48"/>
      <c r="Q51" s="48"/>
      <c r="R51" s="48"/>
      <c r="S51" s="48"/>
      <c r="T51" s="48"/>
      <c r="U51" s="48"/>
    </row>
    <row r="52" spans="1:21" ht="30.75" customHeight="1">
      <c r="A52" s="48"/>
      <c r="B52" s="1191" t="s">
        <v>18</v>
      </c>
      <c r="C52" s="1192"/>
      <c r="D52" s="66"/>
      <c r="E52" s="1193" t="s">
        <v>19</v>
      </c>
      <c r="F52" s="1193"/>
      <c r="G52" s="1193"/>
      <c r="H52" s="1193"/>
      <c r="I52" s="1193"/>
      <c r="J52" s="1194"/>
      <c r="K52" s="63">
        <v>1931</v>
      </c>
      <c r="L52" s="64">
        <v>1973</v>
      </c>
      <c r="M52" s="64">
        <v>2015</v>
      </c>
      <c r="N52" s="64">
        <v>2143</v>
      </c>
      <c r="O52" s="65">
        <v>2225</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1188</v>
      </c>
      <c r="L53" s="69">
        <v>1214</v>
      </c>
      <c r="M53" s="69">
        <v>955</v>
      </c>
      <c r="N53" s="69">
        <v>867</v>
      </c>
      <c r="O53" s="70">
        <v>868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07" t="s">
        <v>23</v>
      </c>
      <c r="C41" s="1208"/>
      <c r="D41" s="81"/>
      <c r="E41" s="1213" t="s">
        <v>24</v>
      </c>
      <c r="F41" s="1213"/>
      <c r="G41" s="1213"/>
      <c r="H41" s="1214"/>
      <c r="I41" s="82">
        <v>24166</v>
      </c>
      <c r="J41" s="83">
        <v>24299</v>
      </c>
      <c r="K41" s="83">
        <v>24079</v>
      </c>
      <c r="L41" s="83">
        <v>23786</v>
      </c>
      <c r="M41" s="84">
        <v>24179</v>
      </c>
    </row>
    <row r="42" spans="2:13" ht="27.75" customHeight="1">
      <c r="B42" s="1209"/>
      <c r="C42" s="1210"/>
      <c r="D42" s="85"/>
      <c r="E42" s="1215" t="s">
        <v>25</v>
      </c>
      <c r="F42" s="1215"/>
      <c r="G42" s="1215"/>
      <c r="H42" s="1216"/>
      <c r="I42" s="86">
        <v>116</v>
      </c>
      <c r="J42" s="87">
        <v>100</v>
      </c>
      <c r="K42" s="87">
        <v>85</v>
      </c>
      <c r="L42" s="87">
        <v>69</v>
      </c>
      <c r="M42" s="88">
        <v>54</v>
      </c>
    </row>
    <row r="43" spans="2:13" ht="27.75" customHeight="1">
      <c r="B43" s="1209"/>
      <c r="C43" s="1210"/>
      <c r="D43" s="85"/>
      <c r="E43" s="1215" t="s">
        <v>26</v>
      </c>
      <c r="F43" s="1215"/>
      <c r="G43" s="1215"/>
      <c r="H43" s="1216"/>
      <c r="I43" s="86">
        <v>2455</v>
      </c>
      <c r="J43" s="87">
        <v>2128</v>
      </c>
      <c r="K43" s="87">
        <v>1995</v>
      </c>
      <c r="L43" s="87">
        <v>2055</v>
      </c>
      <c r="M43" s="88">
        <v>2200</v>
      </c>
    </row>
    <row r="44" spans="2:13" ht="27.75" customHeight="1">
      <c r="B44" s="1209"/>
      <c r="C44" s="1210"/>
      <c r="D44" s="85"/>
      <c r="E44" s="1215" t="s">
        <v>27</v>
      </c>
      <c r="F44" s="1215"/>
      <c r="G44" s="1215"/>
      <c r="H44" s="1216"/>
      <c r="I44" s="86">
        <v>1073</v>
      </c>
      <c r="J44" s="87">
        <v>1769</v>
      </c>
      <c r="K44" s="87">
        <v>2454</v>
      </c>
      <c r="L44" s="87">
        <v>3901</v>
      </c>
      <c r="M44" s="88">
        <v>4651</v>
      </c>
    </row>
    <row r="45" spans="2:13" ht="27.75" customHeight="1">
      <c r="B45" s="1209"/>
      <c r="C45" s="1210"/>
      <c r="D45" s="85"/>
      <c r="E45" s="1215" t="s">
        <v>28</v>
      </c>
      <c r="F45" s="1215"/>
      <c r="G45" s="1215"/>
      <c r="H45" s="1216"/>
      <c r="I45" s="86">
        <v>4583</v>
      </c>
      <c r="J45" s="87">
        <v>4415</v>
      </c>
      <c r="K45" s="87">
        <v>4069</v>
      </c>
      <c r="L45" s="87">
        <v>3611</v>
      </c>
      <c r="M45" s="88">
        <v>3473</v>
      </c>
    </row>
    <row r="46" spans="2:13" ht="27.75" customHeight="1">
      <c r="B46" s="1209"/>
      <c r="C46" s="1210"/>
      <c r="D46" s="85"/>
      <c r="E46" s="1215" t="s">
        <v>29</v>
      </c>
      <c r="F46" s="1215"/>
      <c r="G46" s="1215"/>
      <c r="H46" s="1216"/>
      <c r="I46" s="86">
        <v>558</v>
      </c>
      <c r="J46" s="87">
        <v>539</v>
      </c>
      <c r="K46" s="87">
        <v>543</v>
      </c>
      <c r="L46" s="87">
        <v>559</v>
      </c>
      <c r="M46" s="88">
        <v>732</v>
      </c>
    </row>
    <row r="47" spans="2:13" ht="27.75" customHeight="1">
      <c r="B47" s="1209"/>
      <c r="C47" s="1210"/>
      <c r="D47" s="85"/>
      <c r="E47" s="1215" t="s">
        <v>30</v>
      </c>
      <c r="F47" s="1215"/>
      <c r="G47" s="1215"/>
      <c r="H47" s="1216"/>
      <c r="I47" s="86" t="s">
        <v>479</v>
      </c>
      <c r="J47" s="87" t="s">
        <v>479</v>
      </c>
      <c r="K47" s="87" t="s">
        <v>479</v>
      </c>
      <c r="L47" s="87" t="s">
        <v>479</v>
      </c>
      <c r="M47" s="88" t="s">
        <v>479</v>
      </c>
    </row>
    <row r="48" spans="2:13" ht="27.75" customHeight="1">
      <c r="B48" s="1211"/>
      <c r="C48" s="1212"/>
      <c r="D48" s="85"/>
      <c r="E48" s="1215" t="s">
        <v>31</v>
      </c>
      <c r="F48" s="1215"/>
      <c r="G48" s="1215"/>
      <c r="H48" s="1216"/>
      <c r="I48" s="86" t="s">
        <v>479</v>
      </c>
      <c r="J48" s="87" t="s">
        <v>479</v>
      </c>
      <c r="K48" s="87" t="s">
        <v>479</v>
      </c>
      <c r="L48" s="87" t="s">
        <v>479</v>
      </c>
      <c r="M48" s="88" t="s">
        <v>479</v>
      </c>
    </row>
    <row r="49" spans="2:13" ht="27.75" customHeight="1">
      <c r="B49" s="1217" t="s">
        <v>32</v>
      </c>
      <c r="C49" s="1218"/>
      <c r="D49" s="89"/>
      <c r="E49" s="1215" t="s">
        <v>33</v>
      </c>
      <c r="F49" s="1215"/>
      <c r="G49" s="1215"/>
      <c r="H49" s="1216"/>
      <c r="I49" s="86">
        <v>4011</v>
      </c>
      <c r="J49" s="87">
        <v>4584</v>
      </c>
      <c r="K49" s="87">
        <v>5433</v>
      </c>
      <c r="L49" s="87">
        <v>6173</v>
      </c>
      <c r="M49" s="88">
        <v>6564</v>
      </c>
    </row>
    <row r="50" spans="2:13" ht="27.75" customHeight="1">
      <c r="B50" s="1209"/>
      <c r="C50" s="1210"/>
      <c r="D50" s="85"/>
      <c r="E50" s="1215" t="s">
        <v>34</v>
      </c>
      <c r="F50" s="1215"/>
      <c r="G50" s="1215"/>
      <c r="H50" s="1216"/>
      <c r="I50" s="86">
        <v>1610</v>
      </c>
      <c r="J50" s="87">
        <v>1524</v>
      </c>
      <c r="K50" s="87">
        <v>1334</v>
      </c>
      <c r="L50" s="87">
        <v>1193</v>
      </c>
      <c r="M50" s="88">
        <v>1189</v>
      </c>
    </row>
    <row r="51" spans="2:13" ht="27.75" customHeight="1">
      <c r="B51" s="1211"/>
      <c r="C51" s="1212"/>
      <c r="D51" s="85"/>
      <c r="E51" s="1215" t="s">
        <v>35</v>
      </c>
      <c r="F51" s="1215"/>
      <c r="G51" s="1215"/>
      <c r="H51" s="1216"/>
      <c r="I51" s="86">
        <v>18820</v>
      </c>
      <c r="J51" s="87">
        <v>20804</v>
      </c>
      <c r="K51" s="87">
        <v>21630</v>
      </c>
      <c r="L51" s="87">
        <v>22507</v>
      </c>
      <c r="M51" s="88">
        <v>23541</v>
      </c>
    </row>
    <row r="52" spans="2:13" ht="27.75" customHeight="1" thickBot="1">
      <c r="B52" s="1219" t="s">
        <v>36</v>
      </c>
      <c r="C52" s="1220"/>
      <c r="D52" s="90"/>
      <c r="E52" s="1221" t="s">
        <v>37</v>
      </c>
      <c r="F52" s="1221"/>
      <c r="G52" s="1221"/>
      <c r="H52" s="1222"/>
      <c r="I52" s="91">
        <v>8508</v>
      </c>
      <c r="J52" s="92">
        <v>6338</v>
      </c>
      <c r="K52" s="92">
        <v>4828</v>
      </c>
      <c r="L52" s="92">
        <v>4108</v>
      </c>
      <c r="M52" s="93">
        <v>3995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23"/>
      <c r="H43" s="1224"/>
      <c r="I43" s="1224"/>
      <c r="J43" s="1224"/>
      <c r="K43" s="1224"/>
      <c r="L43" s="1224"/>
      <c r="M43" s="1224"/>
      <c r="N43" s="1224"/>
      <c r="O43" s="1225"/>
    </row>
    <row r="44" spans="2:17">
      <c r="B44" s="248"/>
      <c r="C44" s="244"/>
      <c r="D44" s="244"/>
      <c r="E44" s="244"/>
      <c r="F44" s="244"/>
      <c r="G44" s="1226"/>
      <c r="H44" s="1227"/>
      <c r="I44" s="1227"/>
      <c r="J44" s="1227"/>
      <c r="K44" s="1227"/>
      <c r="L44" s="1227"/>
      <c r="M44" s="1227"/>
      <c r="N44" s="1227"/>
      <c r="O44" s="1228"/>
    </row>
    <row r="45" spans="2:17">
      <c r="B45" s="248"/>
      <c r="C45" s="244"/>
      <c r="D45" s="244"/>
      <c r="E45" s="244"/>
      <c r="F45" s="244"/>
      <c r="G45" s="1226"/>
      <c r="H45" s="1227"/>
      <c r="I45" s="1227"/>
      <c r="J45" s="1227"/>
      <c r="K45" s="1227"/>
      <c r="L45" s="1227"/>
      <c r="M45" s="1227"/>
      <c r="N45" s="1227"/>
      <c r="O45" s="1228"/>
    </row>
    <row r="46" spans="2:17">
      <c r="B46" s="248"/>
      <c r="C46" s="244"/>
      <c r="D46" s="244"/>
      <c r="E46" s="244"/>
      <c r="F46" s="244"/>
      <c r="G46" s="1226"/>
      <c r="H46" s="1227"/>
      <c r="I46" s="1227"/>
      <c r="J46" s="1227"/>
      <c r="K46" s="1227"/>
      <c r="L46" s="1227"/>
      <c r="M46" s="1227"/>
      <c r="N46" s="1227"/>
      <c r="O46" s="1228"/>
    </row>
    <row r="47" spans="2:17">
      <c r="B47" s="248"/>
      <c r="C47" s="244"/>
      <c r="D47" s="244"/>
      <c r="E47" s="244"/>
      <c r="F47" s="244"/>
      <c r="G47" s="1229"/>
      <c r="H47" s="1230"/>
      <c r="I47" s="1230"/>
      <c r="J47" s="1230"/>
      <c r="K47" s="1230"/>
      <c r="L47" s="1230"/>
      <c r="M47" s="1230"/>
      <c r="N47" s="1230"/>
      <c r="O47" s="1231"/>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2"/>
      <c r="H50" s="1233"/>
      <c r="I50" s="1233"/>
      <c r="J50" s="1234"/>
      <c r="K50" s="354" t="s">
        <v>519</v>
      </c>
      <c r="L50" s="354" t="s">
        <v>520</v>
      </c>
      <c r="M50" s="354" t="s">
        <v>521</v>
      </c>
      <c r="N50" s="354" t="s">
        <v>522</v>
      </c>
      <c r="O50" s="354" t="s">
        <v>523</v>
      </c>
    </row>
    <row r="51" spans="1:17">
      <c r="B51" s="248"/>
      <c r="C51" s="244"/>
      <c r="D51" s="244"/>
      <c r="E51" s="244"/>
      <c r="F51" s="244"/>
      <c r="G51" s="1235" t="s">
        <v>557</v>
      </c>
      <c r="H51" s="1236"/>
      <c r="I51" s="1241" t="s">
        <v>558</v>
      </c>
      <c r="J51" s="1241"/>
      <c r="K51" s="1243"/>
      <c r="L51" s="1243"/>
      <c r="M51" s="1243"/>
      <c r="N51" s="1243"/>
      <c r="O51" s="1243"/>
    </row>
    <row r="52" spans="1:17">
      <c r="B52" s="248"/>
      <c r="C52" s="244"/>
      <c r="D52" s="244"/>
      <c r="E52" s="244"/>
      <c r="F52" s="244"/>
      <c r="G52" s="1237"/>
      <c r="H52" s="1238"/>
      <c r="I52" s="1242"/>
      <c r="J52" s="1242"/>
      <c r="K52" s="1244"/>
      <c r="L52" s="1244"/>
      <c r="M52" s="1244"/>
      <c r="N52" s="1244"/>
      <c r="O52" s="1244"/>
    </row>
    <row r="53" spans="1:17">
      <c r="A53" s="355"/>
      <c r="B53" s="248"/>
      <c r="C53" s="244"/>
      <c r="D53" s="244"/>
      <c r="E53" s="244"/>
      <c r="F53" s="244"/>
      <c r="G53" s="1237"/>
      <c r="H53" s="1238"/>
      <c r="I53" s="1245" t="s">
        <v>559</v>
      </c>
      <c r="J53" s="1245"/>
      <c r="K53" s="1246"/>
      <c r="L53" s="1246"/>
      <c r="M53" s="1246"/>
      <c r="N53" s="1246"/>
      <c r="O53" s="1246"/>
    </row>
    <row r="54" spans="1:17">
      <c r="A54" s="355"/>
      <c r="B54" s="248"/>
      <c r="C54" s="244"/>
      <c r="D54" s="244"/>
      <c r="E54" s="244"/>
      <c r="F54" s="244"/>
      <c r="G54" s="1239"/>
      <c r="H54" s="1240"/>
      <c r="I54" s="1245"/>
      <c r="J54" s="1245"/>
      <c r="K54" s="1247"/>
      <c r="L54" s="1247"/>
      <c r="M54" s="1247"/>
      <c r="N54" s="1247"/>
      <c r="O54" s="1247"/>
    </row>
    <row r="55" spans="1:17">
      <c r="A55" s="355"/>
      <c r="B55" s="248"/>
      <c r="C55" s="244"/>
      <c r="D55" s="244"/>
      <c r="E55" s="244"/>
      <c r="F55" s="244"/>
      <c r="G55" s="1248" t="s">
        <v>560</v>
      </c>
      <c r="H55" s="1249"/>
      <c r="I55" s="1245" t="s">
        <v>558</v>
      </c>
      <c r="J55" s="1245"/>
      <c r="K55" s="1243"/>
      <c r="L55" s="1243"/>
      <c r="M55" s="1243"/>
      <c r="N55" s="1243"/>
      <c r="O55" s="1243"/>
    </row>
    <row r="56" spans="1:17">
      <c r="A56" s="355"/>
      <c r="B56" s="248"/>
      <c r="C56" s="244"/>
      <c r="D56" s="244"/>
      <c r="E56" s="244"/>
      <c r="F56" s="244"/>
      <c r="G56" s="1250"/>
      <c r="H56" s="1251"/>
      <c r="I56" s="1245"/>
      <c r="J56" s="1245"/>
      <c r="K56" s="1244"/>
      <c r="L56" s="1244"/>
      <c r="M56" s="1244"/>
      <c r="N56" s="1244"/>
      <c r="O56" s="1244"/>
    </row>
    <row r="57" spans="1:17" s="355" customFormat="1">
      <c r="B57" s="356"/>
      <c r="C57" s="352"/>
      <c r="D57" s="352"/>
      <c r="E57" s="352"/>
      <c r="F57" s="352"/>
      <c r="G57" s="1250"/>
      <c r="H57" s="1251"/>
      <c r="I57" s="1254" t="s">
        <v>559</v>
      </c>
      <c r="J57" s="1254"/>
      <c r="K57" s="1246"/>
      <c r="L57" s="1246"/>
      <c r="M57" s="1246"/>
      <c r="N57" s="1246"/>
      <c r="O57" s="1246"/>
      <c r="P57" s="357"/>
      <c r="Q57" s="356"/>
    </row>
    <row r="58" spans="1:17" s="355" customFormat="1">
      <c r="A58" s="243"/>
      <c r="B58" s="356"/>
      <c r="C58" s="352"/>
      <c r="D58" s="352"/>
      <c r="E58" s="352"/>
      <c r="F58" s="352"/>
      <c r="G58" s="1252"/>
      <c r="H58" s="1253"/>
      <c r="I58" s="1254"/>
      <c r="J58" s="1254"/>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55" t="s">
        <v>564</v>
      </c>
      <c r="H65" s="1224"/>
      <c r="I65" s="1224"/>
      <c r="J65" s="1224"/>
      <c r="K65" s="1224"/>
      <c r="L65" s="1224"/>
      <c r="M65" s="1224"/>
      <c r="N65" s="1224"/>
      <c r="O65" s="1225"/>
    </row>
    <row r="66" spans="2:30">
      <c r="B66" s="248"/>
      <c r="C66" s="244"/>
      <c r="D66" s="244"/>
      <c r="E66" s="244"/>
      <c r="F66" s="244"/>
      <c r="G66" s="1226"/>
      <c r="H66" s="1227"/>
      <c r="I66" s="1227"/>
      <c r="J66" s="1227"/>
      <c r="K66" s="1227"/>
      <c r="L66" s="1227"/>
      <c r="M66" s="1227"/>
      <c r="N66" s="1227"/>
      <c r="O66" s="1228"/>
    </row>
    <row r="67" spans="2:30">
      <c r="B67" s="248"/>
      <c r="C67" s="244"/>
      <c r="D67" s="244"/>
      <c r="E67" s="244"/>
      <c r="F67" s="244"/>
      <c r="G67" s="1226"/>
      <c r="H67" s="1227"/>
      <c r="I67" s="1227"/>
      <c r="J67" s="1227"/>
      <c r="K67" s="1227"/>
      <c r="L67" s="1227"/>
      <c r="M67" s="1227"/>
      <c r="N67" s="1227"/>
      <c r="O67" s="1228"/>
    </row>
    <row r="68" spans="2:30">
      <c r="B68" s="248"/>
      <c r="C68" s="244"/>
      <c r="D68" s="244"/>
      <c r="E68" s="244"/>
      <c r="F68" s="244"/>
      <c r="G68" s="1226"/>
      <c r="H68" s="1227"/>
      <c r="I68" s="1227"/>
      <c r="J68" s="1227"/>
      <c r="K68" s="1227"/>
      <c r="L68" s="1227"/>
      <c r="M68" s="1227"/>
      <c r="N68" s="1227"/>
      <c r="O68" s="1228"/>
    </row>
    <row r="69" spans="2:30">
      <c r="B69" s="248"/>
      <c r="C69" s="244"/>
      <c r="D69" s="244"/>
      <c r="E69" s="244"/>
      <c r="F69" s="244"/>
      <c r="G69" s="1229"/>
      <c r="H69" s="1230"/>
      <c r="I69" s="1230"/>
      <c r="J69" s="1230"/>
      <c r="K69" s="1230"/>
      <c r="L69" s="1230"/>
      <c r="M69" s="1230"/>
      <c r="N69" s="1230"/>
      <c r="O69" s="123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2"/>
      <c r="H72" s="1233"/>
      <c r="I72" s="1233"/>
      <c r="J72" s="1234"/>
      <c r="K72" s="354" t="s">
        <v>519</v>
      </c>
      <c r="L72" s="354" t="s">
        <v>520</v>
      </c>
      <c r="M72" s="354" t="s">
        <v>521</v>
      </c>
      <c r="N72" s="354" t="s">
        <v>522</v>
      </c>
      <c r="O72" s="354" t="s">
        <v>523</v>
      </c>
    </row>
    <row r="73" spans="2:30">
      <c r="B73" s="248"/>
      <c r="C73" s="244"/>
      <c r="D73" s="244"/>
      <c r="E73" s="244"/>
      <c r="F73" s="244"/>
      <c r="G73" s="1235" t="s">
        <v>557</v>
      </c>
      <c r="H73" s="1236"/>
      <c r="I73" s="1241" t="s">
        <v>558</v>
      </c>
      <c r="J73" s="1241"/>
      <c r="K73" s="1256">
        <v>77.8</v>
      </c>
      <c r="L73" s="1256">
        <v>59</v>
      </c>
      <c r="M73" s="1244">
        <v>44.9</v>
      </c>
      <c r="N73" s="1244">
        <v>38.4</v>
      </c>
      <c r="O73" s="1244">
        <v>37.1</v>
      </c>
      <c r="S73" s="243">
        <v>9.9</v>
      </c>
    </row>
    <row r="74" spans="2:30">
      <c r="B74" s="248"/>
      <c r="C74" s="244"/>
      <c r="D74" s="244"/>
      <c r="E74" s="244"/>
      <c r="F74" s="244"/>
      <c r="G74" s="1237"/>
      <c r="H74" s="1238"/>
      <c r="I74" s="1242"/>
      <c r="J74" s="1242"/>
      <c r="K74" s="1256"/>
      <c r="L74" s="1256"/>
      <c r="M74" s="1244"/>
      <c r="N74" s="1244"/>
      <c r="O74" s="1244"/>
    </row>
    <row r="75" spans="2:30">
      <c r="B75" s="248"/>
      <c r="C75" s="244"/>
      <c r="D75" s="244"/>
      <c r="E75" s="244"/>
      <c r="F75" s="244"/>
      <c r="G75" s="1237"/>
      <c r="H75" s="1238"/>
      <c r="I75" s="1245" t="s">
        <v>563</v>
      </c>
      <c r="J75" s="1245"/>
      <c r="K75" s="1257">
        <v>12.3</v>
      </c>
      <c r="L75" s="1257">
        <v>11</v>
      </c>
      <c r="M75" s="1257">
        <v>10.3</v>
      </c>
      <c r="N75" s="1257">
        <v>9.4</v>
      </c>
      <c r="O75" s="1257">
        <v>8.3000000000000007</v>
      </c>
      <c r="U75" s="243">
        <v>81.2</v>
      </c>
      <c r="W75" s="243">
        <v>87.2</v>
      </c>
      <c r="Y75" s="243">
        <v>99.8</v>
      </c>
      <c r="AA75" s="243">
        <v>109.5</v>
      </c>
      <c r="AC75" s="243">
        <v>115.2</v>
      </c>
    </row>
    <row r="76" spans="2:30">
      <c r="B76" s="248"/>
      <c r="C76" s="244"/>
      <c r="D76" s="244"/>
      <c r="E76" s="244"/>
      <c r="F76" s="244"/>
      <c r="G76" s="1239"/>
      <c r="H76" s="1240"/>
      <c r="I76" s="1245"/>
      <c r="J76" s="1245"/>
      <c r="K76" s="1247"/>
      <c r="L76" s="1247"/>
      <c r="M76" s="1247"/>
      <c r="N76" s="1247"/>
      <c r="O76" s="1247"/>
    </row>
    <row r="77" spans="2:30">
      <c r="B77" s="248"/>
      <c r="C77" s="244"/>
      <c r="D77" s="244"/>
      <c r="E77" s="244"/>
      <c r="F77" s="244"/>
      <c r="G77" s="1248" t="s">
        <v>560</v>
      </c>
      <c r="H77" s="1249"/>
      <c r="I77" s="1245" t="s">
        <v>558</v>
      </c>
      <c r="J77" s="1245"/>
      <c r="K77" s="1256">
        <v>88.3</v>
      </c>
      <c r="L77" s="1256">
        <v>76.2</v>
      </c>
      <c r="M77" s="1244">
        <v>65.3</v>
      </c>
      <c r="N77" s="1244">
        <v>60.8</v>
      </c>
      <c r="O77" s="1244">
        <v>58.5</v>
      </c>
      <c r="R77" s="243">
        <v>12.3</v>
      </c>
      <c r="T77" s="243">
        <v>11.1</v>
      </c>
    </row>
    <row r="78" spans="2:30">
      <c r="B78" s="248"/>
      <c r="C78" s="244"/>
      <c r="D78" s="244"/>
      <c r="E78" s="244"/>
      <c r="F78" s="244"/>
      <c r="G78" s="1250"/>
      <c r="H78" s="1251"/>
      <c r="I78" s="1245"/>
      <c r="J78" s="1245"/>
      <c r="K78" s="1256"/>
      <c r="L78" s="1256"/>
      <c r="M78" s="1244"/>
      <c r="N78" s="1244"/>
      <c r="O78" s="1244"/>
    </row>
    <row r="79" spans="2:30">
      <c r="B79" s="248"/>
      <c r="C79" s="244"/>
      <c r="D79" s="244"/>
      <c r="E79" s="244"/>
      <c r="F79" s="244"/>
      <c r="G79" s="1250"/>
      <c r="H79" s="1251"/>
      <c r="I79" s="1258" t="s">
        <v>563</v>
      </c>
      <c r="J79" s="1254"/>
      <c r="K79" s="1259">
        <v>13.8</v>
      </c>
      <c r="L79" s="1259">
        <v>12.8</v>
      </c>
      <c r="M79" s="1259">
        <v>12</v>
      </c>
      <c r="N79" s="1259">
        <v>11.1</v>
      </c>
      <c r="O79" s="1259">
        <v>10.7</v>
      </c>
      <c r="V79" s="243">
        <v>53.5</v>
      </c>
      <c r="X79" s="243">
        <v>48.2</v>
      </c>
      <c r="Z79" s="243">
        <v>34.200000000000003</v>
      </c>
      <c r="AB79" s="243">
        <v>30.3</v>
      </c>
      <c r="AD79" s="243">
        <v>28.9</v>
      </c>
    </row>
    <row r="80" spans="2:30">
      <c r="B80" s="248"/>
      <c r="C80" s="244"/>
      <c r="D80" s="244"/>
      <c r="E80" s="244"/>
      <c r="F80" s="244"/>
      <c r="G80" s="1252"/>
      <c r="H80" s="1253"/>
      <c r="I80" s="1254"/>
      <c r="J80" s="1254"/>
      <c r="K80" s="1259"/>
      <c r="L80" s="1259"/>
      <c r="M80" s="1259"/>
      <c r="N80" s="1259"/>
      <c r="O80" s="125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76927</v>
      </c>
      <c r="E3" s="116"/>
      <c r="F3" s="117">
        <v>67201</v>
      </c>
      <c r="G3" s="118"/>
      <c r="H3" s="119"/>
    </row>
    <row r="4" spans="1:8">
      <c r="A4" s="120"/>
      <c r="B4" s="121"/>
      <c r="C4" s="122"/>
      <c r="D4" s="123">
        <v>46187</v>
      </c>
      <c r="E4" s="124"/>
      <c r="F4" s="125">
        <v>35210</v>
      </c>
      <c r="G4" s="126"/>
      <c r="H4" s="127"/>
    </row>
    <row r="5" spans="1:8">
      <c r="A5" s="108" t="s">
        <v>513</v>
      </c>
      <c r="B5" s="113"/>
      <c r="C5" s="114"/>
      <c r="D5" s="115">
        <v>64053</v>
      </c>
      <c r="E5" s="116"/>
      <c r="F5" s="117">
        <v>75709</v>
      </c>
      <c r="G5" s="118"/>
      <c r="H5" s="119"/>
    </row>
    <row r="6" spans="1:8">
      <c r="A6" s="120"/>
      <c r="B6" s="121"/>
      <c r="C6" s="122"/>
      <c r="D6" s="123">
        <v>36773</v>
      </c>
      <c r="E6" s="124"/>
      <c r="F6" s="125">
        <v>35212</v>
      </c>
      <c r="G6" s="126"/>
      <c r="H6" s="127"/>
    </row>
    <row r="7" spans="1:8">
      <c r="A7" s="108" t="s">
        <v>514</v>
      </c>
      <c r="B7" s="113"/>
      <c r="C7" s="114"/>
      <c r="D7" s="115">
        <v>65052</v>
      </c>
      <c r="E7" s="116"/>
      <c r="F7" s="117">
        <v>90961</v>
      </c>
      <c r="G7" s="118"/>
      <c r="H7" s="119"/>
    </row>
    <row r="8" spans="1:8">
      <c r="A8" s="120"/>
      <c r="B8" s="121"/>
      <c r="C8" s="122"/>
      <c r="D8" s="123">
        <v>37508</v>
      </c>
      <c r="E8" s="124"/>
      <c r="F8" s="125">
        <v>37720</v>
      </c>
      <c r="G8" s="126"/>
      <c r="H8" s="127"/>
    </row>
    <row r="9" spans="1:8">
      <c r="A9" s="108" t="s">
        <v>515</v>
      </c>
      <c r="B9" s="113"/>
      <c r="C9" s="114"/>
      <c r="D9" s="115">
        <v>65147</v>
      </c>
      <c r="E9" s="116"/>
      <c r="F9" s="117">
        <v>106614</v>
      </c>
      <c r="G9" s="118"/>
      <c r="H9" s="119"/>
    </row>
    <row r="10" spans="1:8">
      <c r="A10" s="120"/>
      <c r="B10" s="121"/>
      <c r="C10" s="122"/>
      <c r="D10" s="123">
        <v>40428</v>
      </c>
      <c r="E10" s="124"/>
      <c r="F10" s="125">
        <v>45545</v>
      </c>
      <c r="G10" s="126"/>
      <c r="H10" s="127"/>
    </row>
    <row r="11" spans="1:8">
      <c r="A11" s="108" t="s">
        <v>516</v>
      </c>
      <c r="B11" s="113"/>
      <c r="C11" s="114"/>
      <c r="D11" s="115">
        <v>81825</v>
      </c>
      <c r="E11" s="116"/>
      <c r="F11" s="117">
        <v>85459</v>
      </c>
      <c r="G11" s="118"/>
      <c r="H11" s="119"/>
    </row>
    <row r="12" spans="1:8">
      <c r="A12" s="120"/>
      <c r="B12" s="121"/>
      <c r="C12" s="128"/>
      <c r="D12" s="123">
        <v>45339</v>
      </c>
      <c r="E12" s="124"/>
      <c r="F12" s="125">
        <v>44378</v>
      </c>
      <c r="G12" s="126"/>
      <c r="H12" s="127"/>
    </row>
    <row r="13" spans="1:8">
      <c r="A13" s="108"/>
      <c r="B13" s="113"/>
      <c r="C13" s="129"/>
      <c r="D13" s="130">
        <v>70601</v>
      </c>
      <c r="E13" s="131"/>
      <c r="F13" s="132">
        <v>85189</v>
      </c>
      <c r="G13" s="133"/>
      <c r="H13" s="119"/>
    </row>
    <row r="14" spans="1:8">
      <c r="A14" s="120"/>
      <c r="B14" s="121"/>
      <c r="C14" s="122"/>
      <c r="D14" s="123">
        <v>41247</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6.64</v>
      </c>
      <c r="C19" s="134">
        <f>ROUND(VALUE(SUBSTITUTE(実質収支比率等に係る経年分析!G$48,"▲","-")),2)</f>
        <v>6.65</v>
      </c>
      <c r="D19" s="134">
        <f>ROUND(VALUE(SUBSTITUTE(実質収支比率等に係る経年分析!H$48,"▲","-")),2)</f>
        <v>7.08</v>
      </c>
      <c r="E19" s="134">
        <f>ROUND(VALUE(SUBSTITUTE(実質収支比率等に係る経年分析!I$48,"▲","-")),2)</f>
        <v>6.64</v>
      </c>
      <c r="F19" s="134">
        <f>ROUND(VALUE(SUBSTITUTE(実質収支比率等に係る経年分析!J$48,"▲","-")),2)</f>
        <v>9.36</v>
      </c>
    </row>
    <row r="20" spans="1:11">
      <c r="A20" s="134" t="s">
        <v>42</v>
      </c>
      <c r="B20" s="134">
        <f>ROUND(VALUE(SUBSTITUTE(実質収支比率等に係る経年分析!F$47,"▲","-")),2)</f>
        <v>13.46</v>
      </c>
      <c r="C20" s="134">
        <f>ROUND(VALUE(SUBSTITUTE(実質収支比率等に係る経年分析!G$47,"▲","-")),2)</f>
        <v>17.14</v>
      </c>
      <c r="D20" s="134">
        <f>ROUND(VALUE(SUBSTITUTE(実質収支比率等に係る経年分析!H$47,"▲","-")),2)</f>
        <v>21.04</v>
      </c>
      <c r="E20" s="134">
        <f>ROUND(VALUE(SUBSTITUTE(実質収支比率等に係る経年分析!I$47,"▲","-")),2)</f>
        <v>24.54</v>
      </c>
      <c r="F20" s="134">
        <f>ROUND(VALUE(SUBSTITUTE(実質収支比率等に係る経年分析!J$47,"▲","-")),2)</f>
        <v>23.66</v>
      </c>
    </row>
    <row r="21" spans="1:11">
      <c r="A21" s="134" t="s">
        <v>43</v>
      </c>
      <c r="B21" s="134">
        <f>IF(ISNUMBER(VALUE(SUBSTITUTE(実質収支比率等に係る経年分析!F$49,"▲","-"))),ROUND(VALUE(SUBSTITUTE(実質収支比率等に係る経年分析!F$49,"▲","-")),2),NA())</f>
        <v>2.0099999999999998</v>
      </c>
      <c r="C21" s="134">
        <f>IF(ISNUMBER(VALUE(SUBSTITUTE(実質収支比率等に係る経年分析!G$49,"▲","-"))),ROUND(VALUE(SUBSTITUTE(実質収支比率等に係る経年分析!G$49,"▲","-")),2),NA())</f>
        <v>-0.52</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-1.2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指宿市温泉配給事業特別会計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指宿市公共下水道事業特別会計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指宿市後期高齢者医療特別会計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指宿市唐船峡そうめん流し事業特別会計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指宿市介護保険特別会計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c r="A34" s="135" t="str">
        <f>IF(連結実質赤字比率に係る赤字・黒字の構成分析!C$36="",NA(),連結実質赤字比率に係る赤字・黒字の構成分析!C$36)</f>
        <v>指宿市水道事業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9.35</v>
      </c>
    </row>
    <row r="36" spans="1:16">
      <c r="A36" s="135" t="str">
        <f>IF(連結実質赤字比率に係る赤字・黒字の構成分析!C$34="",NA(),連結実質赤字比率に係る赤字・黒字の構成分析!C$34)</f>
        <v>指宿市国民健康保険特別会計</v>
      </c>
      <c r="B36" s="135">
        <f>IF(ROUND(VALUE(SUBSTITUTE(連結実質赤字比率に係る赤字・黒字の構成分析!F$34,"▲", "-")), 2) &lt; 0, ABS(ROUND(VALUE(SUBSTITUTE(連結実質赤字比率に係る赤字・黒字の構成分析!F$34,"▲", "-")), 2)), NA())</f>
        <v>1.92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0.39</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0.06</v>
      </c>
      <c r="H36" s="135">
        <f>IF(ROUND(VALUE(SUBSTITUTE(連結実質赤字比率に係る赤字・黒字の構成分析!I$34,"▲", "-")), 2) &lt; 0, ABS(ROUND(VALUE(SUBSTITUTE(連結実質赤字比率に係る赤字・黒字の構成分析!I$34,"▲", "-")), 2)), NA())</f>
        <v>1.1200000000000001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1.86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1931</v>
      </c>
      <c r="E42" s="136"/>
      <c r="F42" s="136"/>
      <c r="G42" s="136">
        <f>'実質公債費比率（分子）の構造'!L$52</f>
        <v>1973</v>
      </c>
      <c r="H42" s="136"/>
      <c r="I42" s="136"/>
      <c r="J42" s="136">
        <f>'実質公債費比率（分子）の構造'!M$52</f>
        <v>2015</v>
      </c>
      <c r="K42" s="136"/>
      <c r="L42" s="136"/>
      <c r="M42" s="136">
        <f>'実質公債費比率（分子）の構造'!N$52</f>
        <v>2143</v>
      </c>
      <c r="N42" s="136"/>
      <c r="O42" s="136"/>
      <c r="P42" s="136">
        <f>'実質公債費比率（分子）の構造'!O$52</f>
        <v>2225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37</v>
      </c>
      <c r="C44" s="136"/>
      <c r="D44" s="136"/>
      <c r="E44" s="136">
        <f>'実質公債費比率（分子）の構造'!L$50</f>
        <v>34</v>
      </c>
      <c r="F44" s="136"/>
      <c r="G44" s="136"/>
      <c r="H44" s="136">
        <f>'実質公債費比率（分子）の構造'!M$50</f>
        <v>29</v>
      </c>
      <c r="I44" s="136"/>
      <c r="J44" s="136"/>
      <c r="K44" s="136">
        <f>'実質公債費比率（分子）の構造'!N$50</f>
        <v>24</v>
      </c>
      <c r="L44" s="136"/>
      <c r="M44" s="136"/>
      <c r="N44" s="136">
        <f>'実質公債費比率（分子）の構造'!O$50</f>
        <v>20</v>
      </c>
      <c r="O44" s="136"/>
      <c r="P44" s="136"/>
    </row>
    <row r="45" spans="1:16">
      <c r="A45" s="136" t="s">
        <v>53</v>
      </c>
      <c r="B45" s="136">
        <f>'実質公債費比率（分子）の構造'!K$49</f>
        <v>19</v>
      </c>
      <c r="C45" s="136"/>
      <c r="D45" s="136"/>
      <c r="E45" s="136">
        <f>'実質公債費比率（分子）の構造'!L$49</f>
        <v>32</v>
      </c>
      <c r="F45" s="136"/>
      <c r="G45" s="136"/>
      <c r="H45" s="136">
        <f>'実質公債費比率（分子）の構造'!M$49</f>
        <v>12</v>
      </c>
      <c r="I45" s="136"/>
      <c r="J45" s="136"/>
      <c r="K45" s="136">
        <f>'実質公債費比率（分子）の構造'!N$49</f>
        <v>46</v>
      </c>
      <c r="L45" s="136"/>
      <c r="M45" s="136"/>
      <c r="N45" s="136">
        <f>'実質公債費比率（分子）の構造'!O$49</f>
        <v>140</v>
      </c>
      <c r="O45" s="136"/>
      <c r="P45" s="136"/>
    </row>
    <row r="46" spans="1:16">
      <c r="A46" s="136" t="s">
        <v>54</v>
      </c>
      <c r="B46" s="136">
        <f>'実質公債費比率（分子）の構造'!K$48</f>
        <v>238</v>
      </c>
      <c r="C46" s="136"/>
      <c r="D46" s="136"/>
      <c r="E46" s="136">
        <f>'実質公債費比率（分子）の構造'!L$48</f>
        <v>267</v>
      </c>
      <c r="F46" s="136"/>
      <c r="G46" s="136"/>
      <c r="H46" s="136">
        <f>'実質公債費比率（分子）の構造'!M$48</f>
        <v>206</v>
      </c>
      <c r="I46" s="136"/>
      <c r="J46" s="136"/>
      <c r="K46" s="136">
        <f>'実質公債費比率（分子）の構造'!N$48</f>
        <v>215</v>
      </c>
      <c r="L46" s="136"/>
      <c r="M46" s="136"/>
      <c r="N46" s="136">
        <f>'実質公債費比率（分子）の構造'!O$48</f>
        <v>219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2825</v>
      </c>
      <c r="C49" s="136"/>
      <c r="D49" s="136"/>
      <c r="E49" s="136">
        <f>'実質公債費比率（分子）の構造'!L$45</f>
        <v>2854</v>
      </c>
      <c r="F49" s="136"/>
      <c r="G49" s="136"/>
      <c r="H49" s="136">
        <f>'実質公債費比率（分子）の構造'!M$45</f>
        <v>2723</v>
      </c>
      <c r="I49" s="136"/>
      <c r="J49" s="136"/>
      <c r="K49" s="136">
        <f>'実質公債費比率（分子）の構造'!N$45</f>
        <v>2725</v>
      </c>
      <c r="L49" s="136"/>
      <c r="M49" s="136"/>
      <c r="N49" s="136">
        <f>'実質公債費比率（分子）の構造'!O$45</f>
        <v>2714</v>
      </c>
      <c r="O49" s="136"/>
      <c r="P49" s="136"/>
    </row>
    <row r="50" spans="1:16">
      <c r="A50" s="136" t="s">
        <v>58</v>
      </c>
      <c r="B50" s="136" t="e">
        <f>NA()</f>
        <v>#N/A</v>
      </c>
      <c r="C50" s="136">
        <f>IF(ISNUMBER('実質公債費比率（分子）の構造'!K$53),'実質公債費比率（分子）の構造'!K$53,NA())</f>
        <v>1188</v>
      </c>
      <c r="D50" s="136" t="e">
        <f>NA()</f>
        <v>#N/A</v>
      </c>
      <c r="E50" s="136" t="e">
        <f>NA()</f>
        <v>#N/A</v>
      </c>
      <c r="F50" s="136">
        <f>IF(ISNUMBER('実質公債費比率（分子）の構造'!L$53),'実質公債費比率（分子）の構造'!L$53,NA())</f>
        <v>1214</v>
      </c>
      <c r="G50" s="136" t="e">
        <f>NA()</f>
        <v>#N/A</v>
      </c>
      <c r="H50" s="136" t="e">
        <f>NA()</f>
        <v>#N/A</v>
      </c>
      <c r="I50" s="136">
        <f>IF(ISNUMBER('実質公債費比率（分子）の構造'!M$53),'実質公債費比率（分子）の構造'!M$53,NA())</f>
        <v>955</v>
      </c>
      <c r="J50" s="136" t="e">
        <f>NA()</f>
        <v>#N/A</v>
      </c>
      <c r="K50" s="136" t="e">
        <f>NA()</f>
        <v>#N/A</v>
      </c>
      <c r="L50" s="136">
        <f>IF(ISNUMBER('実質公債費比率（分子）の構造'!N$53),'実質公債費比率（分子）の構造'!N$53,NA())</f>
        <v>867</v>
      </c>
      <c r="M50" s="136" t="e">
        <f>NA()</f>
        <v>#N/A</v>
      </c>
      <c r="N50" s="136" t="e">
        <f>NA()</f>
        <v>#N/A</v>
      </c>
      <c r="O50" s="136">
        <f>IF(ISNUMBER('実質公債費比率（分子）の構造'!O$53),'実質公債費比率（分子）の構造'!O$53,NA())</f>
        <v>868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18820</v>
      </c>
      <c r="E56" s="135"/>
      <c r="F56" s="135"/>
      <c r="G56" s="135">
        <f>'将来負担比率（分子）の構造'!J$51</f>
        <v>20804</v>
      </c>
      <c r="H56" s="135"/>
      <c r="I56" s="135"/>
      <c r="J56" s="135">
        <f>'将来負担比率（分子）の構造'!K$51</f>
        <v>21630</v>
      </c>
      <c r="K56" s="135"/>
      <c r="L56" s="135"/>
      <c r="M56" s="135">
        <f>'将来負担比率（分子）の構造'!L$51</f>
        <v>22507</v>
      </c>
      <c r="N56" s="135"/>
      <c r="O56" s="135"/>
      <c r="P56" s="135">
        <f>'将来負担比率（分子）の構造'!M$51</f>
        <v>23541</v>
      </c>
    </row>
    <row r="57" spans="1:16">
      <c r="A57" s="135" t="s">
        <v>34</v>
      </c>
      <c r="B57" s="135"/>
      <c r="C57" s="135"/>
      <c r="D57" s="135">
        <f>'将来負担比率（分子）の構造'!I$50</f>
        <v>1610</v>
      </c>
      <c r="E57" s="135"/>
      <c r="F57" s="135"/>
      <c r="G57" s="135">
        <f>'将来負担比率（分子）の構造'!J$50</f>
        <v>1524</v>
      </c>
      <c r="H57" s="135"/>
      <c r="I57" s="135"/>
      <c r="J57" s="135">
        <f>'将来負担比率（分子）の構造'!K$50</f>
        <v>1334</v>
      </c>
      <c r="K57" s="135"/>
      <c r="L57" s="135"/>
      <c r="M57" s="135">
        <f>'将来負担比率（分子）の構造'!L$50</f>
        <v>1193</v>
      </c>
      <c r="N57" s="135"/>
      <c r="O57" s="135"/>
      <c r="P57" s="135">
        <f>'将来負担比率（分子）の構造'!M$50</f>
        <v>1189</v>
      </c>
    </row>
    <row r="58" spans="1:16">
      <c r="A58" s="135" t="s">
        <v>33</v>
      </c>
      <c r="B58" s="135"/>
      <c r="C58" s="135"/>
      <c r="D58" s="135">
        <f>'将来負担比率（分子）の構造'!I$49</f>
        <v>4011</v>
      </c>
      <c r="E58" s="135"/>
      <c r="F58" s="135"/>
      <c r="G58" s="135">
        <f>'将来負担比率（分子）の構造'!J$49</f>
        <v>4584</v>
      </c>
      <c r="H58" s="135"/>
      <c r="I58" s="135"/>
      <c r="J58" s="135">
        <f>'将来負担比率（分子）の構造'!K$49</f>
        <v>5433</v>
      </c>
      <c r="K58" s="135"/>
      <c r="L58" s="135"/>
      <c r="M58" s="135">
        <f>'将来負担比率（分子）の構造'!L$49</f>
        <v>6173</v>
      </c>
      <c r="N58" s="135"/>
      <c r="O58" s="135"/>
      <c r="P58" s="135">
        <f>'将来負担比率（分子）の構造'!M$49</f>
        <v>6564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558</v>
      </c>
      <c r="C61" s="135"/>
      <c r="D61" s="135"/>
      <c r="E61" s="135">
        <f>'将来負担比率（分子）の構造'!J$46</f>
        <v>539</v>
      </c>
      <c r="F61" s="135"/>
      <c r="G61" s="135"/>
      <c r="H61" s="135">
        <f>'将来負担比率（分子）の構造'!K$46</f>
        <v>543</v>
      </c>
      <c r="I61" s="135"/>
      <c r="J61" s="135"/>
      <c r="K61" s="135">
        <f>'将来負担比率（分子）の構造'!L$46</f>
        <v>559</v>
      </c>
      <c r="L61" s="135"/>
      <c r="M61" s="135"/>
      <c r="N61" s="135">
        <f>'将来負担比率（分子）の構造'!M$46</f>
        <v>732</v>
      </c>
      <c r="O61" s="135"/>
      <c r="P61" s="135"/>
    </row>
    <row r="62" spans="1:16">
      <c r="A62" s="135" t="s">
        <v>28</v>
      </c>
      <c r="B62" s="135">
        <f>'将来負担比率（分子）の構造'!I$45</f>
        <v>4583</v>
      </c>
      <c r="C62" s="135"/>
      <c r="D62" s="135"/>
      <c r="E62" s="135">
        <f>'将来負担比率（分子）の構造'!J$45</f>
        <v>4415</v>
      </c>
      <c r="F62" s="135"/>
      <c r="G62" s="135"/>
      <c r="H62" s="135">
        <f>'将来負担比率（分子）の構造'!K$45</f>
        <v>4069</v>
      </c>
      <c r="I62" s="135"/>
      <c r="J62" s="135"/>
      <c r="K62" s="135">
        <f>'将来負担比率（分子）の構造'!L$45</f>
        <v>3611</v>
      </c>
      <c r="L62" s="135"/>
      <c r="M62" s="135"/>
      <c r="N62" s="135">
        <f>'将来負担比率（分子）の構造'!M$45</f>
        <v>3473</v>
      </c>
      <c r="O62" s="135"/>
      <c r="P62" s="135"/>
    </row>
    <row r="63" spans="1:16">
      <c r="A63" s="135" t="s">
        <v>27</v>
      </c>
      <c r="B63" s="135">
        <f>'将来負担比率（分子）の構造'!I$44</f>
        <v>1073</v>
      </c>
      <c r="C63" s="135"/>
      <c r="D63" s="135"/>
      <c r="E63" s="135">
        <f>'将来負担比率（分子）の構造'!J$44</f>
        <v>1769</v>
      </c>
      <c r="F63" s="135"/>
      <c r="G63" s="135"/>
      <c r="H63" s="135">
        <f>'将来負担比率（分子）の構造'!K$44</f>
        <v>2454</v>
      </c>
      <c r="I63" s="135"/>
      <c r="J63" s="135"/>
      <c r="K63" s="135">
        <f>'将来負担比率（分子）の構造'!L$44</f>
        <v>3901</v>
      </c>
      <c r="L63" s="135"/>
      <c r="M63" s="135"/>
      <c r="N63" s="135">
        <f>'将来負担比率（分子）の構造'!M$44</f>
        <v>4651</v>
      </c>
      <c r="O63" s="135"/>
      <c r="P63" s="135"/>
    </row>
    <row r="64" spans="1:16">
      <c r="A64" s="135" t="s">
        <v>26</v>
      </c>
      <c r="B64" s="135">
        <f>'将来負担比率（分子）の構造'!I$43</f>
        <v>2455</v>
      </c>
      <c r="C64" s="135"/>
      <c r="D64" s="135"/>
      <c r="E64" s="135">
        <f>'将来負担比率（分子）の構造'!J$43</f>
        <v>2128</v>
      </c>
      <c r="F64" s="135"/>
      <c r="G64" s="135"/>
      <c r="H64" s="135">
        <f>'将来負担比率（分子）の構造'!K$43</f>
        <v>1995</v>
      </c>
      <c r="I64" s="135"/>
      <c r="J64" s="135"/>
      <c r="K64" s="135">
        <f>'将来負担比率（分子）の構造'!L$43</f>
        <v>2055</v>
      </c>
      <c r="L64" s="135"/>
      <c r="M64" s="135"/>
      <c r="N64" s="135">
        <f>'将来負担比率（分子）の構造'!M$43</f>
        <v>2200</v>
      </c>
      <c r="O64" s="135"/>
      <c r="P64" s="135"/>
    </row>
    <row r="65" spans="1:16">
      <c r="A65" s="135" t="s">
        <v>25</v>
      </c>
      <c r="B65" s="135">
        <f>'将来負担比率（分子）の構造'!I$42</f>
        <v>116</v>
      </c>
      <c r="C65" s="135"/>
      <c r="D65" s="135"/>
      <c r="E65" s="135">
        <f>'将来負担比率（分子）の構造'!J$42</f>
        <v>100</v>
      </c>
      <c r="F65" s="135"/>
      <c r="G65" s="135"/>
      <c r="H65" s="135">
        <f>'将来負担比率（分子）の構造'!K$42</f>
        <v>85</v>
      </c>
      <c r="I65" s="135"/>
      <c r="J65" s="135"/>
      <c r="K65" s="135">
        <f>'将来負担比率（分子）の構造'!L$42</f>
        <v>69</v>
      </c>
      <c r="L65" s="135"/>
      <c r="M65" s="135"/>
      <c r="N65" s="135">
        <f>'将来負担比率（分子）の構造'!M$42</f>
        <v>54</v>
      </c>
      <c r="O65" s="135"/>
      <c r="P65" s="135"/>
    </row>
    <row r="66" spans="1:16">
      <c r="A66" s="135" t="s">
        <v>24</v>
      </c>
      <c r="B66" s="135">
        <f>'将来負担比率（分子）の構造'!I$41</f>
        <v>24166</v>
      </c>
      <c r="C66" s="135"/>
      <c r="D66" s="135"/>
      <c r="E66" s="135">
        <f>'将来負担比率（分子）の構造'!J$41</f>
        <v>24299</v>
      </c>
      <c r="F66" s="135"/>
      <c r="G66" s="135"/>
      <c r="H66" s="135">
        <f>'将来負担比率（分子）の構造'!K$41</f>
        <v>24079</v>
      </c>
      <c r="I66" s="135"/>
      <c r="J66" s="135"/>
      <c r="K66" s="135">
        <f>'将来負担比率（分子）の構造'!L$41</f>
        <v>23786</v>
      </c>
      <c r="L66" s="135"/>
      <c r="M66" s="135"/>
      <c r="N66" s="135">
        <f>'将来負担比率（分子）の構造'!M$41</f>
        <v>24179</v>
      </c>
      <c r="O66" s="135"/>
      <c r="P66" s="135"/>
    </row>
    <row r="67" spans="1:16">
      <c r="A67" s="135" t="s">
        <v>62</v>
      </c>
      <c r="B67" s="135" t="e">
        <f>NA()</f>
        <v>#N/A</v>
      </c>
      <c r="C67" s="135">
        <f>IF(ISNUMBER('将来負担比率（分子）の構造'!I$52), IF('将来負担比率（分子）の構造'!I$52 &lt; 0, 0, '将来負担比率（分子）の構造'!I$52), NA())</f>
        <v>8508</v>
      </c>
      <c r="D67" s="135" t="e">
        <f>NA()</f>
        <v>#N/A</v>
      </c>
      <c r="E67" s="135" t="e">
        <f>NA()</f>
        <v>#N/A</v>
      </c>
      <c r="F67" s="135">
        <f>IF(ISNUMBER('将来負担比率（分子）の構造'!J$52), IF('将来負担比率（分子）の構造'!J$52 &lt; 0, 0, '将来負担比率（分子）の構造'!J$52), NA())</f>
        <v>6338</v>
      </c>
      <c r="G67" s="135" t="e">
        <f>NA()</f>
        <v>#N/A</v>
      </c>
      <c r="H67" s="135" t="e">
        <f>NA()</f>
        <v>#N/A</v>
      </c>
      <c r="I67" s="135">
        <f>IF(ISNUMBER('将来負担比率（分子）の構造'!K$52), IF('将来負担比率（分子）の構造'!K$52 &lt; 0, 0, '将来負担比率（分子）の構造'!K$52), NA())</f>
        <v>4828</v>
      </c>
      <c r="J67" s="135" t="e">
        <f>NA()</f>
        <v>#N/A</v>
      </c>
      <c r="K67" s="135" t="e">
        <f>NA()</f>
        <v>#N/A</v>
      </c>
      <c r="L67" s="135">
        <f>IF(ISNUMBER('将来負担比率（分子）の構造'!L$52), IF('将来負担比率（分子）の構造'!L$52 &lt; 0, 0, '将来負担比率（分子）の構造'!L$52), NA())</f>
        <v>4108</v>
      </c>
      <c r="M67" s="135" t="e">
        <f>NA()</f>
        <v>#N/A</v>
      </c>
      <c r="N67" s="135" t="e">
        <f>NA()</f>
        <v>#N/A</v>
      </c>
      <c r="O67" s="135">
        <f>IF(ISNUMBER('将来負担比率（分子）の構造'!M$52), IF('将来負担比率（分子）の構造'!M$52 &lt; 0, 0, '将来負担比率（分子）の構造'!M$52), NA())</f>
        <v>3995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4147540</v>
      </c>
      <c r="S5" s="613"/>
      <c r="T5" s="613"/>
      <c r="U5" s="613"/>
      <c r="V5" s="613"/>
      <c r="W5" s="613"/>
      <c r="X5" s="613"/>
      <c r="Y5" s="614"/>
      <c r="Z5" s="615">
        <v>17.399999999999999</v>
      </c>
      <c r="AA5" s="615"/>
      <c r="AB5" s="615"/>
      <c r="AC5" s="615"/>
      <c r="AD5" s="616">
        <v>4090504</v>
      </c>
      <c r="AE5" s="616"/>
      <c r="AF5" s="616"/>
      <c r="AG5" s="616"/>
      <c r="AH5" s="616"/>
      <c r="AI5" s="616"/>
      <c r="AJ5" s="616"/>
      <c r="AK5" s="616"/>
      <c r="AL5" s="617">
        <v>33.1</v>
      </c>
      <c r="AM5" s="618"/>
      <c r="AN5" s="618"/>
      <c r="AO5" s="619"/>
      <c r="AP5" s="609" t="s">
        <v>205</v>
      </c>
      <c r="AQ5" s="610"/>
      <c r="AR5" s="610"/>
      <c r="AS5" s="610"/>
      <c r="AT5" s="610"/>
      <c r="AU5" s="610"/>
      <c r="AV5" s="610"/>
      <c r="AW5" s="610"/>
      <c r="AX5" s="610"/>
      <c r="AY5" s="610"/>
      <c r="AZ5" s="610"/>
      <c r="BA5" s="610"/>
      <c r="BB5" s="610"/>
      <c r="BC5" s="610"/>
      <c r="BD5" s="610"/>
      <c r="BE5" s="610"/>
      <c r="BF5" s="611"/>
      <c r="BG5" s="623">
        <v>4006297</v>
      </c>
      <c r="BH5" s="624"/>
      <c r="BI5" s="624"/>
      <c r="BJ5" s="624"/>
      <c r="BK5" s="624"/>
      <c r="BL5" s="624"/>
      <c r="BM5" s="624"/>
      <c r="BN5" s="625"/>
      <c r="BO5" s="626">
        <v>96.6</v>
      </c>
      <c r="BP5" s="626"/>
      <c r="BQ5" s="626"/>
      <c r="BR5" s="626"/>
      <c r="BS5" s="627">
        <v>22769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190060</v>
      </c>
      <c r="S6" s="624"/>
      <c r="T6" s="624"/>
      <c r="U6" s="624"/>
      <c r="V6" s="624"/>
      <c r="W6" s="624"/>
      <c r="X6" s="624"/>
      <c r="Y6" s="625"/>
      <c r="Z6" s="626">
        <v>0.8</v>
      </c>
      <c r="AA6" s="626"/>
      <c r="AB6" s="626"/>
      <c r="AC6" s="626"/>
      <c r="AD6" s="627">
        <v>190060</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4006297</v>
      </c>
      <c r="BH6" s="624"/>
      <c r="BI6" s="624"/>
      <c r="BJ6" s="624"/>
      <c r="BK6" s="624"/>
      <c r="BL6" s="624"/>
      <c r="BM6" s="624"/>
      <c r="BN6" s="625"/>
      <c r="BO6" s="626">
        <v>96.6</v>
      </c>
      <c r="BP6" s="626"/>
      <c r="BQ6" s="626"/>
      <c r="BR6" s="626"/>
      <c r="BS6" s="627">
        <v>22769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191531</v>
      </c>
      <c r="CS6" s="624"/>
      <c r="CT6" s="624"/>
      <c r="CU6" s="624"/>
      <c r="CV6" s="624"/>
      <c r="CW6" s="624"/>
      <c r="CX6" s="624"/>
      <c r="CY6" s="625"/>
      <c r="CZ6" s="626">
        <v>0.9</v>
      </c>
      <c r="DA6" s="626"/>
      <c r="DB6" s="626"/>
      <c r="DC6" s="626"/>
      <c r="DD6" s="632">
        <v>3493</v>
      </c>
      <c r="DE6" s="624"/>
      <c r="DF6" s="624"/>
      <c r="DG6" s="624"/>
      <c r="DH6" s="624"/>
      <c r="DI6" s="624"/>
      <c r="DJ6" s="624"/>
      <c r="DK6" s="624"/>
      <c r="DL6" s="624"/>
      <c r="DM6" s="624"/>
      <c r="DN6" s="624"/>
      <c r="DO6" s="624"/>
      <c r="DP6" s="625"/>
      <c r="DQ6" s="632">
        <v>191531</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5188</v>
      </c>
      <c r="S7" s="624"/>
      <c r="T7" s="624"/>
      <c r="U7" s="624"/>
      <c r="V7" s="624"/>
      <c r="W7" s="624"/>
      <c r="X7" s="624"/>
      <c r="Y7" s="625"/>
      <c r="Z7" s="626">
        <v>0</v>
      </c>
      <c r="AA7" s="626"/>
      <c r="AB7" s="626"/>
      <c r="AC7" s="626"/>
      <c r="AD7" s="627">
        <v>5188</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1500292</v>
      </c>
      <c r="BH7" s="624"/>
      <c r="BI7" s="624"/>
      <c r="BJ7" s="624"/>
      <c r="BK7" s="624"/>
      <c r="BL7" s="624"/>
      <c r="BM7" s="624"/>
      <c r="BN7" s="625"/>
      <c r="BO7" s="626">
        <v>36.200000000000003</v>
      </c>
      <c r="BP7" s="626"/>
      <c r="BQ7" s="626"/>
      <c r="BR7" s="626"/>
      <c r="BS7" s="627">
        <v>22769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2631614</v>
      </c>
      <c r="CS7" s="624"/>
      <c r="CT7" s="624"/>
      <c r="CU7" s="624"/>
      <c r="CV7" s="624"/>
      <c r="CW7" s="624"/>
      <c r="CX7" s="624"/>
      <c r="CY7" s="625"/>
      <c r="CZ7" s="626">
        <v>11.7</v>
      </c>
      <c r="DA7" s="626"/>
      <c r="DB7" s="626"/>
      <c r="DC7" s="626"/>
      <c r="DD7" s="632">
        <v>144378</v>
      </c>
      <c r="DE7" s="624"/>
      <c r="DF7" s="624"/>
      <c r="DG7" s="624"/>
      <c r="DH7" s="624"/>
      <c r="DI7" s="624"/>
      <c r="DJ7" s="624"/>
      <c r="DK7" s="624"/>
      <c r="DL7" s="624"/>
      <c r="DM7" s="624"/>
      <c r="DN7" s="624"/>
      <c r="DO7" s="624"/>
      <c r="DP7" s="625"/>
      <c r="DQ7" s="632">
        <v>2058893</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10309</v>
      </c>
      <c r="S8" s="624"/>
      <c r="T8" s="624"/>
      <c r="U8" s="624"/>
      <c r="V8" s="624"/>
      <c r="W8" s="624"/>
      <c r="X8" s="624"/>
      <c r="Y8" s="625"/>
      <c r="Z8" s="626">
        <v>0</v>
      </c>
      <c r="AA8" s="626"/>
      <c r="AB8" s="626"/>
      <c r="AC8" s="626"/>
      <c r="AD8" s="627">
        <v>10309</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64705</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7508423</v>
      </c>
      <c r="CS8" s="624"/>
      <c r="CT8" s="624"/>
      <c r="CU8" s="624"/>
      <c r="CV8" s="624"/>
      <c r="CW8" s="624"/>
      <c r="CX8" s="624"/>
      <c r="CY8" s="625"/>
      <c r="CZ8" s="626">
        <v>33.4</v>
      </c>
      <c r="DA8" s="626"/>
      <c r="DB8" s="626"/>
      <c r="DC8" s="626"/>
      <c r="DD8" s="632">
        <v>54315</v>
      </c>
      <c r="DE8" s="624"/>
      <c r="DF8" s="624"/>
      <c r="DG8" s="624"/>
      <c r="DH8" s="624"/>
      <c r="DI8" s="624"/>
      <c r="DJ8" s="624"/>
      <c r="DK8" s="624"/>
      <c r="DL8" s="624"/>
      <c r="DM8" s="624"/>
      <c r="DN8" s="624"/>
      <c r="DO8" s="624"/>
      <c r="DP8" s="625"/>
      <c r="DQ8" s="632">
        <v>3604652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10479</v>
      </c>
      <c r="S9" s="624"/>
      <c r="T9" s="624"/>
      <c r="U9" s="624"/>
      <c r="V9" s="624"/>
      <c r="W9" s="624"/>
      <c r="X9" s="624"/>
      <c r="Y9" s="625"/>
      <c r="Z9" s="626">
        <v>0</v>
      </c>
      <c r="AA9" s="626"/>
      <c r="AB9" s="626"/>
      <c r="AC9" s="626"/>
      <c r="AD9" s="627">
        <v>10479</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1227998</v>
      </c>
      <c r="BH9" s="624"/>
      <c r="BI9" s="624"/>
      <c r="BJ9" s="624"/>
      <c r="BK9" s="624"/>
      <c r="BL9" s="624"/>
      <c r="BM9" s="624"/>
      <c r="BN9" s="625"/>
      <c r="BO9" s="626">
        <v>29.6</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1328079</v>
      </c>
      <c r="CS9" s="624"/>
      <c r="CT9" s="624"/>
      <c r="CU9" s="624"/>
      <c r="CV9" s="624"/>
      <c r="CW9" s="624"/>
      <c r="CX9" s="624"/>
      <c r="CY9" s="625"/>
      <c r="CZ9" s="626">
        <v>5.9</v>
      </c>
      <c r="DA9" s="626"/>
      <c r="DB9" s="626"/>
      <c r="DC9" s="626"/>
      <c r="DD9" s="632">
        <v>105440</v>
      </c>
      <c r="DE9" s="624"/>
      <c r="DF9" s="624"/>
      <c r="DG9" s="624"/>
      <c r="DH9" s="624"/>
      <c r="DI9" s="624"/>
      <c r="DJ9" s="624"/>
      <c r="DK9" s="624"/>
      <c r="DL9" s="624"/>
      <c r="DM9" s="624"/>
      <c r="DN9" s="624"/>
      <c r="DO9" s="624"/>
      <c r="DP9" s="625"/>
      <c r="DQ9" s="632">
        <v>1062710</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815752</v>
      </c>
      <c r="S10" s="624"/>
      <c r="T10" s="624"/>
      <c r="U10" s="624"/>
      <c r="V10" s="624"/>
      <c r="W10" s="624"/>
      <c r="X10" s="624"/>
      <c r="Y10" s="625"/>
      <c r="Z10" s="626">
        <v>3.4</v>
      </c>
      <c r="AA10" s="626"/>
      <c r="AB10" s="626"/>
      <c r="AC10" s="626"/>
      <c r="AD10" s="627">
        <v>815752</v>
      </c>
      <c r="AE10" s="627"/>
      <c r="AF10" s="627"/>
      <c r="AG10" s="627"/>
      <c r="AH10" s="627"/>
      <c r="AI10" s="627"/>
      <c r="AJ10" s="627"/>
      <c r="AK10" s="627"/>
      <c r="AL10" s="628">
        <v>6.6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80423</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14900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100</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5292</v>
      </c>
      <c r="S11" s="624"/>
      <c r="T11" s="624"/>
      <c r="U11" s="624"/>
      <c r="V11" s="624"/>
      <c r="W11" s="624"/>
      <c r="X11" s="624"/>
      <c r="Y11" s="625"/>
      <c r="Z11" s="626">
        <v>0</v>
      </c>
      <c r="AA11" s="626"/>
      <c r="AB11" s="626"/>
      <c r="AC11" s="626"/>
      <c r="AD11" s="627">
        <v>5292</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127166</v>
      </c>
      <c r="BH11" s="624"/>
      <c r="BI11" s="624"/>
      <c r="BJ11" s="624"/>
      <c r="BK11" s="624"/>
      <c r="BL11" s="624"/>
      <c r="BM11" s="624"/>
      <c r="BN11" s="625"/>
      <c r="BO11" s="626">
        <v>3.1</v>
      </c>
      <c r="BP11" s="626"/>
      <c r="BQ11" s="626"/>
      <c r="BR11" s="626"/>
      <c r="BS11" s="632">
        <v>22769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1220251</v>
      </c>
      <c r="CS11" s="624"/>
      <c r="CT11" s="624"/>
      <c r="CU11" s="624"/>
      <c r="CV11" s="624"/>
      <c r="CW11" s="624"/>
      <c r="CX11" s="624"/>
      <c r="CY11" s="625"/>
      <c r="CZ11" s="626">
        <v>5.4</v>
      </c>
      <c r="DA11" s="626"/>
      <c r="DB11" s="626"/>
      <c r="DC11" s="626"/>
      <c r="DD11" s="632">
        <v>510669</v>
      </c>
      <c r="DE11" s="624"/>
      <c r="DF11" s="624"/>
      <c r="DG11" s="624"/>
      <c r="DH11" s="624"/>
      <c r="DI11" s="624"/>
      <c r="DJ11" s="624"/>
      <c r="DK11" s="624"/>
      <c r="DL11" s="624"/>
      <c r="DM11" s="624"/>
      <c r="DN11" s="624"/>
      <c r="DO11" s="624"/>
      <c r="DP11" s="625"/>
      <c r="DQ11" s="632">
        <v>509437</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2090726</v>
      </c>
      <c r="BH12" s="624"/>
      <c r="BI12" s="624"/>
      <c r="BJ12" s="624"/>
      <c r="BK12" s="624"/>
      <c r="BL12" s="624"/>
      <c r="BM12" s="624"/>
      <c r="BN12" s="625"/>
      <c r="BO12" s="626">
        <v>50.4</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937125</v>
      </c>
      <c r="CS12" s="624"/>
      <c r="CT12" s="624"/>
      <c r="CU12" s="624"/>
      <c r="CV12" s="624"/>
      <c r="CW12" s="624"/>
      <c r="CX12" s="624"/>
      <c r="CY12" s="625"/>
      <c r="CZ12" s="626">
        <v>4.2</v>
      </c>
      <c r="DA12" s="626"/>
      <c r="DB12" s="626"/>
      <c r="DC12" s="626"/>
      <c r="DD12" s="632">
        <v>74960</v>
      </c>
      <c r="DE12" s="624"/>
      <c r="DF12" s="624"/>
      <c r="DG12" s="624"/>
      <c r="DH12" s="624"/>
      <c r="DI12" s="624"/>
      <c r="DJ12" s="624"/>
      <c r="DK12" s="624"/>
      <c r="DL12" s="624"/>
      <c r="DM12" s="624"/>
      <c r="DN12" s="624"/>
      <c r="DO12" s="624"/>
      <c r="DP12" s="625"/>
      <c r="DQ12" s="632">
        <v>517865</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18368</v>
      </c>
      <c r="S13" s="624"/>
      <c r="T13" s="624"/>
      <c r="U13" s="624"/>
      <c r="V13" s="624"/>
      <c r="W13" s="624"/>
      <c r="X13" s="624"/>
      <c r="Y13" s="625"/>
      <c r="Z13" s="626">
        <v>0.1</v>
      </c>
      <c r="AA13" s="626"/>
      <c r="AB13" s="626"/>
      <c r="AC13" s="626"/>
      <c r="AD13" s="627">
        <v>18368</v>
      </c>
      <c r="AE13" s="627"/>
      <c r="AF13" s="627"/>
      <c r="AG13" s="627"/>
      <c r="AH13" s="627"/>
      <c r="AI13" s="627"/>
      <c r="AJ13" s="627"/>
      <c r="AK13" s="627"/>
      <c r="AL13" s="628">
        <v>0.1</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2068368</v>
      </c>
      <c r="BH13" s="624"/>
      <c r="BI13" s="624"/>
      <c r="BJ13" s="624"/>
      <c r="BK13" s="624"/>
      <c r="BL13" s="624"/>
      <c r="BM13" s="624"/>
      <c r="BN13" s="625"/>
      <c r="BO13" s="626">
        <v>49.9</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2309369</v>
      </c>
      <c r="CS13" s="624"/>
      <c r="CT13" s="624"/>
      <c r="CU13" s="624"/>
      <c r="CV13" s="624"/>
      <c r="CW13" s="624"/>
      <c r="CX13" s="624"/>
      <c r="CY13" s="625"/>
      <c r="CZ13" s="626">
        <v>10.3</v>
      </c>
      <c r="DA13" s="626"/>
      <c r="DB13" s="626"/>
      <c r="DC13" s="626"/>
      <c r="DD13" s="632">
        <v>1631488</v>
      </c>
      <c r="DE13" s="624"/>
      <c r="DF13" s="624"/>
      <c r="DG13" s="624"/>
      <c r="DH13" s="624"/>
      <c r="DI13" s="624"/>
      <c r="DJ13" s="624"/>
      <c r="DK13" s="624"/>
      <c r="DL13" s="624"/>
      <c r="DM13" s="624"/>
      <c r="DN13" s="624"/>
      <c r="DO13" s="624"/>
      <c r="DP13" s="625"/>
      <c r="DQ13" s="632">
        <v>735772</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125251</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1059701</v>
      </c>
      <c r="CS14" s="624"/>
      <c r="CT14" s="624"/>
      <c r="CU14" s="624"/>
      <c r="CV14" s="624"/>
      <c r="CW14" s="624"/>
      <c r="CX14" s="624"/>
      <c r="CY14" s="625"/>
      <c r="CZ14" s="626">
        <v>4.7</v>
      </c>
      <c r="DA14" s="626"/>
      <c r="DB14" s="626"/>
      <c r="DC14" s="626"/>
      <c r="DD14" s="632">
        <v>270453</v>
      </c>
      <c r="DE14" s="624"/>
      <c r="DF14" s="624"/>
      <c r="DG14" s="624"/>
      <c r="DH14" s="624"/>
      <c r="DI14" s="624"/>
      <c r="DJ14" s="624"/>
      <c r="DK14" s="624"/>
      <c r="DL14" s="624"/>
      <c r="DM14" s="624"/>
      <c r="DN14" s="624"/>
      <c r="DO14" s="624"/>
      <c r="DP14" s="625"/>
      <c r="DQ14" s="632">
        <v>761801</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13459</v>
      </c>
      <c r="S15" s="624"/>
      <c r="T15" s="624"/>
      <c r="U15" s="624"/>
      <c r="V15" s="624"/>
      <c r="W15" s="624"/>
      <c r="X15" s="624"/>
      <c r="Y15" s="625"/>
      <c r="Z15" s="626">
        <v>0.1</v>
      </c>
      <c r="AA15" s="626"/>
      <c r="AB15" s="626"/>
      <c r="AC15" s="626"/>
      <c r="AD15" s="627">
        <v>13459</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290028</v>
      </c>
      <c r="BH15" s="624"/>
      <c r="BI15" s="624"/>
      <c r="BJ15" s="624"/>
      <c r="BK15" s="624"/>
      <c r="BL15" s="624"/>
      <c r="BM15" s="624"/>
      <c r="BN15" s="625"/>
      <c r="BO15" s="626">
        <v>7</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2299477</v>
      </c>
      <c r="CS15" s="624"/>
      <c r="CT15" s="624"/>
      <c r="CU15" s="624"/>
      <c r="CV15" s="624"/>
      <c r="CW15" s="624"/>
      <c r="CX15" s="624"/>
      <c r="CY15" s="625"/>
      <c r="CZ15" s="626">
        <v>10.199999999999999</v>
      </c>
      <c r="DA15" s="626"/>
      <c r="DB15" s="626"/>
      <c r="DC15" s="626"/>
      <c r="DD15" s="632">
        <v>710942</v>
      </c>
      <c r="DE15" s="624"/>
      <c r="DF15" s="624"/>
      <c r="DG15" s="624"/>
      <c r="DH15" s="624"/>
      <c r="DI15" s="624"/>
      <c r="DJ15" s="624"/>
      <c r="DK15" s="624"/>
      <c r="DL15" s="624"/>
      <c r="DM15" s="624"/>
      <c r="DN15" s="624"/>
      <c r="DO15" s="624"/>
      <c r="DP15" s="625"/>
      <c r="DQ15" s="632">
        <v>1623610</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7931838</v>
      </c>
      <c r="S16" s="624"/>
      <c r="T16" s="624"/>
      <c r="U16" s="624"/>
      <c r="V16" s="624"/>
      <c r="W16" s="624"/>
      <c r="X16" s="624"/>
      <c r="Y16" s="625"/>
      <c r="Z16" s="626">
        <v>33.299999999999997</v>
      </c>
      <c r="AA16" s="626"/>
      <c r="AB16" s="626"/>
      <c r="AC16" s="626"/>
      <c r="AD16" s="627">
        <v>7151909</v>
      </c>
      <c r="AE16" s="627"/>
      <c r="AF16" s="627"/>
      <c r="AG16" s="627"/>
      <c r="AH16" s="627"/>
      <c r="AI16" s="627"/>
      <c r="AJ16" s="627"/>
      <c r="AK16" s="627"/>
      <c r="AL16" s="628">
        <v>57.9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266362</v>
      </c>
      <c r="CS16" s="624"/>
      <c r="CT16" s="624"/>
      <c r="CU16" s="624"/>
      <c r="CV16" s="624"/>
      <c r="CW16" s="624"/>
      <c r="CX16" s="624"/>
      <c r="CY16" s="625"/>
      <c r="CZ16" s="626">
        <v>1.2</v>
      </c>
      <c r="DA16" s="626"/>
      <c r="DB16" s="626"/>
      <c r="DC16" s="626"/>
      <c r="DD16" s="632" t="s">
        <v>108</v>
      </c>
      <c r="DE16" s="624"/>
      <c r="DF16" s="624"/>
      <c r="DG16" s="624"/>
      <c r="DH16" s="624"/>
      <c r="DI16" s="624"/>
      <c r="DJ16" s="624"/>
      <c r="DK16" s="624"/>
      <c r="DL16" s="624"/>
      <c r="DM16" s="624"/>
      <c r="DN16" s="624"/>
      <c r="DO16" s="624"/>
      <c r="DP16" s="625"/>
      <c r="DQ16" s="632">
        <v>144634</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7151909</v>
      </c>
      <c r="S17" s="624"/>
      <c r="T17" s="624"/>
      <c r="U17" s="624"/>
      <c r="V17" s="624"/>
      <c r="W17" s="624"/>
      <c r="X17" s="624"/>
      <c r="Y17" s="625"/>
      <c r="Z17" s="626">
        <v>30</v>
      </c>
      <c r="AA17" s="626"/>
      <c r="AB17" s="626"/>
      <c r="AC17" s="626"/>
      <c r="AD17" s="627">
        <v>7151909</v>
      </c>
      <c r="AE17" s="627"/>
      <c r="AF17" s="627"/>
      <c r="AG17" s="627"/>
      <c r="AH17" s="627"/>
      <c r="AI17" s="627"/>
      <c r="AJ17" s="627"/>
      <c r="AK17" s="627"/>
      <c r="AL17" s="628">
        <v>57.9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2713933</v>
      </c>
      <c r="CS17" s="624"/>
      <c r="CT17" s="624"/>
      <c r="CU17" s="624"/>
      <c r="CV17" s="624"/>
      <c r="CW17" s="624"/>
      <c r="CX17" s="624"/>
      <c r="CY17" s="625"/>
      <c r="CZ17" s="626">
        <v>12.1</v>
      </c>
      <c r="DA17" s="626"/>
      <c r="DB17" s="626"/>
      <c r="DC17" s="626"/>
      <c r="DD17" s="632" t="s">
        <v>108</v>
      </c>
      <c r="DE17" s="624"/>
      <c r="DF17" s="624"/>
      <c r="DG17" s="624"/>
      <c r="DH17" s="624"/>
      <c r="DI17" s="624"/>
      <c r="DJ17" s="624"/>
      <c r="DK17" s="624"/>
      <c r="DL17" s="624"/>
      <c r="DM17" s="624"/>
      <c r="DN17" s="624"/>
      <c r="DO17" s="624"/>
      <c r="DP17" s="625"/>
      <c r="DQ17" s="632">
        <v>2611377</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779929</v>
      </c>
      <c r="S18" s="624"/>
      <c r="T18" s="624"/>
      <c r="U18" s="624"/>
      <c r="V18" s="624"/>
      <c r="W18" s="624"/>
      <c r="X18" s="624"/>
      <c r="Y18" s="625"/>
      <c r="Z18" s="626">
        <v>3.3</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141243</v>
      </c>
      <c r="BH19" s="624"/>
      <c r="BI19" s="624"/>
      <c r="BJ19" s="624"/>
      <c r="BK19" s="624"/>
      <c r="BL19" s="624"/>
      <c r="BM19" s="624"/>
      <c r="BN19" s="625"/>
      <c r="BO19" s="626">
        <v>3.4</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13148285</v>
      </c>
      <c r="S20" s="624"/>
      <c r="T20" s="624"/>
      <c r="U20" s="624"/>
      <c r="V20" s="624"/>
      <c r="W20" s="624"/>
      <c r="X20" s="624"/>
      <c r="Y20" s="625"/>
      <c r="Z20" s="626">
        <v>55.2</v>
      </c>
      <c r="AA20" s="626"/>
      <c r="AB20" s="626"/>
      <c r="AC20" s="626"/>
      <c r="AD20" s="627">
        <v>12311320</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141243</v>
      </c>
      <c r="BH20" s="624"/>
      <c r="BI20" s="624"/>
      <c r="BJ20" s="624"/>
      <c r="BK20" s="624"/>
      <c r="BL20" s="624"/>
      <c r="BM20" s="624"/>
      <c r="BN20" s="625"/>
      <c r="BO20" s="626">
        <v>3.4</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22480765</v>
      </c>
      <c r="CS20" s="624"/>
      <c r="CT20" s="624"/>
      <c r="CU20" s="624"/>
      <c r="CV20" s="624"/>
      <c r="CW20" s="624"/>
      <c r="CX20" s="624"/>
      <c r="CY20" s="625"/>
      <c r="CZ20" s="626">
        <v>100</v>
      </c>
      <c r="DA20" s="626"/>
      <c r="DB20" s="626"/>
      <c r="DC20" s="626"/>
      <c r="DD20" s="632">
        <v>3506138</v>
      </c>
      <c r="DE20" s="624"/>
      <c r="DF20" s="624"/>
      <c r="DG20" s="624"/>
      <c r="DH20" s="624"/>
      <c r="DI20" s="624"/>
      <c r="DJ20" s="624"/>
      <c r="DK20" s="624"/>
      <c r="DL20" s="624"/>
      <c r="DM20" s="624"/>
      <c r="DN20" s="624"/>
      <c r="DO20" s="624"/>
      <c r="DP20" s="625"/>
      <c r="DQ20" s="632">
        <v>13822382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6843</v>
      </c>
      <c r="S21" s="624"/>
      <c r="T21" s="624"/>
      <c r="U21" s="624"/>
      <c r="V21" s="624"/>
      <c r="W21" s="624"/>
      <c r="X21" s="624"/>
      <c r="Y21" s="625"/>
      <c r="Z21" s="626">
        <v>0</v>
      </c>
      <c r="AA21" s="626"/>
      <c r="AB21" s="626"/>
      <c r="AC21" s="626"/>
      <c r="AD21" s="627">
        <v>6843</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84207</v>
      </c>
      <c r="BH21" s="624"/>
      <c r="BI21" s="624"/>
      <c r="BJ21" s="624"/>
      <c r="BK21" s="624"/>
      <c r="BL21" s="624"/>
      <c r="BM21" s="624"/>
      <c r="BN21" s="625"/>
      <c r="BO21" s="626">
        <v>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208876</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513951</v>
      </c>
      <c r="S23" s="624"/>
      <c r="T23" s="624"/>
      <c r="U23" s="624"/>
      <c r="V23" s="624"/>
      <c r="W23" s="624"/>
      <c r="X23" s="624"/>
      <c r="Y23" s="625"/>
      <c r="Z23" s="626">
        <v>2.2000000000000002</v>
      </c>
      <c r="AA23" s="626"/>
      <c r="AB23" s="626"/>
      <c r="AC23" s="626"/>
      <c r="AD23" s="627">
        <v>19740</v>
      </c>
      <c r="AE23" s="627"/>
      <c r="AF23" s="627"/>
      <c r="AG23" s="627"/>
      <c r="AH23" s="627"/>
      <c r="AI23" s="627"/>
      <c r="AJ23" s="627"/>
      <c r="AK23" s="627"/>
      <c r="AL23" s="628">
        <v>0.2</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57036</v>
      </c>
      <c r="BH23" s="624"/>
      <c r="BI23" s="624"/>
      <c r="BJ23" s="624"/>
      <c r="BK23" s="624"/>
      <c r="BL23" s="624"/>
      <c r="BM23" s="624"/>
      <c r="BN23" s="625"/>
      <c r="BO23" s="626">
        <v>1.4</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45577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10626089</v>
      </c>
      <c r="CS24" s="613"/>
      <c r="CT24" s="613"/>
      <c r="CU24" s="613"/>
      <c r="CV24" s="613"/>
      <c r="CW24" s="613"/>
      <c r="CX24" s="613"/>
      <c r="CY24" s="614"/>
      <c r="CZ24" s="650">
        <v>47.3</v>
      </c>
      <c r="DA24" s="651"/>
      <c r="DB24" s="651"/>
      <c r="DC24" s="652"/>
      <c r="DD24" s="649">
        <v>6912718</v>
      </c>
      <c r="DE24" s="613"/>
      <c r="DF24" s="613"/>
      <c r="DG24" s="613"/>
      <c r="DH24" s="613"/>
      <c r="DI24" s="613"/>
      <c r="DJ24" s="613"/>
      <c r="DK24" s="614"/>
      <c r="DL24" s="649">
        <v>6833591</v>
      </c>
      <c r="DM24" s="613"/>
      <c r="DN24" s="613"/>
      <c r="DO24" s="613"/>
      <c r="DP24" s="613"/>
      <c r="DQ24" s="613"/>
      <c r="DR24" s="613"/>
      <c r="DS24" s="613"/>
      <c r="DT24" s="613"/>
      <c r="DU24" s="613"/>
      <c r="DV24" s="614"/>
      <c r="DW24" s="617">
        <v>52.2</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3454645</v>
      </c>
      <c r="S25" s="624"/>
      <c r="T25" s="624"/>
      <c r="U25" s="624"/>
      <c r="V25" s="624"/>
      <c r="W25" s="624"/>
      <c r="X25" s="624"/>
      <c r="Y25" s="625"/>
      <c r="Z25" s="626">
        <v>14.5</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3538705</v>
      </c>
      <c r="CS25" s="655"/>
      <c r="CT25" s="655"/>
      <c r="CU25" s="655"/>
      <c r="CV25" s="655"/>
      <c r="CW25" s="655"/>
      <c r="CX25" s="655"/>
      <c r="CY25" s="656"/>
      <c r="CZ25" s="657">
        <v>15.7</v>
      </c>
      <c r="DA25" s="658"/>
      <c r="DB25" s="658"/>
      <c r="DC25" s="659"/>
      <c r="DD25" s="632">
        <v>3296647</v>
      </c>
      <c r="DE25" s="655"/>
      <c r="DF25" s="655"/>
      <c r="DG25" s="655"/>
      <c r="DH25" s="655"/>
      <c r="DI25" s="655"/>
      <c r="DJ25" s="655"/>
      <c r="DK25" s="656"/>
      <c r="DL25" s="632">
        <v>3278894</v>
      </c>
      <c r="DM25" s="655"/>
      <c r="DN25" s="655"/>
      <c r="DO25" s="655"/>
      <c r="DP25" s="655"/>
      <c r="DQ25" s="655"/>
      <c r="DR25" s="655"/>
      <c r="DS25" s="655"/>
      <c r="DT25" s="655"/>
      <c r="DU25" s="655"/>
      <c r="DV25" s="656"/>
      <c r="DW25" s="628">
        <v>25.1</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2258551</v>
      </c>
      <c r="CS26" s="624"/>
      <c r="CT26" s="624"/>
      <c r="CU26" s="624"/>
      <c r="CV26" s="624"/>
      <c r="CW26" s="624"/>
      <c r="CX26" s="624"/>
      <c r="CY26" s="625"/>
      <c r="CZ26" s="657">
        <v>10</v>
      </c>
      <c r="DA26" s="658"/>
      <c r="DB26" s="658"/>
      <c r="DC26" s="659"/>
      <c r="DD26" s="632">
        <v>2079806</v>
      </c>
      <c r="DE26" s="624"/>
      <c r="DF26" s="624"/>
      <c r="DG26" s="624"/>
      <c r="DH26" s="624"/>
      <c r="DI26" s="624"/>
      <c r="DJ26" s="624"/>
      <c r="DK26" s="625"/>
      <c r="DL26" s="632" t="s">
        <v>275</v>
      </c>
      <c r="DM26" s="624"/>
      <c r="DN26" s="624"/>
      <c r="DO26" s="624"/>
      <c r="DP26" s="624"/>
      <c r="DQ26" s="624"/>
      <c r="DR26" s="624"/>
      <c r="DS26" s="624"/>
      <c r="DT26" s="624"/>
      <c r="DU26" s="624"/>
      <c r="DV26" s="625"/>
      <c r="DW26" s="628" t="s">
        <v>275</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1845442</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4147540</v>
      </c>
      <c r="BH27" s="624"/>
      <c r="BI27" s="624"/>
      <c r="BJ27" s="624"/>
      <c r="BK27" s="624"/>
      <c r="BL27" s="624"/>
      <c r="BM27" s="624"/>
      <c r="BN27" s="625"/>
      <c r="BO27" s="626">
        <v>100</v>
      </c>
      <c r="BP27" s="626"/>
      <c r="BQ27" s="626"/>
      <c r="BR27" s="626"/>
      <c r="BS27" s="632">
        <v>22769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4373451</v>
      </c>
      <c r="CS27" s="655"/>
      <c r="CT27" s="655"/>
      <c r="CU27" s="655"/>
      <c r="CV27" s="655"/>
      <c r="CW27" s="655"/>
      <c r="CX27" s="655"/>
      <c r="CY27" s="656"/>
      <c r="CZ27" s="657">
        <v>19.5</v>
      </c>
      <c r="DA27" s="658"/>
      <c r="DB27" s="658"/>
      <c r="DC27" s="659"/>
      <c r="DD27" s="632">
        <v>1004694</v>
      </c>
      <c r="DE27" s="655"/>
      <c r="DF27" s="655"/>
      <c r="DG27" s="655"/>
      <c r="DH27" s="655"/>
      <c r="DI27" s="655"/>
      <c r="DJ27" s="655"/>
      <c r="DK27" s="656"/>
      <c r="DL27" s="632">
        <v>943320</v>
      </c>
      <c r="DM27" s="655"/>
      <c r="DN27" s="655"/>
      <c r="DO27" s="655"/>
      <c r="DP27" s="655"/>
      <c r="DQ27" s="655"/>
      <c r="DR27" s="655"/>
      <c r="DS27" s="655"/>
      <c r="DT27" s="655"/>
      <c r="DU27" s="655"/>
      <c r="DV27" s="656"/>
      <c r="DW27" s="628">
        <v>7.2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92205</v>
      </c>
      <c r="S28" s="624"/>
      <c r="T28" s="624"/>
      <c r="U28" s="624"/>
      <c r="V28" s="624"/>
      <c r="W28" s="624"/>
      <c r="X28" s="624"/>
      <c r="Y28" s="625"/>
      <c r="Z28" s="626">
        <v>0.4</v>
      </c>
      <c r="AA28" s="626"/>
      <c r="AB28" s="626"/>
      <c r="AC28" s="626"/>
      <c r="AD28" s="627">
        <v>16907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2713933</v>
      </c>
      <c r="CS28" s="624"/>
      <c r="CT28" s="624"/>
      <c r="CU28" s="624"/>
      <c r="CV28" s="624"/>
      <c r="CW28" s="624"/>
      <c r="CX28" s="624"/>
      <c r="CY28" s="625"/>
      <c r="CZ28" s="657">
        <v>12.1</v>
      </c>
      <c r="DA28" s="658"/>
      <c r="DB28" s="658"/>
      <c r="DC28" s="659"/>
      <c r="DD28" s="632">
        <v>2611377</v>
      </c>
      <c r="DE28" s="624"/>
      <c r="DF28" s="624"/>
      <c r="DG28" s="624"/>
      <c r="DH28" s="624"/>
      <c r="DI28" s="624"/>
      <c r="DJ28" s="624"/>
      <c r="DK28" s="625"/>
      <c r="DL28" s="632">
        <v>2611377</v>
      </c>
      <c r="DM28" s="624"/>
      <c r="DN28" s="624"/>
      <c r="DO28" s="624"/>
      <c r="DP28" s="624"/>
      <c r="DQ28" s="624"/>
      <c r="DR28" s="624"/>
      <c r="DS28" s="624"/>
      <c r="DT28" s="624"/>
      <c r="DU28" s="624"/>
      <c r="DV28" s="625"/>
      <c r="DW28" s="628">
        <v>20</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235068</v>
      </c>
      <c r="S29" s="624"/>
      <c r="T29" s="624"/>
      <c r="U29" s="624"/>
      <c r="V29" s="624"/>
      <c r="W29" s="624"/>
      <c r="X29" s="624"/>
      <c r="Y29" s="625"/>
      <c r="Z29" s="626">
        <v>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2713933</v>
      </c>
      <c r="CS29" s="655"/>
      <c r="CT29" s="655"/>
      <c r="CU29" s="655"/>
      <c r="CV29" s="655"/>
      <c r="CW29" s="655"/>
      <c r="CX29" s="655"/>
      <c r="CY29" s="656"/>
      <c r="CZ29" s="657">
        <v>12.1</v>
      </c>
      <c r="DA29" s="658"/>
      <c r="DB29" s="658"/>
      <c r="DC29" s="659"/>
      <c r="DD29" s="632">
        <v>2611377</v>
      </c>
      <c r="DE29" s="655"/>
      <c r="DF29" s="655"/>
      <c r="DG29" s="655"/>
      <c r="DH29" s="655"/>
      <c r="DI29" s="655"/>
      <c r="DJ29" s="655"/>
      <c r="DK29" s="656"/>
      <c r="DL29" s="632">
        <v>2611377</v>
      </c>
      <c r="DM29" s="655"/>
      <c r="DN29" s="655"/>
      <c r="DO29" s="655"/>
      <c r="DP29" s="655"/>
      <c r="DQ29" s="655"/>
      <c r="DR29" s="655"/>
      <c r="DS29" s="655"/>
      <c r="DT29" s="655"/>
      <c r="DU29" s="655"/>
      <c r="DV29" s="656"/>
      <c r="DW29" s="628">
        <v>20</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571672</v>
      </c>
      <c r="S30" s="624"/>
      <c r="T30" s="624"/>
      <c r="U30" s="624"/>
      <c r="V30" s="624"/>
      <c r="W30" s="624"/>
      <c r="X30" s="624"/>
      <c r="Y30" s="625"/>
      <c r="Z30" s="626">
        <v>2.4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92.1</v>
      </c>
      <c r="BN30" s="682"/>
      <c r="BO30" s="682"/>
      <c r="BP30" s="682"/>
      <c r="BQ30" s="683"/>
      <c r="BR30" s="681">
        <v>98.3</v>
      </c>
      <c r="BS30" s="682"/>
      <c r="BT30" s="682"/>
      <c r="BU30" s="682"/>
      <c r="BV30" s="682"/>
      <c r="BW30" s="682"/>
      <c r="BX30" s="618">
        <v>91.5</v>
      </c>
      <c r="BY30" s="682"/>
      <c r="BZ30" s="682"/>
      <c r="CA30" s="682"/>
      <c r="CB30" s="683"/>
      <c r="CD30" s="686"/>
      <c r="CE30" s="687"/>
      <c r="CF30" s="637" t="s">
        <v>289</v>
      </c>
      <c r="CG30" s="638"/>
      <c r="CH30" s="638"/>
      <c r="CI30" s="638"/>
      <c r="CJ30" s="638"/>
      <c r="CK30" s="638"/>
      <c r="CL30" s="638"/>
      <c r="CM30" s="638"/>
      <c r="CN30" s="638"/>
      <c r="CO30" s="638"/>
      <c r="CP30" s="638"/>
      <c r="CQ30" s="639"/>
      <c r="CR30" s="623">
        <v>2464135</v>
      </c>
      <c r="CS30" s="624"/>
      <c r="CT30" s="624"/>
      <c r="CU30" s="624"/>
      <c r="CV30" s="624"/>
      <c r="CW30" s="624"/>
      <c r="CX30" s="624"/>
      <c r="CY30" s="625"/>
      <c r="CZ30" s="657">
        <v>11</v>
      </c>
      <c r="DA30" s="658"/>
      <c r="DB30" s="658"/>
      <c r="DC30" s="659"/>
      <c r="DD30" s="632">
        <v>2361579</v>
      </c>
      <c r="DE30" s="624"/>
      <c r="DF30" s="624"/>
      <c r="DG30" s="624"/>
      <c r="DH30" s="624"/>
      <c r="DI30" s="624"/>
      <c r="DJ30" s="624"/>
      <c r="DK30" s="625"/>
      <c r="DL30" s="632">
        <v>2361579</v>
      </c>
      <c r="DM30" s="624"/>
      <c r="DN30" s="624"/>
      <c r="DO30" s="624"/>
      <c r="DP30" s="624"/>
      <c r="DQ30" s="624"/>
      <c r="DR30" s="624"/>
      <c r="DS30" s="624"/>
      <c r="DT30" s="624"/>
      <c r="DU30" s="624"/>
      <c r="DV30" s="625"/>
      <c r="DW30" s="628">
        <v>18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544302</v>
      </c>
      <c r="S31" s="624"/>
      <c r="T31" s="624"/>
      <c r="U31" s="624"/>
      <c r="V31" s="624"/>
      <c r="W31" s="624"/>
      <c r="X31" s="624"/>
      <c r="Y31" s="625"/>
      <c r="Z31" s="626">
        <v>2.2999999999999998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55"/>
      <c r="BI31" s="655"/>
      <c r="BJ31" s="655"/>
      <c r="BK31" s="655"/>
      <c r="BL31" s="655"/>
      <c r="BM31" s="629">
        <v>93.1</v>
      </c>
      <c r="BN31" s="679"/>
      <c r="BO31" s="679"/>
      <c r="BP31" s="679"/>
      <c r="BQ31" s="680"/>
      <c r="BR31" s="678">
        <v>98.3</v>
      </c>
      <c r="BS31" s="655"/>
      <c r="BT31" s="655"/>
      <c r="BU31" s="655"/>
      <c r="BV31" s="655"/>
      <c r="BW31" s="655"/>
      <c r="BX31" s="629">
        <v>92.9</v>
      </c>
      <c r="BY31" s="679"/>
      <c r="BZ31" s="679"/>
      <c r="CA31" s="679"/>
      <c r="CB31" s="680"/>
      <c r="CD31" s="686"/>
      <c r="CE31" s="687"/>
      <c r="CF31" s="637" t="s">
        <v>293</v>
      </c>
      <c r="CG31" s="638"/>
      <c r="CH31" s="638"/>
      <c r="CI31" s="638"/>
      <c r="CJ31" s="638"/>
      <c r="CK31" s="638"/>
      <c r="CL31" s="638"/>
      <c r="CM31" s="638"/>
      <c r="CN31" s="638"/>
      <c r="CO31" s="638"/>
      <c r="CP31" s="638"/>
      <c r="CQ31" s="639"/>
      <c r="CR31" s="623">
        <v>249798</v>
      </c>
      <c r="CS31" s="655"/>
      <c r="CT31" s="655"/>
      <c r="CU31" s="655"/>
      <c r="CV31" s="655"/>
      <c r="CW31" s="655"/>
      <c r="CX31" s="655"/>
      <c r="CY31" s="656"/>
      <c r="CZ31" s="657">
        <v>1.1000000000000001</v>
      </c>
      <c r="DA31" s="658"/>
      <c r="DB31" s="658"/>
      <c r="DC31" s="659"/>
      <c r="DD31" s="632">
        <v>249798</v>
      </c>
      <c r="DE31" s="655"/>
      <c r="DF31" s="655"/>
      <c r="DG31" s="655"/>
      <c r="DH31" s="655"/>
      <c r="DI31" s="655"/>
      <c r="DJ31" s="655"/>
      <c r="DK31" s="656"/>
      <c r="DL31" s="632">
        <v>249798</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299339</v>
      </c>
      <c r="S32" s="624"/>
      <c r="T32" s="624"/>
      <c r="U32" s="624"/>
      <c r="V32" s="624"/>
      <c r="W32" s="624"/>
      <c r="X32" s="624"/>
      <c r="Y32" s="625"/>
      <c r="Z32" s="626">
        <v>1.3</v>
      </c>
      <c r="AA32" s="626"/>
      <c r="AB32" s="626"/>
      <c r="AC32" s="626"/>
      <c r="AD32" s="627">
        <v>248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90</v>
      </c>
      <c r="BN32" s="691"/>
      <c r="BO32" s="691"/>
      <c r="BP32" s="691"/>
      <c r="BQ32" s="693"/>
      <c r="BR32" s="690">
        <v>98</v>
      </c>
      <c r="BS32" s="691"/>
      <c r="BT32" s="691"/>
      <c r="BU32" s="691"/>
      <c r="BV32" s="691"/>
      <c r="BW32" s="691"/>
      <c r="BX32" s="692">
        <v>89.1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2856755</v>
      </c>
      <c r="S33" s="624"/>
      <c r="T33" s="624"/>
      <c r="U33" s="624"/>
      <c r="V33" s="624"/>
      <c r="W33" s="624"/>
      <c r="X33" s="624"/>
      <c r="Y33" s="625"/>
      <c r="Z33" s="626">
        <v>12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8082176</v>
      </c>
      <c r="CS33" s="655"/>
      <c r="CT33" s="655"/>
      <c r="CU33" s="655"/>
      <c r="CV33" s="655"/>
      <c r="CW33" s="655"/>
      <c r="CX33" s="655"/>
      <c r="CY33" s="656"/>
      <c r="CZ33" s="657">
        <v>36</v>
      </c>
      <c r="DA33" s="658"/>
      <c r="DB33" s="658"/>
      <c r="DC33" s="659"/>
      <c r="DD33" s="632">
        <v>6104783</v>
      </c>
      <c r="DE33" s="655"/>
      <c r="DF33" s="655"/>
      <c r="DG33" s="655"/>
      <c r="DH33" s="655"/>
      <c r="DI33" s="655"/>
      <c r="DJ33" s="655"/>
      <c r="DK33" s="656"/>
      <c r="DL33" s="632">
        <v>4442327</v>
      </c>
      <c r="DM33" s="655"/>
      <c r="DN33" s="655"/>
      <c r="DO33" s="655"/>
      <c r="DP33" s="655"/>
      <c r="DQ33" s="655"/>
      <c r="DR33" s="655"/>
      <c r="DS33" s="655"/>
      <c r="DT33" s="655"/>
      <c r="DU33" s="655"/>
      <c r="DV33" s="656"/>
      <c r="DW33" s="628">
        <v>33.9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2610202</v>
      </c>
      <c r="CS34" s="624"/>
      <c r="CT34" s="624"/>
      <c r="CU34" s="624"/>
      <c r="CV34" s="624"/>
      <c r="CW34" s="624"/>
      <c r="CX34" s="624"/>
      <c r="CY34" s="625"/>
      <c r="CZ34" s="657">
        <v>11.6</v>
      </c>
      <c r="DA34" s="658"/>
      <c r="DB34" s="658"/>
      <c r="DC34" s="659"/>
      <c r="DD34" s="632">
        <v>1721977</v>
      </c>
      <c r="DE34" s="624"/>
      <c r="DF34" s="624"/>
      <c r="DG34" s="624"/>
      <c r="DH34" s="624"/>
      <c r="DI34" s="624"/>
      <c r="DJ34" s="624"/>
      <c r="DK34" s="625"/>
      <c r="DL34" s="632">
        <v>1374684</v>
      </c>
      <c r="DM34" s="624"/>
      <c r="DN34" s="624"/>
      <c r="DO34" s="624"/>
      <c r="DP34" s="624"/>
      <c r="DQ34" s="624"/>
      <c r="DR34" s="624"/>
      <c r="DS34" s="624"/>
      <c r="DT34" s="624"/>
      <c r="DU34" s="624"/>
      <c r="DV34" s="625"/>
      <c r="DW34" s="628">
        <v>10.5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731755</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2881507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-239326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92693</v>
      </c>
      <c r="CS35" s="655"/>
      <c r="CT35" s="655"/>
      <c r="CU35" s="655"/>
      <c r="CV35" s="655"/>
      <c r="CW35" s="655"/>
      <c r="CX35" s="655"/>
      <c r="CY35" s="656"/>
      <c r="CZ35" s="657">
        <v>0.4</v>
      </c>
      <c r="DA35" s="658"/>
      <c r="DB35" s="658"/>
      <c r="DC35" s="659"/>
      <c r="DD35" s="632">
        <v>72996</v>
      </c>
      <c r="DE35" s="655"/>
      <c r="DF35" s="655"/>
      <c r="DG35" s="655"/>
      <c r="DH35" s="655"/>
      <c r="DI35" s="655"/>
      <c r="DJ35" s="655"/>
      <c r="DK35" s="656"/>
      <c r="DL35" s="632">
        <v>72996</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23822960</v>
      </c>
      <c r="S36" s="696"/>
      <c r="T36" s="696"/>
      <c r="U36" s="696"/>
      <c r="V36" s="696"/>
      <c r="W36" s="696"/>
      <c r="X36" s="696"/>
      <c r="Y36" s="697"/>
      <c r="Z36" s="698">
        <v>100</v>
      </c>
      <c r="AA36" s="698"/>
      <c r="AB36" s="698"/>
      <c r="AC36" s="698"/>
      <c r="AD36" s="699">
        <v>12355058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243886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-682141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2009583</v>
      </c>
      <c r="CS36" s="624"/>
      <c r="CT36" s="624"/>
      <c r="CU36" s="624"/>
      <c r="CV36" s="624"/>
      <c r="CW36" s="624"/>
      <c r="CX36" s="624"/>
      <c r="CY36" s="625"/>
      <c r="CZ36" s="657">
        <v>8.9</v>
      </c>
      <c r="DA36" s="658"/>
      <c r="DB36" s="658"/>
      <c r="DC36" s="659"/>
      <c r="DD36" s="632">
        <v>1496483</v>
      </c>
      <c r="DE36" s="624"/>
      <c r="DF36" s="624"/>
      <c r="DG36" s="624"/>
      <c r="DH36" s="624"/>
      <c r="DI36" s="624"/>
      <c r="DJ36" s="624"/>
      <c r="DK36" s="625"/>
      <c r="DL36" s="632">
        <v>1025686</v>
      </c>
      <c r="DM36" s="624"/>
      <c r="DN36" s="624"/>
      <c r="DO36" s="624"/>
      <c r="DP36" s="624"/>
      <c r="DQ36" s="624"/>
      <c r="DR36" s="624"/>
      <c r="DS36" s="624"/>
      <c r="DT36" s="624"/>
      <c r="DU36" s="624"/>
      <c r="DV36" s="625"/>
      <c r="DW36" s="628">
        <v>7.8</v>
      </c>
      <c r="DX36" s="653"/>
      <c r="DY36" s="653"/>
      <c r="DZ36" s="653"/>
      <c r="EA36" s="653"/>
      <c r="EB36" s="653"/>
      <c r="EC36" s="654"/>
    </row>
    <row r="37" spans="2:133" ht="11.25" customHeight="1">
      <c r="AQ37" s="702" t="s">
        <v>311</v>
      </c>
      <c r="AR37" s="703"/>
      <c r="AS37" s="703"/>
      <c r="AT37" s="703"/>
      <c r="AU37" s="703"/>
      <c r="AV37" s="703"/>
      <c r="AW37" s="703"/>
      <c r="AX37" s="703"/>
      <c r="AY37" s="704"/>
      <c r="AZ37" s="623">
        <v>6600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8167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1002203</v>
      </c>
      <c r="CS37" s="655"/>
      <c r="CT37" s="655"/>
      <c r="CU37" s="655"/>
      <c r="CV37" s="655"/>
      <c r="CW37" s="655"/>
      <c r="CX37" s="655"/>
      <c r="CY37" s="656"/>
      <c r="CZ37" s="657">
        <v>4.5</v>
      </c>
      <c r="DA37" s="658"/>
      <c r="DB37" s="658"/>
      <c r="DC37" s="659"/>
      <c r="DD37" s="632">
        <v>941998</v>
      </c>
      <c r="DE37" s="655"/>
      <c r="DF37" s="655"/>
      <c r="DG37" s="655"/>
      <c r="DH37" s="655"/>
      <c r="DI37" s="655"/>
      <c r="DJ37" s="655"/>
      <c r="DK37" s="656"/>
      <c r="DL37" s="632">
        <v>848710</v>
      </c>
      <c r="DM37" s="655"/>
      <c r="DN37" s="655"/>
      <c r="DO37" s="655"/>
      <c r="DP37" s="655"/>
      <c r="DQ37" s="655"/>
      <c r="DR37" s="655"/>
      <c r="DS37" s="655"/>
      <c r="DT37" s="655"/>
      <c r="DU37" s="655"/>
      <c r="DV37" s="656"/>
      <c r="DW37" s="628">
        <v>6.5</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13999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2874907</v>
      </c>
      <c r="CS38" s="624"/>
      <c r="CT38" s="624"/>
      <c r="CU38" s="624"/>
      <c r="CV38" s="624"/>
      <c r="CW38" s="624"/>
      <c r="CX38" s="624"/>
      <c r="CY38" s="625"/>
      <c r="CZ38" s="657">
        <v>12.8</v>
      </c>
      <c r="DA38" s="658"/>
      <c r="DB38" s="658"/>
      <c r="DC38" s="659"/>
      <c r="DD38" s="632">
        <v>2466956</v>
      </c>
      <c r="DE38" s="624"/>
      <c r="DF38" s="624"/>
      <c r="DG38" s="624"/>
      <c r="DH38" s="624"/>
      <c r="DI38" s="624"/>
      <c r="DJ38" s="624"/>
      <c r="DK38" s="625"/>
      <c r="DL38" s="632">
        <v>1968961</v>
      </c>
      <c r="DM38" s="624"/>
      <c r="DN38" s="624"/>
      <c r="DO38" s="624"/>
      <c r="DP38" s="624"/>
      <c r="DQ38" s="624"/>
      <c r="DR38" s="624"/>
      <c r="DS38" s="624"/>
      <c r="DT38" s="624"/>
      <c r="DU38" s="624"/>
      <c r="DV38" s="625"/>
      <c r="DW38" s="628">
        <v>15</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473351</v>
      </c>
      <c r="CS39" s="655"/>
      <c r="CT39" s="655"/>
      <c r="CU39" s="655"/>
      <c r="CV39" s="655"/>
      <c r="CW39" s="655"/>
      <c r="CX39" s="655"/>
      <c r="CY39" s="656"/>
      <c r="CZ39" s="657">
        <v>2.1</v>
      </c>
      <c r="DA39" s="658"/>
      <c r="DB39" s="658"/>
      <c r="DC39" s="659"/>
      <c r="DD39" s="632">
        <v>345771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870360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21440</v>
      </c>
      <c r="CS40" s="624"/>
      <c r="CT40" s="624"/>
      <c r="CU40" s="624"/>
      <c r="CV40" s="624"/>
      <c r="CW40" s="624"/>
      <c r="CX40" s="624"/>
      <c r="CY40" s="625"/>
      <c r="CZ40" s="657">
        <v>0.1</v>
      </c>
      <c r="DA40" s="658"/>
      <c r="DB40" s="658"/>
      <c r="DC40" s="659"/>
      <c r="DD40" s="632">
        <v>600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1760661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377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275</v>
      </c>
      <c r="CS41" s="655"/>
      <c r="CT41" s="655"/>
      <c r="CU41" s="655"/>
      <c r="CV41" s="655"/>
      <c r="CW41" s="655"/>
      <c r="CX41" s="655"/>
      <c r="CY41" s="656"/>
      <c r="CZ41" s="657" t="s">
        <v>275</v>
      </c>
      <c r="DA41" s="658"/>
      <c r="DB41" s="658"/>
      <c r="DC41" s="659"/>
      <c r="DD41" s="632" t="s">
        <v>275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3772500</v>
      </c>
      <c r="CS42" s="624"/>
      <c r="CT42" s="624"/>
      <c r="CU42" s="624"/>
      <c r="CV42" s="624"/>
      <c r="CW42" s="624"/>
      <c r="CX42" s="624"/>
      <c r="CY42" s="625"/>
      <c r="CZ42" s="657">
        <v>16.8</v>
      </c>
      <c r="DA42" s="706"/>
      <c r="DB42" s="706"/>
      <c r="DC42" s="707"/>
      <c r="DD42" s="632">
        <v>804881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250468</v>
      </c>
      <c r="CS43" s="655"/>
      <c r="CT43" s="655"/>
      <c r="CU43" s="655"/>
      <c r="CV43" s="655"/>
      <c r="CW43" s="655"/>
      <c r="CX43" s="655"/>
      <c r="CY43" s="656"/>
      <c r="CZ43" s="657">
        <v>1.1000000000000001</v>
      </c>
      <c r="DA43" s="658"/>
      <c r="DB43" s="658"/>
      <c r="DC43" s="659"/>
      <c r="DD43" s="632">
        <v>232578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3506138</v>
      </c>
      <c r="CS44" s="624"/>
      <c r="CT44" s="624"/>
      <c r="CU44" s="624"/>
      <c r="CV44" s="624"/>
      <c r="CW44" s="624"/>
      <c r="CX44" s="624"/>
      <c r="CY44" s="625"/>
      <c r="CZ44" s="657">
        <v>15.6</v>
      </c>
      <c r="DA44" s="706"/>
      <c r="DB44" s="706"/>
      <c r="DC44" s="707"/>
      <c r="DD44" s="632">
        <v>660247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1464256</v>
      </c>
      <c r="CS45" s="655"/>
      <c r="CT45" s="655"/>
      <c r="CU45" s="655"/>
      <c r="CV45" s="655"/>
      <c r="CW45" s="655"/>
      <c r="CX45" s="655"/>
      <c r="CY45" s="656"/>
      <c r="CZ45" s="657">
        <v>6.5</v>
      </c>
      <c r="DA45" s="658"/>
      <c r="DB45" s="658"/>
      <c r="DC45" s="659"/>
      <c r="DD45" s="632">
        <v>53856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1942718</v>
      </c>
      <c r="CS46" s="624"/>
      <c r="CT46" s="624"/>
      <c r="CU46" s="624"/>
      <c r="CV46" s="624"/>
      <c r="CW46" s="624"/>
      <c r="CX46" s="624"/>
      <c r="CY46" s="625"/>
      <c r="CZ46" s="657">
        <v>8.6</v>
      </c>
      <c r="DA46" s="706"/>
      <c r="DB46" s="706"/>
      <c r="DC46" s="707"/>
      <c r="DD46" s="632">
        <v>584627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266362</v>
      </c>
      <c r="CS47" s="655"/>
      <c r="CT47" s="655"/>
      <c r="CU47" s="655"/>
      <c r="CV47" s="655"/>
      <c r="CW47" s="655"/>
      <c r="CX47" s="655"/>
      <c r="CY47" s="656"/>
      <c r="CZ47" s="657">
        <v>1.2</v>
      </c>
      <c r="DA47" s="658"/>
      <c r="DB47" s="658"/>
      <c r="DC47" s="659"/>
      <c r="DD47" s="632">
        <v>144634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22480765</v>
      </c>
      <c r="CS49" s="691"/>
      <c r="CT49" s="691"/>
      <c r="CU49" s="691"/>
      <c r="CV49" s="691"/>
      <c r="CW49" s="691"/>
      <c r="CX49" s="691"/>
      <c r="CY49" s="718"/>
      <c r="CZ49" s="719">
        <v>100</v>
      </c>
      <c r="DA49" s="720"/>
      <c r="DB49" s="720"/>
      <c r="DC49" s="721"/>
      <c r="DD49" s="722">
        <v>13822382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23857</v>
      </c>
      <c r="R7" s="753"/>
      <c r="S7" s="753"/>
      <c r="T7" s="753"/>
      <c r="U7" s="753"/>
      <c r="V7" s="753">
        <v>22515</v>
      </c>
      <c r="W7" s="753"/>
      <c r="X7" s="753"/>
      <c r="Y7" s="753"/>
      <c r="Z7" s="753"/>
      <c r="AA7" s="753">
        <v>1342</v>
      </c>
      <c r="AB7" s="753"/>
      <c r="AC7" s="753"/>
      <c r="AD7" s="753"/>
      <c r="AE7" s="754"/>
      <c r="AF7" s="755">
        <v>1199</v>
      </c>
      <c r="AG7" s="756"/>
      <c r="AH7" s="756"/>
      <c r="AI7" s="756"/>
      <c r="AJ7" s="757"/>
      <c r="AK7" s="792">
        <v>571</v>
      </c>
      <c r="AL7" s="793"/>
      <c r="AM7" s="793"/>
      <c r="AN7" s="793"/>
      <c r="AO7" s="793"/>
      <c r="AP7" s="793">
        <v>24179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547</v>
      </c>
      <c r="BS7" s="796" t="s">
        <v>545</v>
      </c>
      <c r="BT7" s="797"/>
      <c r="BU7" s="797"/>
      <c r="BV7" s="797"/>
      <c r="BW7" s="797"/>
      <c r="BX7" s="797"/>
      <c r="BY7" s="797"/>
      <c r="BZ7" s="797"/>
      <c r="CA7" s="797"/>
      <c r="CB7" s="797"/>
      <c r="CC7" s="797"/>
      <c r="CD7" s="797"/>
      <c r="CE7" s="797"/>
      <c r="CF7" s="797"/>
      <c r="CG7" s="798"/>
      <c r="CH7" s="789">
        <v>11</v>
      </c>
      <c r="CI7" s="790"/>
      <c r="CJ7" s="790"/>
      <c r="CK7" s="790"/>
      <c r="CL7" s="791"/>
      <c r="CM7" s="789">
        <v>937</v>
      </c>
      <c r="CN7" s="790"/>
      <c r="CO7" s="790"/>
      <c r="CP7" s="790"/>
      <c r="CQ7" s="791"/>
      <c r="CR7" s="789">
        <v>6</v>
      </c>
      <c r="CS7" s="790"/>
      <c r="CT7" s="790"/>
      <c r="CU7" s="790"/>
      <c r="CV7" s="791"/>
      <c r="CW7" s="789" t="s">
        <v>542</v>
      </c>
      <c r="CX7" s="790"/>
      <c r="CY7" s="790"/>
      <c r="CZ7" s="790"/>
      <c r="DA7" s="791"/>
      <c r="DB7" s="789" t="s">
        <v>542</v>
      </c>
      <c r="DC7" s="790"/>
      <c r="DD7" s="790"/>
      <c r="DE7" s="790"/>
      <c r="DF7" s="791"/>
      <c r="DG7" s="789">
        <v>1326</v>
      </c>
      <c r="DH7" s="790"/>
      <c r="DI7" s="790"/>
      <c r="DJ7" s="790"/>
      <c r="DK7" s="791"/>
      <c r="DL7" s="789" t="s">
        <v>548</v>
      </c>
      <c r="DM7" s="790"/>
      <c r="DN7" s="790"/>
      <c r="DO7" s="790"/>
      <c r="DP7" s="791"/>
      <c r="DQ7" s="789">
        <v>730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13</v>
      </c>
      <c r="CI8" s="800"/>
      <c r="CJ8" s="800"/>
      <c r="CK8" s="800"/>
      <c r="CL8" s="801"/>
      <c r="CM8" s="799">
        <v>100</v>
      </c>
      <c r="CN8" s="800"/>
      <c r="CO8" s="800"/>
      <c r="CP8" s="800"/>
      <c r="CQ8" s="801"/>
      <c r="CR8" s="799">
        <v>50</v>
      </c>
      <c r="CS8" s="800"/>
      <c r="CT8" s="800"/>
      <c r="CU8" s="800"/>
      <c r="CV8" s="801"/>
      <c r="CW8" s="799" t="s">
        <v>542</v>
      </c>
      <c r="CX8" s="800"/>
      <c r="CY8" s="800"/>
      <c r="CZ8" s="800"/>
      <c r="DA8" s="801"/>
      <c r="DB8" s="799" t="s">
        <v>542</v>
      </c>
      <c r="DC8" s="800"/>
      <c r="DD8" s="800"/>
      <c r="DE8" s="800"/>
      <c r="DF8" s="801"/>
      <c r="DG8" s="799" t="s">
        <v>542</v>
      </c>
      <c r="DH8" s="800"/>
      <c r="DI8" s="800"/>
      <c r="DJ8" s="800"/>
      <c r="DK8" s="801"/>
      <c r="DL8" s="799" t="s">
        <v>542</v>
      </c>
      <c r="DM8" s="800"/>
      <c r="DN8" s="800"/>
      <c r="DO8" s="800"/>
      <c r="DP8" s="801"/>
      <c r="DQ8" s="799" t="s">
        <v>542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23857</v>
      </c>
      <c r="R23" s="812"/>
      <c r="S23" s="812"/>
      <c r="T23" s="812"/>
      <c r="U23" s="812"/>
      <c r="V23" s="812">
        <v>22515</v>
      </c>
      <c r="W23" s="812"/>
      <c r="X23" s="812"/>
      <c r="Y23" s="812"/>
      <c r="Z23" s="812"/>
      <c r="AA23" s="812">
        <v>1342</v>
      </c>
      <c r="AB23" s="812"/>
      <c r="AC23" s="812"/>
      <c r="AD23" s="812"/>
      <c r="AE23" s="813"/>
      <c r="AF23" s="814">
        <v>1199</v>
      </c>
      <c r="AG23" s="812"/>
      <c r="AH23" s="812"/>
      <c r="AI23" s="812"/>
      <c r="AJ23" s="815"/>
      <c r="AK23" s="816"/>
      <c r="AL23" s="817"/>
      <c r="AM23" s="817"/>
      <c r="AN23" s="817"/>
      <c r="AO23" s="817"/>
      <c r="AP23" s="812">
        <v>24179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2">
        <v>8557</v>
      </c>
      <c r="R28" s="843"/>
      <c r="S28" s="843"/>
      <c r="T28" s="843"/>
      <c r="U28" s="844"/>
      <c r="V28" s="754">
        <v>8797</v>
      </c>
      <c r="W28" s="843"/>
      <c r="X28" s="843"/>
      <c r="Y28" s="843"/>
      <c r="Z28" s="844"/>
      <c r="AA28" s="754">
        <v>-239</v>
      </c>
      <c r="AB28" s="843"/>
      <c r="AC28" s="843"/>
      <c r="AD28" s="843"/>
      <c r="AE28" s="845"/>
      <c r="AF28" s="846">
        <v>-239</v>
      </c>
      <c r="AG28" s="843"/>
      <c r="AH28" s="843"/>
      <c r="AI28" s="843"/>
      <c r="AJ28" s="845"/>
      <c r="AK28" s="847">
        <v>792</v>
      </c>
      <c r="AL28" s="837"/>
      <c r="AM28" s="837"/>
      <c r="AN28" s="837"/>
      <c r="AO28" s="838"/>
      <c r="AP28" s="836" t="s">
        <v>542</v>
      </c>
      <c r="AQ28" s="837"/>
      <c r="AR28" s="837"/>
      <c r="AS28" s="837"/>
      <c r="AT28" s="838"/>
      <c r="AU28" s="836" t="s">
        <v>542</v>
      </c>
      <c r="AV28" s="837"/>
      <c r="AW28" s="837"/>
      <c r="AX28" s="837"/>
      <c r="AY28" s="838"/>
      <c r="AZ28" s="839"/>
      <c r="BA28" s="839"/>
      <c r="BB28" s="839"/>
      <c r="BC28" s="839"/>
      <c r="BD28" s="839"/>
      <c r="BE28" s="840"/>
      <c r="BF28" s="840"/>
      <c r="BG28" s="840"/>
      <c r="BH28" s="840"/>
      <c r="BI28" s="841"/>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848">
        <v>4568</v>
      </c>
      <c r="R29" s="780"/>
      <c r="S29" s="780"/>
      <c r="T29" s="780"/>
      <c r="U29" s="849"/>
      <c r="V29" s="778">
        <v>4429</v>
      </c>
      <c r="W29" s="780"/>
      <c r="X29" s="780"/>
      <c r="Y29" s="780"/>
      <c r="Z29" s="849"/>
      <c r="AA29" s="778">
        <v>139</v>
      </c>
      <c r="AB29" s="780"/>
      <c r="AC29" s="780"/>
      <c r="AD29" s="780"/>
      <c r="AE29" s="781"/>
      <c r="AF29" s="779">
        <v>139</v>
      </c>
      <c r="AG29" s="780"/>
      <c r="AH29" s="780"/>
      <c r="AI29" s="780"/>
      <c r="AJ29" s="781"/>
      <c r="AK29" s="852">
        <v>629</v>
      </c>
      <c r="AL29" s="853"/>
      <c r="AM29" s="853"/>
      <c r="AN29" s="853"/>
      <c r="AO29" s="854"/>
      <c r="AP29" s="855" t="s">
        <v>542</v>
      </c>
      <c r="AQ29" s="853"/>
      <c r="AR29" s="853"/>
      <c r="AS29" s="853"/>
      <c r="AT29" s="854"/>
      <c r="AU29" s="856" t="s">
        <v>542</v>
      </c>
      <c r="AV29" s="857"/>
      <c r="AW29" s="857"/>
      <c r="AX29" s="857"/>
      <c r="AY29" s="858"/>
      <c r="AZ29" s="859"/>
      <c r="BA29" s="859"/>
      <c r="BB29" s="859"/>
      <c r="BC29" s="859"/>
      <c r="BD29" s="859"/>
      <c r="BE29" s="850"/>
      <c r="BF29" s="850"/>
      <c r="BG29" s="850"/>
      <c r="BH29" s="850"/>
      <c r="BI29" s="851"/>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848">
        <v>613</v>
      </c>
      <c r="R30" s="780"/>
      <c r="S30" s="780"/>
      <c r="T30" s="780"/>
      <c r="U30" s="849"/>
      <c r="V30" s="778">
        <v>608</v>
      </c>
      <c r="W30" s="780"/>
      <c r="X30" s="780"/>
      <c r="Y30" s="780"/>
      <c r="Z30" s="849"/>
      <c r="AA30" s="778">
        <v>5</v>
      </c>
      <c r="AB30" s="780"/>
      <c r="AC30" s="780"/>
      <c r="AD30" s="780"/>
      <c r="AE30" s="781"/>
      <c r="AF30" s="779">
        <v>5</v>
      </c>
      <c r="AG30" s="780"/>
      <c r="AH30" s="780"/>
      <c r="AI30" s="780"/>
      <c r="AJ30" s="781"/>
      <c r="AK30" s="852">
        <v>214</v>
      </c>
      <c r="AL30" s="853"/>
      <c r="AM30" s="853"/>
      <c r="AN30" s="853"/>
      <c r="AO30" s="854"/>
      <c r="AP30" s="855" t="s">
        <v>542</v>
      </c>
      <c r="AQ30" s="853"/>
      <c r="AR30" s="853"/>
      <c r="AS30" s="853"/>
      <c r="AT30" s="854"/>
      <c r="AU30" s="855" t="s">
        <v>542</v>
      </c>
      <c r="AV30" s="853"/>
      <c r="AW30" s="853"/>
      <c r="AX30" s="853"/>
      <c r="AY30" s="854"/>
      <c r="AZ30" s="859"/>
      <c r="BA30" s="859"/>
      <c r="BB30" s="859"/>
      <c r="BC30" s="859"/>
      <c r="BD30" s="859"/>
      <c r="BE30" s="850"/>
      <c r="BF30" s="850"/>
      <c r="BG30" s="850"/>
      <c r="BH30" s="850"/>
      <c r="BI30" s="851"/>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848">
        <v>696</v>
      </c>
      <c r="R31" s="780"/>
      <c r="S31" s="780"/>
      <c r="T31" s="780"/>
      <c r="U31" s="849"/>
      <c r="V31" s="778">
        <v>595</v>
      </c>
      <c r="W31" s="780"/>
      <c r="X31" s="780"/>
      <c r="Y31" s="780"/>
      <c r="Z31" s="849"/>
      <c r="AA31" s="778">
        <v>101</v>
      </c>
      <c r="AB31" s="780"/>
      <c r="AC31" s="780"/>
      <c r="AD31" s="780"/>
      <c r="AE31" s="781"/>
      <c r="AF31" s="779">
        <v>307</v>
      </c>
      <c r="AG31" s="780"/>
      <c r="AH31" s="780"/>
      <c r="AI31" s="780"/>
      <c r="AJ31" s="781"/>
      <c r="AK31" s="852">
        <v>9</v>
      </c>
      <c r="AL31" s="853"/>
      <c r="AM31" s="853"/>
      <c r="AN31" s="853"/>
      <c r="AO31" s="854"/>
      <c r="AP31" s="855">
        <v>1990</v>
      </c>
      <c r="AQ31" s="853"/>
      <c r="AR31" s="853"/>
      <c r="AS31" s="853"/>
      <c r="AT31" s="854"/>
      <c r="AU31" s="855" t="s">
        <v>541</v>
      </c>
      <c r="AV31" s="853"/>
      <c r="AW31" s="853"/>
      <c r="AX31" s="853"/>
      <c r="AY31" s="854"/>
      <c r="AZ31" s="859" t="s">
        <v>548</v>
      </c>
      <c r="BA31" s="859"/>
      <c r="BB31" s="859"/>
      <c r="BC31" s="859"/>
      <c r="BD31" s="859"/>
      <c r="BE31" s="850" t="s">
        <v>378</v>
      </c>
      <c r="BF31" s="850"/>
      <c r="BG31" s="850"/>
      <c r="BH31" s="850"/>
      <c r="BI31" s="851"/>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848">
        <v>39</v>
      </c>
      <c r="R32" s="780"/>
      <c r="S32" s="780"/>
      <c r="T32" s="780"/>
      <c r="U32" s="849"/>
      <c r="V32" s="778">
        <v>39</v>
      </c>
      <c r="W32" s="780"/>
      <c r="X32" s="780"/>
      <c r="Y32" s="780"/>
      <c r="Z32" s="849"/>
      <c r="AA32" s="778" t="s">
        <v>541</v>
      </c>
      <c r="AB32" s="780"/>
      <c r="AC32" s="780"/>
      <c r="AD32" s="780"/>
      <c r="AE32" s="781"/>
      <c r="AF32" s="779">
        <v>0</v>
      </c>
      <c r="AG32" s="780"/>
      <c r="AH32" s="780"/>
      <c r="AI32" s="780"/>
      <c r="AJ32" s="781"/>
      <c r="AK32" s="852" t="s">
        <v>541</v>
      </c>
      <c r="AL32" s="853"/>
      <c r="AM32" s="853"/>
      <c r="AN32" s="853"/>
      <c r="AO32" s="854"/>
      <c r="AP32" s="855">
        <v>3</v>
      </c>
      <c r="AQ32" s="853"/>
      <c r="AR32" s="853"/>
      <c r="AS32" s="853"/>
      <c r="AT32" s="854"/>
      <c r="AU32" s="855" t="s">
        <v>541</v>
      </c>
      <c r="AV32" s="853"/>
      <c r="AW32" s="853"/>
      <c r="AX32" s="853"/>
      <c r="AY32" s="854"/>
      <c r="AZ32" s="859" t="s">
        <v>548</v>
      </c>
      <c r="BA32" s="859"/>
      <c r="BB32" s="859"/>
      <c r="BC32" s="859"/>
      <c r="BD32" s="859"/>
      <c r="BE32" s="850" t="s">
        <v>380</v>
      </c>
      <c r="BF32" s="850"/>
      <c r="BG32" s="850"/>
      <c r="BH32" s="850"/>
      <c r="BI32" s="851"/>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848">
        <v>230</v>
      </c>
      <c r="R33" s="780"/>
      <c r="S33" s="780"/>
      <c r="T33" s="780"/>
      <c r="U33" s="849"/>
      <c r="V33" s="778">
        <v>225</v>
      </c>
      <c r="W33" s="780"/>
      <c r="X33" s="780"/>
      <c r="Y33" s="780"/>
      <c r="Z33" s="849"/>
      <c r="AA33" s="778">
        <v>5</v>
      </c>
      <c r="AB33" s="780"/>
      <c r="AC33" s="780"/>
      <c r="AD33" s="780"/>
      <c r="AE33" s="781"/>
      <c r="AF33" s="779">
        <v>5</v>
      </c>
      <c r="AG33" s="780"/>
      <c r="AH33" s="780"/>
      <c r="AI33" s="780"/>
      <c r="AJ33" s="781"/>
      <c r="AK33" s="852" t="s">
        <v>541</v>
      </c>
      <c r="AL33" s="853"/>
      <c r="AM33" s="853"/>
      <c r="AN33" s="853"/>
      <c r="AO33" s="854"/>
      <c r="AP33" s="855" t="s">
        <v>541</v>
      </c>
      <c r="AQ33" s="853"/>
      <c r="AR33" s="853"/>
      <c r="AS33" s="853"/>
      <c r="AT33" s="854"/>
      <c r="AU33" s="855" t="s">
        <v>541</v>
      </c>
      <c r="AV33" s="853"/>
      <c r="AW33" s="853"/>
      <c r="AX33" s="853"/>
      <c r="AY33" s="854"/>
      <c r="AZ33" s="859" t="s">
        <v>548</v>
      </c>
      <c r="BA33" s="859"/>
      <c r="BB33" s="859"/>
      <c r="BC33" s="859"/>
      <c r="BD33" s="859"/>
      <c r="BE33" s="850" t="s">
        <v>380</v>
      </c>
      <c r="BF33" s="850"/>
      <c r="BG33" s="850"/>
      <c r="BH33" s="850"/>
      <c r="BI33" s="851"/>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848">
        <v>1983</v>
      </c>
      <c r="R34" s="780"/>
      <c r="S34" s="780"/>
      <c r="T34" s="780"/>
      <c r="U34" s="849"/>
      <c r="V34" s="778">
        <v>1969</v>
      </c>
      <c r="W34" s="780"/>
      <c r="X34" s="780"/>
      <c r="Y34" s="780"/>
      <c r="Z34" s="849"/>
      <c r="AA34" s="778">
        <v>13</v>
      </c>
      <c r="AB34" s="780"/>
      <c r="AC34" s="780"/>
      <c r="AD34" s="780"/>
      <c r="AE34" s="781"/>
      <c r="AF34" s="779">
        <v>13</v>
      </c>
      <c r="AG34" s="780"/>
      <c r="AH34" s="780"/>
      <c r="AI34" s="780"/>
      <c r="AJ34" s="781"/>
      <c r="AK34" s="852">
        <v>244</v>
      </c>
      <c r="AL34" s="853"/>
      <c r="AM34" s="853"/>
      <c r="AN34" s="853"/>
      <c r="AO34" s="854"/>
      <c r="AP34" s="855">
        <v>4847</v>
      </c>
      <c r="AQ34" s="853"/>
      <c r="AR34" s="853"/>
      <c r="AS34" s="853"/>
      <c r="AT34" s="854"/>
      <c r="AU34" s="855">
        <v>2200</v>
      </c>
      <c r="AV34" s="853"/>
      <c r="AW34" s="853"/>
      <c r="AX34" s="853"/>
      <c r="AY34" s="854"/>
      <c r="AZ34" s="859" t="s">
        <v>549</v>
      </c>
      <c r="BA34" s="859"/>
      <c r="BB34" s="859"/>
      <c r="BC34" s="859"/>
      <c r="BD34" s="859"/>
      <c r="BE34" s="850" t="s">
        <v>380</v>
      </c>
      <c r="BF34" s="850"/>
      <c r="BG34" s="850"/>
      <c r="BH34" s="850"/>
      <c r="BI34" s="851"/>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4"/>
      <c r="AL35" s="860"/>
      <c r="AM35" s="860"/>
      <c r="AN35" s="860"/>
      <c r="AO35" s="860"/>
      <c r="AP35" s="860"/>
      <c r="AQ35" s="860"/>
      <c r="AR35" s="860"/>
      <c r="AS35" s="860"/>
      <c r="AT35" s="860"/>
      <c r="AU35" s="860"/>
      <c r="AV35" s="860"/>
      <c r="AW35" s="860"/>
      <c r="AX35" s="860"/>
      <c r="AY35" s="860"/>
      <c r="AZ35" s="859"/>
      <c r="BA35" s="859"/>
      <c r="BB35" s="859"/>
      <c r="BC35" s="859"/>
      <c r="BD35" s="859"/>
      <c r="BE35" s="850"/>
      <c r="BF35" s="850"/>
      <c r="BG35" s="850"/>
      <c r="BH35" s="850"/>
      <c r="BI35" s="851"/>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4"/>
      <c r="AL36" s="860"/>
      <c r="AM36" s="860"/>
      <c r="AN36" s="860"/>
      <c r="AO36" s="860"/>
      <c r="AP36" s="860"/>
      <c r="AQ36" s="860"/>
      <c r="AR36" s="860"/>
      <c r="AS36" s="860"/>
      <c r="AT36" s="860"/>
      <c r="AU36" s="860"/>
      <c r="AV36" s="860"/>
      <c r="AW36" s="860"/>
      <c r="AX36" s="860"/>
      <c r="AY36" s="860"/>
      <c r="AZ36" s="859"/>
      <c r="BA36" s="859"/>
      <c r="BB36" s="859"/>
      <c r="BC36" s="859"/>
      <c r="BD36" s="859"/>
      <c r="BE36" s="850"/>
      <c r="BF36" s="850"/>
      <c r="BG36" s="850"/>
      <c r="BH36" s="850"/>
      <c r="BI36" s="851"/>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4"/>
      <c r="AL37" s="860"/>
      <c r="AM37" s="860"/>
      <c r="AN37" s="860"/>
      <c r="AO37" s="860"/>
      <c r="AP37" s="860"/>
      <c r="AQ37" s="860"/>
      <c r="AR37" s="860"/>
      <c r="AS37" s="860"/>
      <c r="AT37" s="860"/>
      <c r="AU37" s="860"/>
      <c r="AV37" s="860"/>
      <c r="AW37" s="860"/>
      <c r="AX37" s="860"/>
      <c r="AY37" s="860"/>
      <c r="AZ37" s="859"/>
      <c r="BA37" s="859"/>
      <c r="BB37" s="859"/>
      <c r="BC37" s="859"/>
      <c r="BD37" s="859"/>
      <c r="BE37" s="850"/>
      <c r="BF37" s="850"/>
      <c r="BG37" s="850"/>
      <c r="BH37" s="850"/>
      <c r="BI37" s="851"/>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4"/>
      <c r="AL38" s="860"/>
      <c r="AM38" s="860"/>
      <c r="AN38" s="860"/>
      <c r="AO38" s="860"/>
      <c r="AP38" s="860"/>
      <c r="AQ38" s="860"/>
      <c r="AR38" s="860"/>
      <c r="AS38" s="860"/>
      <c r="AT38" s="860"/>
      <c r="AU38" s="860"/>
      <c r="AV38" s="860"/>
      <c r="AW38" s="860"/>
      <c r="AX38" s="860"/>
      <c r="AY38" s="860"/>
      <c r="AZ38" s="859"/>
      <c r="BA38" s="859"/>
      <c r="BB38" s="859"/>
      <c r="BC38" s="859"/>
      <c r="BD38" s="859"/>
      <c r="BE38" s="850"/>
      <c r="BF38" s="850"/>
      <c r="BG38" s="850"/>
      <c r="BH38" s="850"/>
      <c r="BI38" s="851"/>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4"/>
      <c r="AL39" s="860"/>
      <c r="AM39" s="860"/>
      <c r="AN39" s="860"/>
      <c r="AO39" s="860"/>
      <c r="AP39" s="860"/>
      <c r="AQ39" s="860"/>
      <c r="AR39" s="860"/>
      <c r="AS39" s="860"/>
      <c r="AT39" s="860"/>
      <c r="AU39" s="860"/>
      <c r="AV39" s="860"/>
      <c r="AW39" s="860"/>
      <c r="AX39" s="860"/>
      <c r="AY39" s="860"/>
      <c r="AZ39" s="859"/>
      <c r="BA39" s="859"/>
      <c r="BB39" s="859"/>
      <c r="BC39" s="859"/>
      <c r="BD39" s="859"/>
      <c r="BE39" s="850"/>
      <c r="BF39" s="850"/>
      <c r="BG39" s="850"/>
      <c r="BH39" s="850"/>
      <c r="BI39" s="851"/>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4"/>
      <c r="AL40" s="860"/>
      <c r="AM40" s="860"/>
      <c r="AN40" s="860"/>
      <c r="AO40" s="860"/>
      <c r="AP40" s="860"/>
      <c r="AQ40" s="860"/>
      <c r="AR40" s="860"/>
      <c r="AS40" s="860"/>
      <c r="AT40" s="860"/>
      <c r="AU40" s="860"/>
      <c r="AV40" s="860"/>
      <c r="AW40" s="860"/>
      <c r="AX40" s="860"/>
      <c r="AY40" s="860"/>
      <c r="AZ40" s="859"/>
      <c r="BA40" s="859"/>
      <c r="BB40" s="859"/>
      <c r="BC40" s="859"/>
      <c r="BD40" s="859"/>
      <c r="BE40" s="850"/>
      <c r="BF40" s="850"/>
      <c r="BG40" s="850"/>
      <c r="BH40" s="850"/>
      <c r="BI40" s="851"/>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4"/>
      <c r="AL41" s="860"/>
      <c r="AM41" s="860"/>
      <c r="AN41" s="860"/>
      <c r="AO41" s="860"/>
      <c r="AP41" s="860"/>
      <c r="AQ41" s="860"/>
      <c r="AR41" s="860"/>
      <c r="AS41" s="860"/>
      <c r="AT41" s="860"/>
      <c r="AU41" s="860"/>
      <c r="AV41" s="860"/>
      <c r="AW41" s="860"/>
      <c r="AX41" s="860"/>
      <c r="AY41" s="860"/>
      <c r="AZ41" s="859"/>
      <c r="BA41" s="859"/>
      <c r="BB41" s="859"/>
      <c r="BC41" s="859"/>
      <c r="BD41" s="859"/>
      <c r="BE41" s="850"/>
      <c r="BF41" s="850"/>
      <c r="BG41" s="850"/>
      <c r="BH41" s="850"/>
      <c r="BI41" s="851"/>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4"/>
      <c r="AL42" s="860"/>
      <c r="AM42" s="860"/>
      <c r="AN42" s="860"/>
      <c r="AO42" s="860"/>
      <c r="AP42" s="860"/>
      <c r="AQ42" s="860"/>
      <c r="AR42" s="860"/>
      <c r="AS42" s="860"/>
      <c r="AT42" s="860"/>
      <c r="AU42" s="860"/>
      <c r="AV42" s="860"/>
      <c r="AW42" s="860"/>
      <c r="AX42" s="860"/>
      <c r="AY42" s="860"/>
      <c r="AZ42" s="859"/>
      <c r="BA42" s="859"/>
      <c r="BB42" s="859"/>
      <c r="BC42" s="859"/>
      <c r="BD42" s="859"/>
      <c r="BE42" s="850"/>
      <c r="BF42" s="850"/>
      <c r="BG42" s="850"/>
      <c r="BH42" s="850"/>
      <c r="BI42" s="851"/>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4"/>
      <c r="AL43" s="860"/>
      <c r="AM43" s="860"/>
      <c r="AN43" s="860"/>
      <c r="AO43" s="860"/>
      <c r="AP43" s="860"/>
      <c r="AQ43" s="860"/>
      <c r="AR43" s="860"/>
      <c r="AS43" s="860"/>
      <c r="AT43" s="860"/>
      <c r="AU43" s="860"/>
      <c r="AV43" s="860"/>
      <c r="AW43" s="860"/>
      <c r="AX43" s="860"/>
      <c r="AY43" s="860"/>
      <c r="AZ43" s="859"/>
      <c r="BA43" s="859"/>
      <c r="BB43" s="859"/>
      <c r="BC43" s="859"/>
      <c r="BD43" s="859"/>
      <c r="BE43" s="850"/>
      <c r="BF43" s="850"/>
      <c r="BG43" s="850"/>
      <c r="BH43" s="850"/>
      <c r="BI43" s="851"/>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4"/>
      <c r="AL44" s="860"/>
      <c r="AM44" s="860"/>
      <c r="AN44" s="860"/>
      <c r="AO44" s="860"/>
      <c r="AP44" s="860"/>
      <c r="AQ44" s="860"/>
      <c r="AR44" s="860"/>
      <c r="AS44" s="860"/>
      <c r="AT44" s="860"/>
      <c r="AU44" s="860"/>
      <c r="AV44" s="860"/>
      <c r="AW44" s="860"/>
      <c r="AX44" s="860"/>
      <c r="AY44" s="860"/>
      <c r="AZ44" s="859"/>
      <c r="BA44" s="859"/>
      <c r="BB44" s="859"/>
      <c r="BC44" s="859"/>
      <c r="BD44" s="859"/>
      <c r="BE44" s="850"/>
      <c r="BF44" s="850"/>
      <c r="BG44" s="850"/>
      <c r="BH44" s="850"/>
      <c r="BI44" s="851"/>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4"/>
      <c r="AL45" s="860"/>
      <c r="AM45" s="860"/>
      <c r="AN45" s="860"/>
      <c r="AO45" s="860"/>
      <c r="AP45" s="860"/>
      <c r="AQ45" s="860"/>
      <c r="AR45" s="860"/>
      <c r="AS45" s="860"/>
      <c r="AT45" s="860"/>
      <c r="AU45" s="860"/>
      <c r="AV45" s="860"/>
      <c r="AW45" s="860"/>
      <c r="AX45" s="860"/>
      <c r="AY45" s="860"/>
      <c r="AZ45" s="859"/>
      <c r="BA45" s="859"/>
      <c r="BB45" s="859"/>
      <c r="BC45" s="859"/>
      <c r="BD45" s="859"/>
      <c r="BE45" s="850"/>
      <c r="BF45" s="850"/>
      <c r="BG45" s="850"/>
      <c r="BH45" s="850"/>
      <c r="BI45" s="851"/>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4"/>
      <c r="AL46" s="860"/>
      <c r="AM46" s="860"/>
      <c r="AN46" s="860"/>
      <c r="AO46" s="860"/>
      <c r="AP46" s="860"/>
      <c r="AQ46" s="860"/>
      <c r="AR46" s="860"/>
      <c r="AS46" s="860"/>
      <c r="AT46" s="860"/>
      <c r="AU46" s="860"/>
      <c r="AV46" s="860"/>
      <c r="AW46" s="860"/>
      <c r="AX46" s="860"/>
      <c r="AY46" s="860"/>
      <c r="AZ46" s="859"/>
      <c r="BA46" s="859"/>
      <c r="BB46" s="859"/>
      <c r="BC46" s="859"/>
      <c r="BD46" s="859"/>
      <c r="BE46" s="850"/>
      <c r="BF46" s="850"/>
      <c r="BG46" s="850"/>
      <c r="BH46" s="850"/>
      <c r="BI46" s="851"/>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4"/>
      <c r="AL47" s="860"/>
      <c r="AM47" s="860"/>
      <c r="AN47" s="860"/>
      <c r="AO47" s="860"/>
      <c r="AP47" s="860"/>
      <c r="AQ47" s="860"/>
      <c r="AR47" s="860"/>
      <c r="AS47" s="860"/>
      <c r="AT47" s="860"/>
      <c r="AU47" s="860"/>
      <c r="AV47" s="860"/>
      <c r="AW47" s="860"/>
      <c r="AX47" s="860"/>
      <c r="AY47" s="860"/>
      <c r="AZ47" s="859"/>
      <c r="BA47" s="859"/>
      <c r="BB47" s="859"/>
      <c r="BC47" s="859"/>
      <c r="BD47" s="859"/>
      <c r="BE47" s="850"/>
      <c r="BF47" s="850"/>
      <c r="BG47" s="850"/>
      <c r="BH47" s="850"/>
      <c r="BI47" s="851"/>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4"/>
      <c r="AL48" s="860"/>
      <c r="AM48" s="860"/>
      <c r="AN48" s="860"/>
      <c r="AO48" s="860"/>
      <c r="AP48" s="860"/>
      <c r="AQ48" s="860"/>
      <c r="AR48" s="860"/>
      <c r="AS48" s="860"/>
      <c r="AT48" s="860"/>
      <c r="AU48" s="860"/>
      <c r="AV48" s="860"/>
      <c r="AW48" s="860"/>
      <c r="AX48" s="860"/>
      <c r="AY48" s="860"/>
      <c r="AZ48" s="859"/>
      <c r="BA48" s="859"/>
      <c r="BB48" s="859"/>
      <c r="BC48" s="859"/>
      <c r="BD48" s="859"/>
      <c r="BE48" s="850"/>
      <c r="BF48" s="850"/>
      <c r="BG48" s="850"/>
      <c r="BH48" s="850"/>
      <c r="BI48" s="851"/>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4"/>
      <c r="AL49" s="860"/>
      <c r="AM49" s="860"/>
      <c r="AN49" s="860"/>
      <c r="AO49" s="860"/>
      <c r="AP49" s="860"/>
      <c r="AQ49" s="860"/>
      <c r="AR49" s="860"/>
      <c r="AS49" s="860"/>
      <c r="AT49" s="860"/>
      <c r="AU49" s="860"/>
      <c r="AV49" s="860"/>
      <c r="AW49" s="860"/>
      <c r="AX49" s="860"/>
      <c r="AY49" s="860"/>
      <c r="AZ49" s="859"/>
      <c r="BA49" s="859"/>
      <c r="BB49" s="859"/>
      <c r="BC49" s="859"/>
      <c r="BD49" s="859"/>
      <c r="BE49" s="850"/>
      <c r="BF49" s="850"/>
      <c r="BG49" s="850"/>
      <c r="BH49" s="850"/>
      <c r="BI49" s="851"/>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1"/>
      <c r="R50" s="862"/>
      <c r="S50" s="862"/>
      <c r="T50" s="862"/>
      <c r="U50" s="862"/>
      <c r="V50" s="862"/>
      <c r="W50" s="862"/>
      <c r="X50" s="862"/>
      <c r="Y50" s="862"/>
      <c r="Z50" s="862"/>
      <c r="AA50" s="862"/>
      <c r="AB50" s="862"/>
      <c r="AC50" s="862"/>
      <c r="AD50" s="862"/>
      <c r="AE50" s="863"/>
      <c r="AF50" s="779"/>
      <c r="AG50" s="780"/>
      <c r="AH50" s="780"/>
      <c r="AI50" s="780"/>
      <c r="AJ50" s="781"/>
      <c r="AK50" s="864"/>
      <c r="AL50" s="862"/>
      <c r="AM50" s="862"/>
      <c r="AN50" s="862"/>
      <c r="AO50" s="862"/>
      <c r="AP50" s="862"/>
      <c r="AQ50" s="862"/>
      <c r="AR50" s="862"/>
      <c r="AS50" s="862"/>
      <c r="AT50" s="862"/>
      <c r="AU50" s="862"/>
      <c r="AV50" s="862"/>
      <c r="AW50" s="862"/>
      <c r="AX50" s="862"/>
      <c r="AY50" s="862"/>
      <c r="AZ50" s="865"/>
      <c r="BA50" s="865"/>
      <c r="BB50" s="865"/>
      <c r="BC50" s="865"/>
      <c r="BD50" s="865"/>
      <c r="BE50" s="850"/>
      <c r="BF50" s="850"/>
      <c r="BG50" s="850"/>
      <c r="BH50" s="850"/>
      <c r="BI50" s="851"/>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1"/>
      <c r="R51" s="862"/>
      <c r="S51" s="862"/>
      <c r="T51" s="862"/>
      <c r="U51" s="862"/>
      <c r="V51" s="862"/>
      <c r="W51" s="862"/>
      <c r="X51" s="862"/>
      <c r="Y51" s="862"/>
      <c r="Z51" s="862"/>
      <c r="AA51" s="862"/>
      <c r="AB51" s="862"/>
      <c r="AC51" s="862"/>
      <c r="AD51" s="862"/>
      <c r="AE51" s="863"/>
      <c r="AF51" s="779"/>
      <c r="AG51" s="780"/>
      <c r="AH51" s="780"/>
      <c r="AI51" s="780"/>
      <c r="AJ51" s="781"/>
      <c r="AK51" s="864"/>
      <c r="AL51" s="862"/>
      <c r="AM51" s="862"/>
      <c r="AN51" s="862"/>
      <c r="AO51" s="862"/>
      <c r="AP51" s="862"/>
      <c r="AQ51" s="862"/>
      <c r="AR51" s="862"/>
      <c r="AS51" s="862"/>
      <c r="AT51" s="862"/>
      <c r="AU51" s="862"/>
      <c r="AV51" s="862"/>
      <c r="AW51" s="862"/>
      <c r="AX51" s="862"/>
      <c r="AY51" s="862"/>
      <c r="AZ51" s="865"/>
      <c r="BA51" s="865"/>
      <c r="BB51" s="865"/>
      <c r="BC51" s="865"/>
      <c r="BD51" s="865"/>
      <c r="BE51" s="850"/>
      <c r="BF51" s="850"/>
      <c r="BG51" s="850"/>
      <c r="BH51" s="850"/>
      <c r="BI51" s="851"/>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1"/>
      <c r="R52" s="862"/>
      <c r="S52" s="862"/>
      <c r="T52" s="862"/>
      <c r="U52" s="862"/>
      <c r="V52" s="862"/>
      <c r="W52" s="862"/>
      <c r="X52" s="862"/>
      <c r="Y52" s="862"/>
      <c r="Z52" s="862"/>
      <c r="AA52" s="862"/>
      <c r="AB52" s="862"/>
      <c r="AC52" s="862"/>
      <c r="AD52" s="862"/>
      <c r="AE52" s="863"/>
      <c r="AF52" s="779"/>
      <c r="AG52" s="780"/>
      <c r="AH52" s="780"/>
      <c r="AI52" s="780"/>
      <c r="AJ52" s="781"/>
      <c r="AK52" s="864"/>
      <c r="AL52" s="862"/>
      <c r="AM52" s="862"/>
      <c r="AN52" s="862"/>
      <c r="AO52" s="862"/>
      <c r="AP52" s="862"/>
      <c r="AQ52" s="862"/>
      <c r="AR52" s="862"/>
      <c r="AS52" s="862"/>
      <c r="AT52" s="862"/>
      <c r="AU52" s="862"/>
      <c r="AV52" s="862"/>
      <c r="AW52" s="862"/>
      <c r="AX52" s="862"/>
      <c r="AY52" s="862"/>
      <c r="AZ52" s="865"/>
      <c r="BA52" s="865"/>
      <c r="BB52" s="865"/>
      <c r="BC52" s="865"/>
      <c r="BD52" s="865"/>
      <c r="BE52" s="850"/>
      <c r="BF52" s="850"/>
      <c r="BG52" s="850"/>
      <c r="BH52" s="850"/>
      <c r="BI52" s="851"/>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1"/>
      <c r="R53" s="862"/>
      <c r="S53" s="862"/>
      <c r="T53" s="862"/>
      <c r="U53" s="862"/>
      <c r="V53" s="862"/>
      <c r="W53" s="862"/>
      <c r="X53" s="862"/>
      <c r="Y53" s="862"/>
      <c r="Z53" s="862"/>
      <c r="AA53" s="862"/>
      <c r="AB53" s="862"/>
      <c r="AC53" s="862"/>
      <c r="AD53" s="862"/>
      <c r="AE53" s="863"/>
      <c r="AF53" s="779"/>
      <c r="AG53" s="780"/>
      <c r="AH53" s="780"/>
      <c r="AI53" s="780"/>
      <c r="AJ53" s="781"/>
      <c r="AK53" s="864"/>
      <c r="AL53" s="862"/>
      <c r="AM53" s="862"/>
      <c r="AN53" s="862"/>
      <c r="AO53" s="862"/>
      <c r="AP53" s="862"/>
      <c r="AQ53" s="862"/>
      <c r="AR53" s="862"/>
      <c r="AS53" s="862"/>
      <c r="AT53" s="862"/>
      <c r="AU53" s="862"/>
      <c r="AV53" s="862"/>
      <c r="AW53" s="862"/>
      <c r="AX53" s="862"/>
      <c r="AY53" s="862"/>
      <c r="AZ53" s="865"/>
      <c r="BA53" s="865"/>
      <c r="BB53" s="865"/>
      <c r="BC53" s="865"/>
      <c r="BD53" s="865"/>
      <c r="BE53" s="850"/>
      <c r="BF53" s="850"/>
      <c r="BG53" s="850"/>
      <c r="BH53" s="850"/>
      <c r="BI53" s="851"/>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1"/>
      <c r="R54" s="862"/>
      <c r="S54" s="862"/>
      <c r="T54" s="862"/>
      <c r="U54" s="862"/>
      <c r="V54" s="862"/>
      <c r="W54" s="862"/>
      <c r="X54" s="862"/>
      <c r="Y54" s="862"/>
      <c r="Z54" s="862"/>
      <c r="AA54" s="862"/>
      <c r="AB54" s="862"/>
      <c r="AC54" s="862"/>
      <c r="AD54" s="862"/>
      <c r="AE54" s="863"/>
      <c r="AF54" s="779"/>
      <c r="AG54" s="780"/>
      <c r="AH54" s="780"/>
      <c r="AI54" s="780"/>
      <c r="AJ54" s="781"/>
      <c r="AK54" s="864"/>
      <c r="AL54" s="862"/>
      <c r="AM54" s="862"/>
      <c r="AN54" s="862"/>
      <c r="AO54" s="862"/>
      <c r="AP54" s="862"/>
      <c r="AQ54" s="862"/>
      <c r="AR54" s="862"/>
      <c r="AS54" s="862"/>
      <c r="AT54" s="862"/>
      <c r="AU54" s="862"/>
      <c r="AV54" s="862"/>
      <c r="AW54" s="862"/>
      <c r="AX54" s="862"/>
      <c r="AY54" s="862"/>
      <c r="AZ54" s="865"/>
      <c r="BA54" s="865"/>
      <c r="BB54" s="865"/>
      <c r="BC54" s="865"/>
      <c r="BD54" s="865"/>
      <c r="BE54" s="850"/>
      <c r="BF54" s="850"/>
      <c r="BG54" s="850"/>
      <c r="BH54" s="850"/>
      <c r="BI54" s="851"/>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1"/>
      <c r="R55" s="862"/>
      <c r="S55" s="862"/>
      <c r="T55" s="862"/>
      <c r="U55" s="862"/>
      <c r="V55" s="862"/>
      <c r="W55" s="862"/>
      <c r="X55" s="862"/>
      <c r="Y55" s="862"/>
      <c r="Z55" s="862"/>
      <c r="AA55" s="862"/>
      <c r="AB55" s="862"/>
      <c r="AC55" s="862"/>
      <c r="AD55" s="862"/>
      <c r="AE55" s="863"/>
      <c r="AF55" s="779"/>
      <c r="AG55" s="780"/>
      <c r="AH55" s="780"/>
      <c r="AI55" s="780"/>
      <c r="AJ55" s="781"/>
      <c r="AK55" s="864"/>
      <c r="AL55" s="862"/>
      <c r="AM55" s="862"/>
      <c r="AN55" s="862"/>
      <c r="AO55" s="862"/>
      <c r="AP55" s="862"/>
      <c r="AQ55" s="862"/>
      <c r="AR55" s="862"/>
      <c r="AS55" s="862"/>
      <c r="AT55" s="862"/>
      <c r="AU55" s="862"/>
      <c r="AV55" s="862"/>
      <c r="AW55" s="862"/>
      <c r="AX55" s="862"/>
      <c r="AY55" s="862"/>
      <c r="AZ55" s="865"/>
      <c r="BA55" s="865"/>
      <c r="BB55" s="865"/>
      <c r="BC55" s="865"/>
      <c r="BD55" s="865"/>
      <c r="BE55" s="850"/>
      <c r="BF55" s="850"/>
      <c r="BG55" s="850"/>
      <c r="BH55" s="850"/>
      <c r="BI55" s="851"/>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1"/>
      <c r="R56" s="862"/>
      <c r="S56" s="862"/>
      <c r="T56" s="862"/>
      <c r="U56" s="862"/>
      <c r="V56" s="862"/>
      <c r="W56" s="862"/>
      <c r="X56" s="862"/>
      <c r="Y56" s="862"/>
      <c r="Z56" s="862"/>
      <c r="AA56" s="862"/>
      <c r="AB56" s="862"/>
      <c r="AC56" s="862"/>
      <c r="AD56" s="862"/>
      <c r="AE56" s="863"/>
      <c r="AF56" s="779"/>
      <c r="AG56" s="780"/>
      <c r="AH56" s="780"/>
      <c r="AI56" s="780"/>
      <c r="AJ56" s="781"/>
      <c r="AK56" s="864"/>
      <c r="AL56" s="862"/>
      <c r="AM56" s="862"/>
      <c r="AN56" s="862"/>
      <c r="AO56" s="862"/>
      <c r="AP56" s="862"/>
      <c r="AQ56" s="862"/>
      <c r="AR56" s="862"/>
      <c r="AS56" s="862"/>
      <c r="AT56" s="862"/>
      <c r="AU56" s="862"/>
      <c r="AV56" s="862"/>
      <c r="AW56" s="862"/>
      <c r="AX56" s="862"/>
      <c r="AY56" s="862"/>
      <c r="AZ56" s="865"/>
      <c r="BA56" s="865"/>
      <c r="BB56" s="865"/>
      <c r="BC56" s="865"/>
      <c r="BD56" s="865"/>
      <c r="BE56" s="850"/>
      <c r="BF56" s="850"/>
      <c r="BG56" s="850"/>
      <c r="BH56" s="850"/>
      <c r="BI56" s="851"/>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1"/>
      <c r="R57" s="862"/>
      <c r="S57" s="862"/>
      <c r="T57" s="862"/>
      <c r="U57" s="862"/>
      <c r="V57" s="862"/>
      <c r="W57" s="862"/>
      <c r="X57" s="862"/>
      <c r="Y57" s="862"/>
      <c r="Z57" s="862"/>
      <c r="AA57" s="862"/>
      <c r="AB57" s="862"/>
      <c r="AC57" s="862"/>
      <c r="AD57" s="862"/>
      <c r="AE57" s="863"/>
      <c r="AF57" s="779"/>
      <c r="AG57" s="780"/>
      <c r="AH57" s="780"/>
      <c r="AI57" s="780"/>
      <c r="AJ57" s="781"/>
      <c r="AK57" s="864"/>
      <c r="AL57" s="862"/>
      <c r="AM57" s="862"/>
      <c r="AN57" s="862"/>
      <c r="AO57" s="862"/>
      <c r="AP57" s="862"/>
      <c r="AQ57" s="862"/>
      <c r="AR57" s="862"/>
      <c r="AS57" s="862"/>
      <c r="AT57" s="862"/>
      <c r="AU57" s="862"/>
      <c r="AV57" s="862"/>
      <c r="AW57" s="862"/>
      <c r="AX57" s="862"/>
      <c r="AY57" s="862"/>
      <c r="AZ57" s="865"/>
      <c r="BA57" s="865"/>
      <c r="BB57" s="865"/>
      <c r="BC57" s="865"/>
      <c r="BD57" s="865"/>
      <c r="BE57" s="850"/>
      <c r="BF57" s="850"/>
      <c r="BG57" s="850"/>
      <c r="BH57" s="850"/>
      <c r="BI57" s="851"/>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1"/>
      <c r="R58" s="862"/>
      <c r="S58" s="862"/>
      <c r="T58" s="862"/>
      <c r="U58" s="862"/>
      <c r="V58" s="862"/>
      <c r="W58" s="862"/>
      <c r="X58" s="862"/>
      <c r="Y58" s="862"/>
      <c r="Z58" s="862"/>
      <c r="AA58" s="862"/>
      <c r="AB58" s="862"/>
      <c r="AC58" s="862"/>
      <c r="AD58" s="862"/>
      <c r="AE58" s="863"/>
      <c r="AF58" s="779"/>
      <c r="AG58" s="780"/>
      <c r="AH58" s="780"/>
      <c r="AI58" s="780"/>
      <c r="AJ58" s="781"/>
      <c r="AK58" s="864"/>
      <c r="AL58" s="862"/>
      <c r="AM58" s="862"/>
      <c r="AN58" s="862"/>
      <c r="AO58" s="862"/>
      <c r="AP58" s="862"/>
      <c r="AQ58" s="862"/>
      <c r="AR58" s="862"/>
      <c r="AS58" s="862"/>
      <c r="AT58" s="862"/>
      <c r="AU58" s="862"/>
      <c r="AV58" s="862"/>
      <c r="AW58" s="862"/>
      <c r="AX58" s="862"/>
      <c r="AY58" s="862"/>
      <c r="AZ58" s="865"/>
      <c r="BA58" s="865"/>
      <c r="BB58" s="865"/>
      <c r="BC58" s="865"/>
      <c r="BD58" s="865"/>
      <c r="BE58" s="850"/>
      <c r="BF58" s="850"/>
      <c r="BG58" s="850"/>
      <c r="BH58" s="850"/>
      <c r="BI58" s="851"/>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1"/>
      <c r="R59" s="862"/>
      <c r="S59" s="862"/>
      <c r="T59" s="862"/>
      <c r="U59" s="862"/>
      <c r="V59" s="862"/>
      <c r="W59" s="862"/>
      <c r="X59" s="862"/>
      <c r="Y59" s="862"/>
      <c r="Z59" s="862"/>
      <c r="AA59" s="862"/>
      <c r="AB59" s="862"/>
      <c r="AC59" s="862"/>
      <c r="AD59" s="862"/>
      <c r="AE59" s="863"/>
      <c r="AF59" s="779"/>
      <c r="AG59" s="780"/>
      <c r="AH59" s="780"/>
      <c r="AI59" s="780"/>
      <c r="AJ59" s="781"/>
      <c r="AK59" s="864"/>
      <c r="AL59" s="862"/>
      <c r="AM59" s="862"/>
      <c r="AN59" s="862"/>
      <c r="AO59" s="862"/>
      <c r="AP59" s="862"/>
      <c r="AQ59" s="862"/>
      <c r="AR59" s="862"/>
      <c r="AS59" s="862"/>
      <c r="AT59" s="862"/>
      <c r="AU59" s="862"/>
      <c r="AV59" s="862"/>
      <c r="AW59" s="862"/>
      <c r="AX59" s="862"/>
      <c r="AY59" s="862"/>
      <c r="AZ59" s="865"/>
      <c r="BA59" s="865"/>
      <c r="BB59" s="865"/>
      <c r="BC59" s="865"/>
      <c r="BD59" s="865"/>
      <c r="BE59" s="850"/>
      <c r="BF59" s="850"/>
      <c r="BG59" s="850"/>
      <c r="BH59" s="850"/>
      <c r="BI59" s="851"/>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1"/>
      <c r="R60" s="862"/>
      <c r="S60" s="862"/>
      <c r="T60" s="862"/>
      <c r="U60" s="862"/>
      <c r="V60" s="862"/>
      <c r="W60" s="862"/>
      <c r="X60" s="862"/>
      <c r="Y60" s="862"/>
      <c r="Z60" s="862"/>
      <c r="AA60" s="862"/>
      <c r="AB60" s="862"/>
      <c r="AC60" s="862"/>
      <c r="AD60" s="862"/>
      <c r="AE60" s="863"/>
      <c r="AF60" s="779"/>
      <c r="AG60" s="780"/>
      <c r="AH60" s="780"/>
      <c r="AI60" s="780"/>
      <c r="AJ60" s="781"/>
      <c r="AK60" s="864"/>
      <c r="AL60" s="862"/>
      <c r="AM60" s="862"/>
      <c r="AN60" s="862"/>
      <c r="AO60" s="862"/>
      <c r="AP60" s="862"/>
      <c r="AQ60" s="862"/>
      <c r="AR60" s="862"/>
      <c r="AS60" s="862"/>
      <c r="AT60" s="862"/>
      <c r="AU60" s="862"/>
      <c r="AV60" s="862"/>
      <c r="AW60" s="862"/>
      <c r="AX60" s="862"/>
      <c r="AY60" s="862"/>
      <c r="AZ60" s="865"/>
      <c r="BA60" s="865"/>
      <c r="BB60" s="865"/>
      <c r="BC60" s="865"/>
      <c r="BD60" s="865"/>
      <c r="BE60" s="850"/>
      <c r="BF60" s="850"/>
      <c r="BG60" s="850"/>
      <c r="BH60" s="850"/>
      <c r="BI60" s="851"/>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1"/>
      <c r="R61" s="862"/>
      <c r="S61" s="862"/>
      <c r="T61" s="862"/>
      <c r="U61" s="862"/>
      <c r="V61" s="862"/>
      <c r="W61" s="862"/>
      <c r="X61" s="862"/>
      <c r="Y61" s="862"/>
      <c r="Z61" s="862"/>
      <c r="AA61" s="862"/>
      <c r="AB61" s="862"/>
      <c r="AC61" s="862"/>
      <c r="AD61" s="862"/>
      <c r="AE61" s="863"/>
      <c r="AF61" s="779"/>
      <c r="AG61" s="780"/>
      <c r="AH61" s="780"/>
      <c r="AI61" s="780"/>
      <c r="AJ61" s="781"/>
      <c r="AK61" s="864"/>
      <c r="AL61" s="862"/>
      <c r="AM61" s="862"/>
      <c r="AN61" s="862"/>
      <c r="AO61" s="862"/>
      <c r="AP61" s="862"/>
      <c r="AQ61" s="862"/>
      <c r="AR61" s="862"/>
      <c r="AS61" s="862"/>
      <c r="AT61" s="862"/>
      <c r="AU61" s="862"/>
      <c r="AV61" s="862"/>
      <c r="AW61" s="862"/>
      <c r="AX61" s="862"/>
      <c r="AY61" s="862"/>
      <c r="AZ61" s="865"/>
      <c r="BA61" s="865"/>
      <c r="BB61" s="865"/>
      <c r="BC61" s="865"/>
      <c r="BD61" s="865"/>
      <c r="BE61" s="850"/>
      <c r="BF61" s="850"/>
      <c r="BG61" s="850"/>
      <c r="BH61" s="850"/>
      <c r="BI61" s="851"/>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1"/>
      <c r="R62" s="862"/>
      <c r="S62" s="862"/>
      <c r="T62" s="862"/>
      <c r="U62" s="862"/>
      <c r="V62" s="862"/>
      <c r="W62" s="862"/>
      <c r="X62" s="862"/>
      <c r="Y62" s="862"/>
      <c r="Z62" s="862"/>
      <c r="AA62" s="862"/>
      <c r="AB62" s="862"/>
      <c r="AC62" s="862"/>
      <c r="AD62" s="862"/>
      <c r="AE62" s="863"/>
      <c r="AF62" s="779"/>
      <c r="AG62" s="780"/>
      <c r="AH62" s="780"/>
      <c r="AI62" s="780"/>
      <c r="AJ62" s="781"/>
      <c r="AK62" s="864"/>
      <c r="AL62" s="862"/>
      <c r="AM62" s="862"/>
      <c r="AN62" s="862"/>
      <c r="AO62" s="862"/>
      <c r="AP62" s="862"/>
      <c r="AQ62" s="862"/>
      <c r="AR62" s="862"/>
      <c r="AS62" s="862"/>
      <c r="AT62" s="862"/>
      <c r="AU62" s="862"/>
      <c r="AV62" s="862"/>
      <c r="AW62" s="862"/>
      <c r="AX62" s="862"/>
      <c r="AY62" s="862"/>
      <c r="AZ62" s="865"/>
      <c r="BA62" s="865"/>
      <c r="BB62" s="865"/>
      <c r="BC62" s="865"/>
      <c r="BD62" s="865"/>
      <c r="BE62" s="850"/>
      <c r="BF62" s="850"/>
      <c r="BG62" s="850"/>
      <c r="BH62" s="850"/>
      <c r="BI62" s="851"/>
      <c r="BJ62" s="87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66"/>
      <c r="R63" s="867"/>
      <c r="S63" s="867"/>
      <c r="T63" s="867"/>
      <c r="U63" s="867"/>
      <c r="V63" s="867"/>
      <c r="W63" s="867"/>
      <c r="X63" s="867"/>
      <c r="Y63" s="867"/>
      <c r="Z63" s="867"/>
      <c r="AA63" s="867"/>
      <c r="AB63" s="867"/>
      <c r="AC63" s="867"/>
      <c r="AD63" s="867"/>
      <c r="AE63" s="868"/>
      <c r="AF63" s="869">
        <v>230</v>
      </c>
      <c r="AG63" s="870"/>
      <c r="AH63" s="870"/>
      <c r="AI63" s="870"/>
      <c r="AJ63" s="871"/>
      <c r="AK63" s="872"/>
      <c r="AL63" s="867"/>
      <c r="AM63" s="867"/>
      <c r="AN63" s="867"/>
      <c r="AO63" s="867"/>
      <c r="AP63" s="870">
        <v>6840</v>
      </c>
      <c r="AQ63" s="870"/>
      <c r="AR63" s="870"/>
      <c r="AS63" s="870"/>
      <c r="AT63" s="870"/>
      <c r="AU63" s="870">
        <v>2200</v>
      </c>
      <c r="AV63" s="870"/>
      <c r="AW63" s="870"/>
      <c r="AX63" s="870"/>
      <c r="AY63" s="870"/>
      <c r="AZ63" s="874"/>
      <c r="BA63" s="874"/>
      <c r="BB63" s="874"/>
      <c r="BC63" s="874"/>
      <c r="BD63" s="874"/>
      <c r="BE63" s="875"/>
      <c r="BF63" s="875"/>
      <c r="BG63" s="875"/>
      <c r="BH63" s="875"/>
      <c r="BI63" s="876"/>
      <c r="BJ63" s="877" t="s">
        <v>108</v>
      </c>
      <c r="BK63" s="878"/>
      <c r="BL63" s="878"/>
      <c r="BM63" s="878"/>
      <c r="BN63" s="87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80" t="s">
        <v>369</v>
      </c>
      <c r="AG66" s="831"/>
      <c r="AH66" s="831"/>
      <c r="AI66" s="831"/>
      <c r="AJ66" s="88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2"/>
      <c r="AG67" s="834"/>
      <c r="AH67" s="834"/>
      <c r="AI67" s="834"/>
      <c r="AJ67" s="883"/>
      <c r="AK67" s="88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7"/>
    </row>
    <row r="68" spans="1:131" s="198" customFormat="1" ht="26.25" customHeight="1" thickTop="1">
      <c r="A68" s="209">
        <v>1</v>
      </c>
      <c r="B68" s="897" t="s">
        <v>543</v>
      </c>
      <c r="C68" s="898"/>
      <c r="D68" s="898"/>
      <c r="E68" s="898"/>
      <c r="F68" s="898"/>
      <c r="G68" s="898"/>
      <c r="H68" s="898"/>
      <c r="I68" s="898"/>
      <c r="J68" s="898"/>
      <c r="K68" s="898"/>
      <c r="L68" s="898"/>
      <c r="M68" s="898"/>
      <c r="N68" s="898"/>
      <c r="O68" s="898"/>
      <c r="P68" s="899"/>
      <c r="Q68" s="900">
        <v>2149</v>
      </c>
      <c r="R68" s="894"/>
      <c r="S68" s="894"/>
      <c r="T68" s="894"/>
      <c r="U68" s="894"/>
      <c r="V68" s="894">
        <v>2131</v>
      </c>
      <c r="W68" s="894"/>
      <c r="X68" s="894"/>
      <c r="Y68" s="894"/>
      <c r="Z68" s="894"/>
      <c r="AA68" s="894">
        <v>19</v>
      </c>
      <c r="AB68" s="894"/>
      <c r="AC68" s="894"/>
      <c r="AD68" s="894"/>
      <c r="AE68" s="894"/>
      <c r="AF68" s="894">
        <v>19</v>
      </c>
      <c r="AG68" s="894"/>
      <c r="AH68" s="894"/>
      <c r="AI68" s="894"/>
      <c r="AJ68" s="894"/>
      <c r="AK68" s="894" t="s">
        <v>542</v>
      </c>
      <c r="AL68" s="894"/>
      <c r="AM68" s="894"/>
      <c r="AN68" s="894"/>
      <c r="AO68" s="894"/>
      <c r="AP68" s="894">
        <v>2658</v>
      </c>
      <c r="AQ68" s="894"/>
      <c r="AR68" s="894"/>
      <c r="AS68" s="894"/>
      <c r="AT68" s="894"/>
      <c r="AU68" s="894">
        <v>1733</v>
      </c>
      <c r="AV68" s="894"/>
      <c r="AW68" s="894"/>
      <c r="AX68" s="894"/>
      <c r="AY68" s="894"/>
      <c r="AZ68" s="895"/>
      <c r="BA68" s="895"/>
      <c r="BB68" s="895"/>
      <c r="BC68" s="895"/>
      <c r="BD68" s="896"/>
      <c r="BE68" s="216"/>
      <c r="BF68" s="216"/>
      <c r="BG68" s="216"/>
      <c r="BH68" s="216"/>
      <c r="BI68" s="216"/>
      <c r="BJ68" s="216"/>
      <c r="BK68" s="216"/>
      <c r="BL68" s="216"/>
      <c r="BM68" s="216"/>
      <c r="BN68" s="216"/>
      <c r="BO68" s="216"/>
      <c r="BP68" s="216"/>
      <c r="BQ68" s="213">
        <v>62</v>
      </c>
      <c r="BR68" s="218"/>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7"/>
    </row>
    <row r="69" spans="1:131" s="198" customFormat="1" ht="26.25" customHeight="1">
      <c r="A69" s="212">
        <v>2</v>
      </c>
      <c r="B69" s="901" t="s">
        <v>544</v>
      </c>
      <c r="C69" s="902"/>
      <c r="D69" s="902"/>
      <c r="E69" s="902"/>
      <c r="F69" s="902"/>
      <c r="G69" s="902"/>
      <c r="H69" s="902"/>
      <c r="I69" s="902"/>
      <c r="J69" s="902"/>
      <c r="K69" s="902"/>
      <c r="L69" s="902"/>
      <c r="M69" s="902"/>
      <c r="N69" s="902"/>
      <c r="O69" s="902"/>
      <c r="P69" s="903"/>
      <c r="Q69" s="904">
        <v>1935</v>
      </c>
      <c r="R69" s="860"/>
      <c r="S69" s="860"/>
      <c r="T69" s="860"/>
      <c r="U69" s="860"/>
      <c r="V69" s="860">
        <v>1920</v>
      </c>
      <c r="W69" s="860"/>
      <c r="X69" s="860"/>
      <c r="Y69" s="860"/>
      <c r="Z69" s="860"/>
      <c r="AA69" s="860">
        <v>15</v>
      </c>
      <c r="AB69" s="860"/>
      <c r="AC69" s="860"/>
      <c r="AD69" s="860"/>
      <c r="AE69" s="860"/>
      <c r="AF69" s="860">
        <v>15</v>
      </c>
      <c r="AG69" s="860"/>
      <c r="AH69" s="860"/>
      <c r="AI69" s="860"/>
      <c r="AJ69" s="860"/>
      <c r="AK69" s="860">
        <v>79</v>
      </c>
      <c r="AL69" s="860"/>
      <c r="AM69" s="860"/>
      <c r="AN69" s="860"/>
      <c r="AO69" s="860"/>
      <c r="AP69" s="860">
        <v>3939</v>
      </c>
      <c r="AQ69" s="860"/>
      <c r="AR69" s="860"/>
      <c r="AS69" s="860"/>
      <c r="AT69" s="860"/>
      <c r="AU69" s="860">
        <v>2918</v>
      </c>
      <c r="AV69" s="860"/>
      <c r="AW69" s="860"/>
      <c r="AX69" s="860"/>
      <c r="AY69" s="860"/>
      <c r="AZ69" s="905"/>
      <c r="BA69" s="905"/>
      <c r="BB69" s="905"/>
      <c r="BC69" s="905"/>
      <c r="BD69" s="906"/>
      <c r="BE69" s="216"/>
      <c r="BF69" s="216"/>
      <c r="BG69" s="216"/>
      <c r="BH69" s="216"/>
      <c r="BI69" s="216"/>
      <c r="BJ69" s="216"/>
      <c r="BK69" s="216"/>
      <c r="BL69" s="216"/>
      <c r="BM69" s="216"/>
      <c r="BN69" s="216"/>
      <c r="BO69" s="216"/>
      <c r="BP69" s="216"/>
      <c r="BQ69" s="213">
        <v>63</v>
      </c>
      <c r="BR69" s="218"/>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7"/>
    </row>
    <row r="70" spans="1:131" s="198" customFormat="1" ht="26.25" customHeight="1">
      <c r="A70" s="212">
        <v>3</v>
      </c>
      <c r="B70" s="901" t="s">
        <v>550</v>
      </c>
      <c r="C70" s="902"/>
      <c r="D70" s="902"/>
      <c r="E70" s="902"/>
      <c r="F70" s="902"/>
      <c r="G70" s="902"/>
      <c r="H70" s="902"/>
      <c r="I70" s="902"/>
      <c r="J70" s="902"/>
      <c r="K70" s="902"/>
      <c r="L70" s="902"/>
      <c r="M70" s="902"/>
      <c r="N70" s="902"/>
      <c r="O70" s="902"/>
      <c r="P70" s="903"/>
      <c r="Q70" s="904">
        <v>17863</v>
      </c>
      <c r="R70" s="860"/>
      <c r="S70" s="860"/>
      <c r="T70" s="860"/>
      <c r="U70" s="860"/>
      <c r="V70" s="860">
        <v>17363</v>
      </c>
      <c r="W70" s="860"/>
      <c r="X70" s="860"/>
      <c r="Y70" s="860"/>
      <c r="Z70" s="860"/>
      <c r="AA70" s="860">
        <v>500</v>
      </c>
      <c r="AB70" s="860"/>
      <c r="AC70" s="860"/>
      <c r="AD70" s="860"/>
      <c r="AE70" s="860"/>
      <c r="AF70" s="860">
        <v>500</v>
      </c>
      <c r="AG70" s="860"/>
      <c r="AH70" s="860"/>
      <c r="AI70" s="860"/>
      <c r="AJ70" s="860"/>
      <c r="AK70" s="860">
        <v>3108</v>
      </c>
      <c r="AL70" s="860"/>
      <c r="AM70" s="860"/>
      <c r="AN70" s="860"/>
      <c r="AO70" s="860"/>
      <c r="AP70" s="860" t="s">
        <v>548</v>
      </c>
      <c r="AQ70" s="860"/>
      <c r="AR70" s="860"/>
      <c r="AS70" s="860"/>
      <c r="AT70" s="860"/>
      <c r="AU70" s="860" t="s">
        <v>548</v>
      </c>
      <c r="AV70" s="860"/>
      <c r="AW70" s="860"/>
      <c r="AX70" s="860"/>
      <c r="AY70" s="860"/>
      <c r="AZ70" s="905"/>
      <c r="BA70" s="905"/>
      <c r="BB70" s="905"/>
      <c r="BC70" s="905"/>
      <c r="BD70" s="906"/>
      <c r="BE70" s="216"/>
      <c r="BF70" s="216"/>
      <c r="BG70" s="216"/>
      <c r="BH70" s="216"/>
      <c r="BI70" s="216"/>
      <c r="BJ70" s="216"/>
      <c r="BK70" s="216"/>
      <c r="BL70" s="216"/>
      <c r="BM70" s="216"/>
      <c r="BN70" s="216"/>
      <c r="BO70" s="216"/>
      <c r="BP70" s="216"/>
      <c r="BQ70" s="213">
        <v>64</v>
      </c>
      <c r="BR70" s="218"/>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7"/>
    </row>
    <row r="71" spans="1:131" s="198" customFormat="1" ht="26.25" customHeight="1">
      <c r="A71" s="212">
        <v>4</v>
      </c>
      <c r="B71" s="901" t="s">
        <v>551</v>
      </c>
      <c r="C71" s="902"/>
      <c r="D71" s="902"/>
      <c r="E71" s="902"/>
      <c r="F71" s="902"/>
      <c r="G71" s="902"/>
      <c r="H71" s="902"/>
      <c r="I71" s="902"/>
      <c r="J71" s="902"/>
      <c r="K71" s="902"/>
      <c r="L71" s="902"/>
      <c r="M71" s="902"/>
      <c r="N71" s="902"/>
      <c r="O71" s="902"/>
      <c r="P71" s="903"/>
      <c r="Q71" s="904">
        <v>1734</v>
      </c>
      <c r="R71" s="860"/>
      <c r="S71" s="860"/>
      <c r="T71" s="860"/>
      <c r="U71" s="860"/>
      <c r="V71" s="860">
        <v>1730</v>
      </c>
      <c r="W71" s="860"/>
      <c r="X71" s="860"/>
      <c r="Y71" s="860"/>
      <c r="Z71" s="860"/>
      <c r="AA71" s="860">
        <v>4</v>
      </c>
      <c r="AB71" s="860"/>
      <c r="AC71" s="860"/>
      <c r="AD71" s="860"/>
      <c r="AE71" s="860"/>
      <c r="AF71" s="860">
        <v>4</v>
      </c>
      <c r="AG71" s="860"/>
      <c r="AH71" s="860"/>
      <c r="AI71" s="860"/>
      <c r="AJ71" s="860"/>
      <c r="AK71" s="860">
        <v>20</v>
      </c>
      <c r="AL71" s="860"/>
      <c r="AM71" s="860"/>
      <c r="AN71" s="860"/>
      <c r="AO71" s="860"/>
      <c r="AP71" s="860" t="s">
        <v>548</v>
      </c>
      <c r="AQ71" s="860"/>
      <c r="AR71" s="860"/>
      <c r="AS71" s="860"/>
      <c r="AT71" s="860"/>
      <c r="AU71" s="860" t="s">
        <v>548</v>
      </c>
      <c r="AV71" s="860"/>
      <c r="AW71" s="860"/>
      <c r="AX71" s="860"/>
      <c r="AY71" s="860"/>
      <c r="AZ71" s="905"/>
      <c r="BA71" s="905"/>
      <c r="BB71" s="905"/>
      <c r="BC71" s="905"/>
      <c r="BD71" s="906"/>
      <c r="BE71" s="216"/>
      <c r="BF71" s="216"/>
      <c r="BG71" s="216"/>
      <c r="BH71" s="216"/>
      <c r="BI71" s="216"/>
      <c r="BJ71" s="216"/>
      <c r="BK71" s="216"/>
      <c r="BL71" s="216"/>
      <c r="BM71" s="216"/>
      <c r="BN71" s="216"/>
      <c r="BO71" s="216"/>
      <c r="BP71" s="216"/>
      <c r="BQ71" s="213">
        <v>65</v>
      </c>
      <c r="BR71" s="218"/>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7"/>
    </row>
    <row r="72" spans="1:131" s="198" customFormat="1" ht="26.25" customHeight="1">
      <c r="A72" s="212">
        <v>5</v>
      </c>
      <c r="B72" s="901" t="s">
        <v>552</v>
      </c>
      <c r="C72" s="902"/>
      <c r="D72" s="902"/>
      <c r="E72" s="902"/>
      <c r="F72" s="902"/>
      <c r="G72" s="902"/>
      <c r="H72" s="902"/>
      <c r="I72" s="902"/>
      <c r="J72" s="902"/>
      <c r="K72" s="902"/>
      <c r="L72" s="902"/>
      <c r="M72" s="902"/>
      <c r="N72" s="902"/>
      <c r="O72" s="902"/>
      <c r="P72" s="903"/>
      <c r="Q72" s="904">
        <v>277636</v>
      </c>
      <c r="R72" s="860"/>
      <c r="S72" s="860"/>
      <c r="T72" s="860"/>
      <c r="U72" s="860"/>
      <c r="V72" s="860">
        <v>266517</v>
      </c>
      <c r="W72" s="860"/>
      <c r="X72" s="860"/>
      <c r="Y72" s="860"/>
      <c r="Z72" s="860"/>
      <c r="AA72" s="860">
        <v>11120</v>
      </c>
      <c r="AB72" s="860"/>
      <c r="AC72" s="860"/>
      <c r="AD72" s="860"/>
      <c r="AE72" s="860"/>
      <c r="AF72" s="860">
        <v>11120</v>
      </c>
      <c r="AG72" s="860"/>
      <c r="AH72" s="860"/>
      <c r="AI72" s="860"/>
      <c r="AJ72" s="860"/>
      <c r="AK72" s="860">
        <v>1943</v>
      </c>
      <c r="AL72" s="860"/>
      <c r="AM72" s="860"/>
      <c r="AN72" s="860"/>
      <c r="AO72" s="860"/>
      <c r="AP72" s="860" t="s">
        <v>548</v>
      </c>
      <c r="AQ72" s="860"/>
      <c r="AR72" s="860"/>
      <c r="AS72" s="860"/>
      <c r="AT72" s="860"/>
      <c r="AU72" s="860" t="s">
        <v>548</v>
      </c>
      <c r="AV72" s="860"/>
      <c r="AW72" s="860"/>
      <c r="AX72" s="860"/>
      <c r="AY72" s="860"/>
      <c r="AZ72" s="905"/>
      <c r="BA72" s="905"/>
      <c r="BB72" s="905"/>
      <c r="BC72" s="905"/>
      <c r="BD72" s="906"/>
      <c r="BE72" s="216"/>
      <c r="BF72" s="216"/>
      <c r="BG72" s="216"/>
      <c r="BH72" s="216"/>
      <c r="BI72" s="216"/>
      <c r="BJ72" s="216"/>
      <c r="BK72" s="216"/>
      <c r="BL72" s="216"/>
      <c r="BM72" s="216"/>
      <c r="BN72" s="216"/>
      <c r="BO72" s="216"/>
      <c r="BP72" s="216"/>
      <c r="BQ72" s="213">
        <v>66</v>
      </c>
      <c r="BR72" s="218"/>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7"/>
    </row>
    <row r="73" spans="1:131" s="198" customFormat="1" ht="26.25" customHeight="1">
      <c r="A73" s="212">
        <v>6</v>
      </c>
      <c r="B73" s="901"/>
      <c r="C73" s="902"/>
      <c r="D73" s="902"/>
      <c r="E73" s="902"/>
      <c r="F73" s="902"/>
      <c r="G73" s="902"/>
      <c r="H73" s="902"/>
      <c r="I73" s="902"/>
      <c r="J73" s="902"/>
      <c r="K73" s="902"/>
      <c r="L73" s="902"/>
      <c r="M73" s="902"/>
      <c r="N73" s="902"/>
      <c r="O73" s="902"/>
      <c r="P73" s="903"/>
      <c r="Q73" s="904"/>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905"/>
      <c r="BA73" s="905"/>
      <c r="BB73" s="905"/>
      <c r="BC73" s="905"/>
      <c r="BD73" s="906"/>
      <c r="BE73" s="216"/>
      <c r="BF73" s="216"/>
      <c r="BG73" s="216"/>
      <c r="BH73" s="216"/>
      <c r="BI73" s="216"/>
      <c r="BJ73" s="216"/>
      <c r="BK73" s="216"/>
      <c r="BL73" s="216"/>
      <c r="BM73" s="216"/>
      <c r="BN73" s="216"/>
      <c r="BO73" s="216"/>
      <c r="BP73" s="216"/>
      <c r="BQ73" s="213">
        <v>67</v>
      </c>
      <c r="BR73" s="218"/>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7"/>
    </row>
    <row r="74" spans="1:131" s="198" customFormat="1" ht="26.25" customHeight="1">
      <c r="A74" s="212">
        <v>7</v>
      </c>
      <c r="B74" s="901"/>
      <c r="C74" s="902"/>
      <c r="D74" s="902"/>
      <c r="E74" s="902"/>
      <c r="F74" s="902"/>
      <c r="G74" s="902"/>
      <c r="H74" s="902"/>
      <c r="I74" s="902"/>
      <c r="J74" s="902"/>
      <c r="K74" s="902"/>
      <c r="L74" s="902"/>
      <c r="M74" s="902"/>
      <c r="N74" s="902"/>
      <c r="O74" s="902"/>
      <c r="P74" s="903"/>
      <c r="Q74" s="904"/>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905"/>
      <c r="BA74" s="905"/>
      <c r="BB74" s="905"/>
      <c r="BC74" s="905"/>
      <c r="BD74" s="906"/>
      <c r="BE74" s="216"/>
      <c r="BF74" s="216"/>
      <c r="BG74" s="216"/>
      <c r="BH74" s="216"/>
      <c r="BI74" s="216"/>
      <c r="BJ74" s="216"/>
      <c r="BK74" s="216"/>
      <c r="BL74" s="216"/>
      <c r="BM74" s="216"/>
      <c r="BN74" s="216"/>
      <c r="BO74" s="216"/>
      <c r="BP74" s="216"/>
      <c r="BQ74" s="213">
        <v>68</v>
      </c>
      <c r="BR74" s="218"/>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7"/>
    </row>
    <row r="75" spans="1:131" s="198" customFormat="1" ht="26.25" customHeight="1">
      <c r="A75" s="212">
        <v>8</v>
      </c>
      <c r="B75" s="901"/>
      <c r="C75" s="902"/>
      <c r="D75" s="902"/>
      <c r="E75" s="902"/>
      <c r="F75" s="902"/>
      <c r="G75" s="902"/>
      <c r="H75" s="902"/>
      <c r="I75" s="902"/>
      <c r="J75" s="902"/>
      <c r="K75" s="902"/>
      <c r="L75" s="902"/>
      <c r="M75" s="902"/>
      <c r="N75" s="902"/>
      <c r="O75" s="902"/>
      <c r="P75" s="903"/>
      <c r="Q75" s="907"/>
      <c r="R75" s="853"/>
      <c r="S75" s="853"/>
      <c r="T75" s="853"/>
      <c r="U75" s="854"/>
      <c r="V75" s="855"/>
      <c r="W75" s="853"/>
      <c r="X75" s="853"/>
      <c r="Y75" s="853"/>
      <c r="Z75" s="854"/>
      <c r="AA75" s="855"/>
      <c r="AB75" s="853"/>
      <c r="AC75" s="853"/>
      <c r="AD75" s="853"/>
      <c r="AE75" s="854"/>
      <c r="AF75" s="855"/>
      <c r="AG75" s="853"/>
      <c r="AH75" s="853"/>
      <c r="AI75" s="853"/>
      <c r="AJ75" s="854"/>
      <c r="AK75" s="855"/>
      <c r="AL75" s="853"/>
      <c r="AM75" s="853"/>
      <c r="AN75" s="853"/>
      <c r="AO75" s="854"/>
      <c r="AP75" s="855"/>
      <c r="AQ75" s="853"/>
      <c r="AR75" s="853"/>
      <c r="AS75" s="853"/>
      <c r="AT75" s="854"/>
      <c r="AU75" s="855"/>
      <c r="AV75" s="853"/>
      <c r="AW75" s="853"/>
      <c r="AX75" s="853"/>
      <c r="AY75" s="854"/>
      <c r="AZ75" s="905"/>
      <c r="BA75" s="905"/>
      <c r="BB75" s="905"/>
      <c r="BC75" s="905"/>
      <c r="BD75" s="906"/>
      <c r="BE75" s="216"/>
      <c r="BF75" s="216"/>
      <c r="BG75" s="216"/>
      <c r="BH75" s="216"/>
      <c r="BI75" s="216"/>
      <c r="BJ75" s="216"/>
      <c r="BK75" s="216"/>
      <c r="BL75" s="216"/>
      <c r="BM75" s="216"/>
      <c r="BN75" s="216"/>
      <c r="BO75" s="216"/>
      <c r="BP75" s="216"/>
      <c r="BQ75" s="213">
        <v>69</v>
      </c>
      <c r="BR75" s="218"/>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7"/>
    </row>
    <row r="76" spans="1:131" s="198" customFormat="1" ht="26.25" customHeight="1">
      <c r="A76" s="212">
        <v>9</v>
      </c>
      <c r="B76" s="901"/>
      <c r="C76" s="902"/>
      <c r="D76" s="902"/>
      <c r="E76" s="902"/>
      <c r="F76" s="902"/>
      <c r="G76" s="902"/>
      <c r="H76" s="902"/>
      <c r="I76" s="902"/>
      <c r="J76" s="902"/>
      <c r="K76" s="902"/>
      <c r="L76" s="902"/>
      <c r="M76" s="902"/>
      <c r="N76" s="902"/>
      <c r="O76" s="902"/>
      <c r="P76" s="903"/>
      <c r="Q76" s="907"/>
      <c r="R76" s="853"/>
      <c r="S76" s="853"/>
      <c r="T76" s="853"/>
      <c r="U76" s="854"/>
      <c r="V76" s="855"/>
      <c r="W76" s="853"/>
      <c r="X76" s="853"/>
      <c r="Y76" s="853"/>
      <c r="Z76" s="854"/>
      <c r="AA76" s="855"/>
      <c r="AB76" s="853"/>
      <c r="AC76" s="853"/>
      <c r="AD76" s="853"/>
      <c r="AE76" s="854"/>
      <c r="AF76" s="855"/>
      <c r="AG76" s="853"/>
      <c r="AH76" s="853"/>
      <c r="AI76" s="853"/>
      <c r="AJ76" s="854"/>
      <c r="AK76" s="855"/>
      <c r="AL76" s="853"/>
      <c r="AM76" s="853"/>
      <c r="AN76" s="853"/>
      <c r="AO76" s="854"/>
      <c r="AP76" s="855"/>
      <c r="AQ76" s="853"/>
      <c r="AR76" s="853"/>
      <c r="AS76" s="853"/>
      <c r="AT76" s="854"/>
      <c r="AU76" s="855"/>
      <c r="AV76" s="853"/>
      <c r="AW76" s="853"/>
      <c r="AX76" s="853"/>
      <c r="AY76" s="854"/>
      <c r="AZ76" s="905"/>
      <c r="BA76" s="905"/>
      <c r="BB76" s="905"/>
      <c r="BC76" s="905"/>
      <c r="BD76" s="906"/>
      <c r="BE76" s="216"/>
      <c r="BF76" s="216"/>
      <c r="BG76" s="216"/>
      <c r="BH76" s="216"/>
      <c r="BI76" s="216"/>
      <c r="BJ76" s="216"/>
      <c r="BK76" s="216"/>
      <c r="BL76" s="216"/>
      <c r="BM76" s="216"/>
      <c r="BN76" s="216"/>
      <c r="BO76" s="216"/>
      <c r="BP76" s="216"/>
      <c r="BQ76" s="213">
        <v>70</v>
      </c>
      <c r="BR76" s="218"/>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7"/>
    </row>
    <row r="77" spans="1:131" s="198" customFormat="1" ht="26.25" customHeight="1">
      <c r="A77" s="212">
        <v>10</v>
      </c>
      <c r="B77" s="901"/>
      <c r="C77" s="902"/>
      <c r="D77" s="902"/>
      <c r="E77" s="902"/>
      <c r="F77" s="902"/>
      <c r="G77" s="902"/>
      <c r="H77" s="902"/>
      <c r="I77" s="902"/>
      <c r="J77" s="902"/>
      <c r="K77" s="902"/>
      <c r="L77" s="902"/>
      <c r="M77" s="902"/>
      <c r="N77" s="902"/>
      <c r="O77" s="902"/>
      <c r="P77" s="903"/>
      <c r="Q77" s="907"/>
      <c r="R77" s="853"/>
      <c r="S77" s="853"/>
      <c r="T77" s="853"/>
      <c r="U77" s="854"/>
      <c r="V77" s="855"/>
      <c r="W77" s="853"/>
      <c r="X77" s="853"/>
      <c r="Y77" s="853"/>
      <c r="Z77" s="854"/>
      <c r="AA77" s="855"/>
      <c r="AB77" s="853"/>
      <c r="AC77" s="853"/>
      <c r="AD77" s="853"/>
      <c r="AE77" s="854"/>
      <c r="AF77" s="855"/>
      <c r="AG77" s="853"/>
      <c r="AH77" s="853"/>
      <c r="AI77" s="853"/>
      <c r="AJ77" s="854"/>
      <c r="AK77" s="855"/>
      <c r="AL77" s="853"/>
      <c r="AM77" s="853"/>
      <c r="AN77" s="853"/>
      <c r="AO77" s="854"/>
      <c r="AP77" s="855"/>
      <c r="AQ77" s="853"/>
      <c r="AR77" s="853"/>
      <c r="AS77" s="853"/>
      <c r="AT77" s="854"/>
      <c r="AU77" s="855"/>
      <c r="AV77" s="853"/>
      <c r="AW77" s="853"/>
      <c r="AX77" s="853"/>
      <c r="AY77" s="854"/>
      <c r="AZ77" s="905"/>
      <c r="BA77" s="905"/>
      <c r="BB77" s="905"/>
      <c r="BC77" s="905"/>
      <c r="BD77" s="906"/>
      <c r="BE77" s="216"/>
      <c r="BF77" s="216"/>
      <c r="BG77" s="216"/>
      <c r="BH77" s="216"/>
      <c r="BI77" s="216"/>
      <c r="BJ77" s="216"/>
      <c r="BK77" s="216"/>
      <c r="BL77" s="216"/>
      <c r="BM77" s="216"/>
      <c r="BN77" s="216"/>
      <c r="BO77" s="216"/>
      <c r="BP77" s="216"/>
      <c r="BQ77" s="213">
        <v>71</v>
      </c>
      <c r="BR77" s="218"/>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7"/>
    </row>
    <row r="78" spans="1:131" s="198" customFormat="1" ht="26.25" customHeight="1">
      <c r="A78" s="212">
        <v>11</v>
      </c>
      <c r="B78" s="901"/>
      <c r="C78" s="902"/>
      <c r="D78" s="902"/>
      <c r="E78" s="902"/>
      <c r="F78" s="902"/>
      <c r="G78" s="902"/>
      <c r="H78" s="902"/>
      <c r="I78" s="902"/>
      <c r="J78" s="902"/>
      <c r="K78" s="902"/>
      <c r="L78" s="902"/>
      <c r="M78" s="902"/>
      <c r="N78" s="902"/>
      <c r="O78" s="902"/>
      <c r="P78" s="903"/>
      <c r="Q78" s="904"/>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905"/>
      <c r="BA78" s="905"/>
      <c r="BB78" s="905"/>
      <c r="BC78" s="905"/>
      <c r="BD78" s="906"/>
      <c r="BE78" s="216"/>
      <c r="BF78" s="216"/>
      <c r="BG78" s="216"/>
      <c r="BH78" s="216"/>
      <c r="BI78" s="216"/>
      <c r="BJ78" s="219"/>
      <c r="BK78" s="219"/>
      <c r="BL78" s="219"/>
      <c r="BM78" s="219"/>
      <c r="BN78" s="219"/>
      <c r="BO78" s="216"/>
      <c r="BP78" s="216"/>
      <c r="BQ78" s="213">
        <v>72</v>
      </c>
      <c r="BR78" s="218"/>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7"/>
    </row>
    <row r="79" spans="1:131" s="198" customFormat="1" ht="26.25" customHeight="1">
      <c r="A79" s="212">
        <v>12</v>
      </c>
      <c r="B79" s="901"/>
      <c r="C79" s="902"/>
      <c r="D79" s="902"/>
      <c r="E79" s="902"/>
      <c r="F79" s="902"/>
      <c r="G79" s="902"/>
      <c r="H79" s="902"/>
      <c r="I79" s="902"/>
      <c r="J79" s="902"/>
      <c r="K79" s="902"/>
      <c r="L79" s="902"/>
      <c r="M79" s="902"/>
      <c r="N79" s="902"/>
      <c r="O79" s="902"/>
      <c r="P79" s="903"/>
      <c r="Q79" s="904"/>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905"/>
      <c r="BA79" s="905"/>
      <c r="BB79" s="905"/>
      <c r="BC79" s="905"/>
      <c r="BD79" s="906"/>
      <c r="BE79" s="216"/>
      <c r="BF79" s="216"/>
      <c r="BG79" s="216"/>
      <c r="BH79" s="216"/>
      <c r="BI79" s="216"/>
      <c r="BJ79" s="219"/>
      <c r="BK79" s="219"/>
      <c r="BL79" s="219"/>
      <c r="BM79" s="219"/>
      <c r="BN79" s="219"/>
      <c r="BO79" s="216"/>
      <c r="BP79" s="216"/>
      <c r="BQ79" s="213">
        <v>73</v>
      </c>
      <c r="BR79" s="218"/>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7"/>
    </row>
    <row r="80" spans="1:131" s="198" customFormat="1" ht="26.25" customHeight="1">
      <c r="A80" s="212">
        <v>13</v>
      </c>
      <c r="B80" s="901"/>
      <c r="C80" s="902"/>
      <c r="D80" s="902"/>
      <c r="E80" s="902"/>
      <c r="F80" s="902"/>
      <c r="G80" s="902"/>
      <c r="H80" s="902"/>
      <c r="I80" s="902"/>
      <c r="J80" s="902"/>
      <c r="K80" s="902"/>
      <c r="L80" s="902"/>
      <c r="M80" s="902"/>
      <c r="N80" s="902"/>
      <c r="O80" s="902"/>
      <c r="P80" s="903"/>
      <c r="Q80" s="904"/>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905"/>
      <c r="BA80" s="905"/>
      <c r="BB80" s="905"/>
      <c r="BC80" s="905"/>
      <c r="BD80" s="906"/>
      <c r="BE80" s="216"/>
      <c r="BF80" s="216"/>
      <c r="BG80" s="216"/>
      <c r="BH80" s="216"/>
      <c r="BI80" s="216"/>
      <c r="BJ80" s="216"/>
      <c r="BK80" s="216"/>
      <c r="BL80" s="216"/>
      <c r="BM80" s="216"/>
      <c r="BN80" s="216"/>
      <c r="BO80" s="216"/>
      <c r="BP80" s="216"/>
      <c r="BQ80" s="213">
        <v>74</v>
      </c>
      <c r="BR80" s="218"/>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7"/>
    </row>
    <row r="81" spans="1:131" s="198" customFormat="1" ht="26.25" customHeight="1">
      <c r="A81" s="212">
        <v>14</v>
      </c>
      <c r="B81" s="901"/>
      <c r="C81" s="902"/>
      <c r="D81" s="902"/>
      <c r="E81" s="902"/>
      <c r="F81" s="902"/>
      <c r="G81" s="902"/>
      <c r="H81" s="902"/>
      <c r="I81" s="902"/>
      <c r="J81" s="902"/>
      <c r="K81" s="902"/>
      <c r="L81" s="902"/>
      <c r="M81" s="902"/>
      <c r="N81" s="902"/>
      <c r="O81" s="902"/>
      <c r="P81" s="903"/>
      <c r="Q81" s="904"/>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905"/>
      <c r="BA81" s="905"/>
      <c r="BB81" s="905"/>
      <c r="BC81" s="905"/>
      <c r="BD81" s="906"/>
      <c r="BE81" s="216"/>
      <c r="BF81" s="216"/>
      <c r="BG81" s="216"/>
      <c r="BH81" s="216"/>
      <c r="BI81" s="216"/>
      <c r="BJ81" s="216"/>
      <c r="BK81" s="216"/>
      <c r="BL81" s="216"/>
      <c r="BM81" s="216"/>
      <c r="BN81" s="216"/>
      <c r="BO81" s="216"/>
      <c r="BP81" s="216"/>
      <c r="BQ81" s="213">
        <v>75</v>
      </c>
      <c r="BR81" s="218"/>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7"/>
    </row>
    <row r="82" spans="1:131" s="198" customFormat="1" ht="26.25" customHeight="1">
      <c r="A82" s="212">
        <v>15</v>
      </c>
      <c r="B82" s="901"/>
      <c r="C82" s="902"/>
      <c r="D82" s="902"/>
      <c r="E82" s="902"/>
      <c r="F82" s="902"/>
      <c r="G82" s="902"/>
      <c r="H82" s="902"/>
      <c r="I82" s="902"/>
      <c r="J82" s="902"/>
      <c r="K82" s="902"/>
      <c r="L82" s="902"/>
      <c r="M82" s="902"/>
      <c r="N82" s="902"/>
      <c r="O82" s="902"/>
      <c r="P82" s="903"/>
      <c r="Q82" s="904"/>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905"/>
      <c r="BA82" s="905"/>
      <c r="BB82" s="905"/>
      <c r="BC82" s="905"/>
      <c r="BD82" s="906"/>
      <c r="BE82" s="216"/>
      <c r="BF82" s="216"/>
      <c r="BG82" s="216"/>
      <c r="BH82" s="216"/>
      <c r="BI82" s="216"/>
      <c r="BJ82" s="216"/>
      <c r="BK82" s="216"/>
      <c r="BL82" s="216"/>
      <c r="BM82" s="216"/>
      <c r="BN82" s="216"/>
      <c r="BO82" s="216"/>
      <c r="BP82" s="216"/>
      <c r="BQ82" s="213">
        <v>76</v>
      </c>
      <c r="BR82" s="218"/>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7"/>
    </row>
    <row r="83" spans="1:131" s="198" customFormat="1" ht="26.25" customHeight="1">
      <c r="A83" s="212">
        <v>16</v>
      </c>
      <c r="B83" s="901"/>
      <c r="C83" s="902"/>
      <c r="D83" s="902"/>
      <c r="E83" s="902"/>
      <c r="F83" s="902"/>
      <c r="G83" s="902"/>
      <c r="H83" s="902"/>
      <c r="I83" s="902"/>
      <c r="J83" s="902"/>
      <c r="K83" s="902"/>
      <c r="L83" s="902"/>
      <c r="M83" s="902"/>
      <c r="N83" s="902"/>
      <c r="O83" s="902"/>
      <c r="P83" s="903"/>
      <c r="Q83" s="904"/>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905"/>
      <c r="BA83" s="905"/>
      <c r="BB83" s="905"/>
      <c r="BC83" s="905"/>
      <c r="BD83" s="906"/>
      <c r="BE83" s="216"/>
      <c r="BF83" s="216"/>
      <c r="BG83" s="216"/>
      <c r="BH83" s="216"/>
      <c r="BI83" s="216"/>
      <c r="BJ83" s="216"/>
      <c r="BK83" s="216"/>
      <c r="BL83" s="216"/>
      <c r="BM83" s="216"/>
      <c r="BN83" s="216"/>
      <c r="BO83" s="216"/>
      <c r="BP83" s="216"/>
      <c r="BQ83" s="213">
        <v>77</v>
      </c>
      <c r="BR83" s="218"/>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7"/>
    </row>
    <row r="84" spans="1:131" s="198" customFormat="1" ht="26.25" customHeight="1">
      <c r="A84" s="212">
        <v>17</v>
      </c>
      <c r="B84" s="901"/>
      <c r="C84" s="902"/>
      <c r="D84" s="902"/>
      <c r="E84" s="902"/>
      <c r="F84" s="902"/>
      <c r="G84" s="902"/>
      <c r="H84" s="902"/>
      <c r="I84" s="902"/>
      <c r="J84" s="902"/>
      <c r="K84" s="902"/>
      <c r="L84" s="902"/>
      <c r="M84" s="902"/>
      <c r="N84" s="902"/>
      <c r="O84" s="902"/>
      <c r="P84" s="903"/>
      <c r="Q84" s="904"/>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905"/>
      <c r="BA84" s="905"/>
      <c r="BB84" s="905"/>
      <c r="BC84" s="905"/>
      <c r="BD84" s="906"/>
      <c r="BE84" s="216"/>
      <c r="BF84" s="216"/>
      <c r="BG84" s="216"/>
      <c r="BH84" s="216"/>
      <c r="BI84" s="216"/>
      <c r="BJ84" s="216"/>
      <c r="BK84" s="216"/>
      <c r="BL84" s="216"/>
      <c r="BM84" s="216"/>
      <c r="BN84" s="216"/>
      <c r="BO84" s="216"/>
      <c r="BP84" s="216"/>
      <c r="BQ84" s="213">
        <v>78</v>
      </c>
      <c r="BR84" s="218"/>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7"/>
    </row>
    <row r="85" spans="1:131" s="198" customFormat="1" ht="26.25" customHeight="1">
      <c r="A85" s="212">
        <v>18</v>
      </c>
      <c r="B85" s="901"/>
      <c r="C85" s="902"/>
      <c r="D85" s="902"/>
      <c r="E85" s="902"/>
      <c r="F85" s="902"/>
      <c r="G85" s="902"/>
      <c r="H85" s="902"/>
      <c r="I85" s="902"/>
      <c r="J85" s="902"/>
      <c r="K85" s="902"/>
      <c r="L85" s="902"/>
      <c r="M85" s="902"/>
      <c r="N85" s="902"/>
      <c r="O85" s="902"/>
      <c r="P85" s="903"/>
      <c r="Q85" s="904"/>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905"/>
      <c r="BA85" s="905"/>
      <c r="BB85" s="905"/>
      <c r="BC85" s="905"/>
      <c r="BD85" s="906"/>
      <c r="BE85" s="216"/>
      <c r="BF85" s="216"/>
      <c r="BG85" s="216"/>
      <c r="BH85" s="216"/>
      <c r="BI85" s="216"/>
      <c r="BJ85" s="216"/>
      <c r="BK85" s="216"/>
      <c r="BL85" s="216"/>
      <c r="BM85" s="216"/>
      <c r="BN85" s="216"/>
      <c r="BO85" s="216"/>
      <c r="BP85" s="216"/>
      <c r="BQ85" s="213">
        <v>79</v>
      </c>
      <c r="BR85" s="218"/>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7"/>
    </row>
    <row r="86" spans="1:131" s="198" customFormat="1" ht="26.25" customHeight="1">
      <c r="A86" s="212">
        <v>19</v>
      </c>
      <c r="B86" s="901"/>
      <c r="C86" s="902"/>
      <c r="D86" s="902"/>
      <c r="E86" s="902"/>
      <c r="F86" s="902"/>
      <c r="G86" s="902"/>
      <c r="H86" s="902"/>
      <c r="I86" s="902"/>
      <c r="J86" s="902"/>
      <c r="K86" s="902"/>
      <c r="L86" s="902"/>
      <c r="M86" s="902"/>
      <c r="N86" s="902"/>
      <c r="O86" s="902"/>
      <c r="P86" s="903"/>
      <c r="Q86" s="904"/>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905"/>
      <c r="BA86" s="905"/>
      <c r="BB86" s="905"/>
      <c r="BC86" s="905"/>
      <c r="BD86" s="906"/>
      <c r="BE86" s="216"/>
      <c r="BF86" s="216"/>
      <c r="BG86" s="216"/>
      <c r="BH86" s="216"/>
      <c r="BI86" s="216"/>
      <c r="BJ86" s="216"/>
      <c r="BK86" s="216"/>
      <c r="BL86" s="216"/>
      <c r="BM86" s="216"/>
      <c r="BN86" s="216"/>
      <c r="BO86" s="216"/>
      <c r="BP86" s="216"/>
      <c r="BQ86" s="213">
        <v>80</v>
      </c>
      <c r="BR86" s="218"/>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7"/>
    </row>
    <row r="87" spans="1:131" s="198" customFormat="1" ht="26.25" customHeight="1">
      <c r="A87" s="22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6"/>
      <c r="BF87" s="216"/>
      <c r="BG87" s="216"/>
      <c r="BH87" s="216"/>
      <c r="BI87" s="216"/>
      <c r="BJ87" s="216"/>
      <c r="BK87" s="216"/>
      <c r="BL87" s="216"/>
      <c r="BM87" s="216"/>
      <c r="BN87" s="216"/>
      <c r="BO87" s="216"/>
      <c r="BP87" s="216"/>
      <c r="BQ87" s="213">
        <v>81</v>
      </c>
      <c r="BR87" s="218"/>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66"/>
      <c r="R88" s="867"/>
      <c r="S88" s="867"/>
      <c r="T88" s="867"/>
      <c r="U88" s="867"/>
      <c r="V88" s="867"/>
      <c r="W88" s="867"/>
      <c r="X88" s="867"/>
      <c r="Y88" s="867"/>
      <c r="Z88" s="867"/>
      <c r="AA88" s="867"/>
      <c r="AB88" s="867"/>
      <c r="AC88" s="867"/>
      <c r="AD88" s="867"/>
      <c r="AE88" s="867"/>
      <c r="AF88" s="870">
        <v>11658</v>
      </c>
      <c r="AG88" s="870"/>
      <c r="AH88" s="870"/>
      <c r="AI88" s="870"/>
      <c r="AJ88" s="870"/>
      <c r="AK88" s="867"/>
      <c r="AL88" s="867"/>
      <c r="AM88" s="867"/>
      <c r="AN88" s="867"/>
      <c r="AO88" s="867"/>
      <c r="AP88" s="870">
        <v>6597</v>
      </c>
      <c r="AQ88" s="870"/>
      <c r="AR88" s="870"/>
      <c r="AS88" s="870"/>
      <c r="AT88" s="870"/>
      <c r="AU88" s="870">
        <v>4651</v>
      </c>
      <c r="AV88" s="870"/>
      <c r="AW88" s="870"/>
      <c r="AX88" s="870"/>
      <c r="AY88" s="870"/>
      <c r="AZ88" s="875"/>
      <c r="BA88" s="875"/>
      <c r="BB88" s="875"/>
      <c r="BC88" s="875"/>
      <c r="BD88" s="876"/>
      <c r="BE88" s="216"/>
      <c r="BF88" s="216"/>
      <c r="BG88" s="216"/>
      <c r="BH88" s="216"/>
      <c r="BI88" s="216"/>
      <c r="BJ88" s="216"/>
      <c r="BK88" s="216"/>
      <c r="BL88" s="216"/>
      <c r="BM88" s="216"/>
      <c r="BN88" s="216"/>
      <c r="BO88" s="216"/>
      <c r="BP88" s="216"/>
      <c r="BQ88" s="213">
        <v>82</v>
      </c>
      <c r="BR88" s="218"/>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15"/>
      <c r="CI102" s="916"/>
      <c r="CJ102" s="916"/>
      <c r="CK102" s="916"/>
      <c r="CL102" s="917"/>
      <c r="CM102" s="915"/>
      <c r="CN102" s="916"/>
      <c r="CO102" s="916"/>
      <c r="CP102" s="916"/>
      <c r="CQ102" s="917"/>
      <c r="CR102" s="918">
        <v>56</v>
      </c>
      <c r="CS102" s="878"/>
      <c r="CT102" s="878"/>
      <c r="CU102" s="878"/>
      <c r="CV102" s="919"/>
      <c r="CW102" s="918" t="s">
        <v>541</v>
      </c>
      <c r="CX102" s="878"/>
      <c r="CY102" s="878"/>
      <c r="CZ102" s="878"/>
      <c r="DA102" s="919"/>
      <c r="DB102" s="918" t="s">
        <v>541</v>
      </c>
      <c r="DC102" s="878"/>
      <c r="DD102" s="878"/>
      <c r="DE102" s="878"/>
      <c r="DF102" s="919"/>
      <c r="DG102" s="918">
        <v>1326</v>
      </c>
      <c r="DH102" s="878"/>
      <c r="DI102" s="878"/>
      <c r="DJ102" s="878"/>
      <c r="DK102" s="919"/>
      <c r="DL102" s="918" t="s">
        <v>548</v>
      </c>
      <c r="DM102" s="878"/>
      <c r="DN102" s="878"/>
      <c r="DO102" s="878"/>
      <c r="DP102" s="919"/>
      <c r="DQ102" s="918">
        <v>730</v>
      </c>
      <c r="DR102" s="878"/>
      <c r="DS102" s="878"/>
      <c r="DT102" s="878"/>
      <c r="DU102" s="919"/>
      <c r="DV102" s="944"/>
      <c r="DW102" s="945"/>
      <c r="DX102" s="945"/>
      <c r="DY102" s="945"/>
      <c r="DZ102" s="94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7" t="s">
        <v>390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8" t="s">
        <v>391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394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395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942" t="s">
        <v>396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397</v>
      </c>
      <c r="AB109" s="921"/>
      <c r="AC109" s="921"/>
      <c r="AD109" s="921"/>
      <c r="AE109" s="922"/>
      <c r="AF109" s="920" t="s">
        <v>283</v>
      </c>
      <c r="AG109" s="921"/>
      <c r="AH109" s="921"/>
      <c r="AI109" s="921"/>
      <c r="AJ109" s="922"/>
      <c r="AK109" s="920" t="s">
        <v>282</v>
      </c>
      <c r="AL109" s="921"/>
      <c r="AM109" s="921"/>
      <c r="AN109" s="921"/>
      <c r="AO109" s="922"/>
      <c r="AP109" s="920" t="s">
        <v>398</v>
      </c>
      <c r="AQ109" s="921"/>
      <c r="AR109" s="921"/>
      <c r="AS109" s="921"/>
      <c r="AT109" s="923"/>
      <c r="AU109" s="942" t="s">
        <v>396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397</v>
      </c>
      <c r="BR109" s="921"/>
      <c r="BS109" s="921"/>
      <c r="BT109" s="921"/>
      <c r="BU109" s="922"/>
      <c r="BV109" s="920" t="s">
        <v>283</v>
      </c>
      <c r="BW109" s="921"/>
      <c r="BX109" s="921"/>
      <c r="BY109" s="921"/>
      <c r="BZ109" s="922"/>
      <c r="CA109" s="920" t="s">
        <v>282</v>
      </c>
      <c r="CB109" s="921"/>
      <c r="CC109" s="921"/>
      <c r="CD109" s="921"/>
      <c r="CE109" s="922"/>
      <c r="CF109" s="943" t="s">
        <v>398</v>
      </c>
      <c r="CG109" s="943"/>
      <c r="CH109" s="943"/>
      <c r="CI109" s="943"/>
      <c r="CJ109" s="943"/>
      <c r="CK109" s="920" t="s">
        <v>399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397</v>
      </c>
      <c r="DH109" s="921"/>
      <c r="DI109" s="921"/>
      <c r="DJ109" s="921"/>
      <c r="DK109" s="922"/>
      <c r="DL109" s="920" t="s">
        <v>283</v>
      </c>
      <c r="DM109" s="921"/>
      <c r="DN109" s="921"/>
      <c r="DO109" s="921"/>
      <c r="DP109" s="922"/>
      <c r="DQ109" s="920" t="s">
        <v>282</v>
      </c>
      <c r="DR109" s="921"/>
      <c r="DS109" s="921"/>
      <c r="DT109" s="921"/>
      <c r="DU109" s="922"/>
      <c r="DV109" s="920" t="s">
        <v>398</v>
      </c>
      <c r="DW109" s="921"/>
      <c r="DX109" s="921"/>
      <c r="DY109" s="921"/>
      <c r="DZ109" s="923"/>
    </row>
    <row r="110" spans="1:131" s="197" customFormat="1" ht="26.25" customHeight="1">
      <c r="A110" s="924" t="s">
        <v>400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2722964</v>
      </c>
      <c r="AB110" s="928"/>
      <c r="AC110" s="928"/>
      <c r="AD110" s="928"/>
      <c r="AE110" s="929"/>
      <c r="AF110" s="930">
        <v>2725122</v>
      </c>
      <c r="AG110" s="928"/>
      <c r="AH110" s="928"/>
      <c r="AI110" s="928"/>
      <c r="AJ110" s="929"/>
      <c r="AK110" s="930">
        <v>2713933</v>
      </c>
      <c r="AL110" s="928"/>
      <c r="AM110" s="928"/>
      <c r="AN110" s="928"/>
      <c r="AO110" s="929"/>
      <c r="AP110" s="931">
        <v>25.3</v>
      </c>
      <c r="AQ110" s="932"/>
      <c r="AR110" s="932"/>
      <c r="AS110" s="932"/>
      <c r="AT110" s="933"/>
      <c r="AU110" s="934" t="s">
        <v>60</v>
      </c>
      <c r="AV110" s="935"/>
      <c r="AW110" s="935"/>
      <c r="AX110" s="935"/>
      <c r="AY110" s="936"/>
      <c r="AZ110" s="978" t="s">
        <v>401</v>
      </c>
      <c r="BA110" s="925"/>
      <c r="BB110" s="925"/>
      <c r="BC110" s="925"/>
      <c r="BD110" s="925"/>
      <c r="BE110" s="925"/>
      <c r="BF110" s="925"/>
      <c r="BG110" s="925"/>
      <c r="BH110" s="925"/>
      <c r="BI110" s="925"/>
      <c r="BJ110" s="925"/>
      <c r="BK110" s="925"/>
      <c r="BL110" s="925"/>
      <c r="BM110" s="925"/>
      <c r="BN110" s="925"/>
      <c r="BO110" s="925"/>
      <c r="BP110" s="926"/>
      <c r="BQ110" s="964">
        <v>24079231</v>
      </c>
      <c r="BR110" s="965"/>
      <c r="BS110" s="965"/>
      <c r="BT110" s="965"/>
      <c r="BU110" s="965"/>
      <c r="BV110" s="965">
        <v>23785911</v>
      </c>
      <c r="BW110" s="965"/>
      <c r="BX110" s="965"/>
      <c r="BY110" s="965"/>
      <c r="BZ110" s="965"/>
      <c r="CA110" s="965">
        <v>24178530</v>
      </c>
      <c r="CB110" s="965"/>
      <c r="CC110" s="965"/>
      <c r="CD110" s="965"/>
      <c r="CE110" s="965"/>
      <c r="CF110" s="979">
        <v>225.1</v>
      </c>
      <c r="CG110" s="980"/>
      <c r="CH110" s="980"/>
      <c r="CI110" s="980"/>
      <c r="CJ110" s="980"/>
      <c r="CK110" s="981" t="s">
        <v>402</v>
      </c>
      <c r="CL110" s="982"/>
      <c r="CM110" s="961" t="s">
        <v>403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v>84847</v>
      </c>
      <c r="DH110" s="965"/>
      <c r="DI110" s="965"/>
      <c r="DJ110" s="965"/>
      <c r="DK110" s="965"/>
      <c r="DL110" s="965">
        <v>69471</v>
      </c>
      <c r="DM110" s="965"/>
      <c r="DN110" s="965"/>
      <c r="DO110" s="965"/>
      <c r="DP110" s="965"/>
      <c r="DQ110" s="965">
        <v>54072</v>
      </c>
      <c r="DR110" s="965"/>
      <c r="DS110" s="965"/>
      <c r="DT110" s="965"/>
      <c r="DU110" s="965"/>
      <c r="DV110" s="966">
        <v>0.5</v>
      </c>
      <c r="DW110" s="966"/>
      <c r="DX110" s="966"/>
      <c r="DY110" s="966"/>
      <c r="DZ110" s="967"/>
    </row>
    <row r="111" spans="1:131" s="197" customFormat="1" ht="26.25" customHeight="1">
      <c r="A111" s="968" t="s">
        <v>404</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108</v>
      </c>
      <c r="AB111" s="972"/>
      <c r="AC111" s="972"/>
      <c r="AD111" s="972"/>
      <c r="AE111" s="973"/>
      <c r="AF111" s="974" t="s">
        <v>108</v>
      </c>
      <c r="AG111" s="972"/>
      <c r="AH111" s="972"/>
      <c r="AI111" s="972"/>
      <c r="AJ111" s="973"/>
      <c r="AK111" s="974" t="s">
        <v>108</v>
      </c>
      <c r="AL111" s="972"/>
      <c r="AM111" s="972"/>
      <c r="AN111" s="972"/>
      <c r="AO111" s="973"/>
      <c r="AP111" s="975" t="s">
        <v>108</v>
      </c>
      <c r="AQ111" s="976"/>
      <c r="AR111" s="976"/>
      <c r="AS111" s="976"/>
      <c r="AT111" s="977"/>
      <c r="AU111" s="937"/>
      <c r="AV111" s="938"/>
      <c r="AW111" s="938"/>
      <c r="AX111" s="938"/>
      <c r="AY111" s="939"/>
      <c r="AZ111" s="987" t="s">
        <v>405</v>
      </c>
      <c r="BA111" s="988"/>
      <c r="BB111" s="988"/>
      <c r="BC111" s="988"/>
      <c r="BD111" s="988"/>
      <c r="BE111" s="988"/>
      <c r="BF111" s="988"/>
      <c r="BG111" s="988"/>
      <c r="BH111" s="988"/>
      <c r="BI111" s="988"/>
      <c r="BJ111" s="988"/>
      <c r="BK111" s="988"/>
      <c r="BL111" s="988"/>
      <c r="BM111" s="988"/>
      <c r="BN111" s="988"/>
      <c r="BO111" s="988"/>
      <c r="BP111" s="989"/>
      <c r="BQ111" s="957">
        <v>84847</v>
      </c>
      <c r="BR111" s="958"/>
      <c r="BS111" s="958"/>
      <c r="BT111" s="958"/>
      <c r="BU111" s="958"/>
      <c r="BV111" s="958">
        <v>69471</v>
      </c>
      <c r="BW111" s="958"/>
      <c r="BX111" s="958"/>
      <c r="BY111" s="958"/>
      <c r="BZ111" s="958"/>
      <c r="CA111" s="958">
        <v>54072</v>
      </c>
      <c r="CB111" s="958"/>
      <c r="CC111" s="958"/>
      <c r="CD111" s="958"/>
      <c r="CE111" s="958"/>
      <c r="CF111" s="952">
        <v>0.5</v>
      </c>
      <c r="CG111" s="953"/>
      <c r="CH111" s="953"/>
      <c r="CI111" s="953"/>
      <c r="CJ111" s="953"/>
      <c r="CK111" s="983"/>
      <c r="CL111" s="984"/>
      <c r="CM111" s="954" t="s">
        <v>406</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407</v>
      </c>
      <c r="DH111" s="958"/>
      <c r="DI111" s="958"/>
      <c r="DJ111" s="958"/>
      <c r="DK111" s="958"/>
      <c r="DL111" s="958" t="s">
        <v>407</v>
      </c>
      <c r="DM111" s="958"/>
      <c r="DN111" s="958"/>
      <c r="DO111" s="958"/>
      <c r="DP111" s="958"/>
      <c r="DQ111" s="958" t="s">
        <v>407</v>
      </c>
      <c r="DR111" s="958"/>
      <c r="DS111" s="958"/>
      <c r="DT111" s="958"/>
      <c r="DU111" s="958"/>
      <c r="DV111" s="959" t="s">
        <v>407</v>
      </c>
      <c r="DW111" s="959"/>
      <c r="DX111" s="959"/>
      <c r="DY111" s="959"/>
      <c r="DZ111" s="960"/>
    </row>
    <row r="112" spans="1:131" s="197" customFormat="1" ht="26.25" customHeight="1">
      <c r="A112" s="990" t="s">
        <v>408</v>
      </c>
      <c r="B112" s="991"/>
      <c r="C112" s="988" t="s">
        <v>409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t="s">
        <v>407</v>
      </c>
      <c r="AB112" s="997"/>
      <c r="AC112" s="997"/>
      <c r="AD112" s="997"/>
      <c r="AE112" s="998"/>
      <c r="AF112" s="999" t="s">
        <v>407</v>
      </c>
      <c r="AG112" s="997"/>
      <c r="AH112" s="997"/>
      <c r="AI112" s="997"/>
      <c r="AJ112" s="998"/>
      <c r="AK112" s="999" t="s">
        <v>407</v>
      </c>
      <c r="AL112" s="997"/>
      <c r="AM112" s="997"/>
      <c r="AN112" s="997"/>
      <c r="AO112" s="998"/>
      <c r="AP112" s="1000" t="s">
        <v>407</v>
      </c>
      <c r="AQ112" s="1001"/>
      <c r="AR112" s="1001"/>
      <c r="AS112" s="1001"/>
      <c r="AT112" s="1002"/>
      <c r="AU112" s="937"/>
      <c r="AV112" s="938"/>
      <c r="AW112" s="938"/>
      <c r="AX112" s="938"/>
      <c r="AY112" s="939"/>
      <c r="AZ112" s="987" t="s">
        <v>410</v>
      </c>
      <c r="BA112" s="988"/>
      <c r="BB112" s="988"/>
      <c r="BC112" s="988"/>
      <c r="BD112" s="988"/>
      <c r="BE112" s="988"/>
      <c r="BF112" s="988"/>
      <c r="BG112" s="988"/>
      <c r="BH112" s="988"/>
      <c r="BI112" s="988"/>
      <c r="BJ112" s="988"/>
      <c r="BK112" s="988"/>
      <c r="BL112" s="988"/>
      <c r="BM112" s="988"/>
      <c r="BN112" s="988"/>
      <c r="BO112" s="988"/>
      <c r="BP112" s="989"/>
      <c r="BQ112" s="957">
        <v>1994593</v>
      </c>
      <c r="BR112" s="958"/>
      <c r="BS112" s="958"/>
      <c r="BT112" s="958"/>
      <c r="BU112" s="958"/>
      <c r="BV112" s="958">
        <v>2054509</v>
      </c>
      <c r="BW112" s="958"/>
      <c r="BX112" s="958"/>
      <c r="BY112" s="958"/>
      <c r="BZ112" s="958"/>
      <c r="CA112" s="958">
        <v>2200414</v>
      </c>
      <c r="CB112" s="958"/>
      <c r="CC112" s="958"/>
      <c r="CD112" s="958"/>
      <c r="CE112" s="958"/>
      <c r="CF112" s="952">
        <v>20.5</v>
      </c>
      <c r="CG112" s="953"/>
      <c r="CH112" s="953"/>
      <c r="CI112" s="953"/>
      <c r="CJ112" s="953"/>
      <c r="CK112" s="983"/>
      <c r="CL112" s="984"/>
      <c r="CM112" s="954" t="s">
        <v>411</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407</v>
      </c>
      <c r="DH112" s="958"/>
      <c r="DI112" s="958"/>
      <c r="DJ112" s="958"/>
      <c r="DK112" s="958"/>
      <c r="DL112" s="958" t="s">
        <v>407</v>
      </c>
      <c r="DM112" s="958"/>
      <c r="DN112" s="958"/>
      <c r="DO112" s="958"/>
      <c r="DP112" s="958"/>
      <c r="DQ112" s="958" t="s">
        <v>407</v>
      </c>
      <c r="DR112" s="958"/>
      <c r="DS112" s="958"/>
      <c r="DT112" s="958"/>
      <c r="DU112" s="958"/>
      <c r="DV112" s="959" t="s">
        <v>407</v>
      </c>
      <c r="DW112" s="959"/>
      <c r="DX112" s="959"/>
      <c r="DY112" s="959"/>
      <c r="DZ112" s="960"/>
    </row>
    <row r="113" spans="1:130" s="197" customFormat="1" ht="26.25" customHeight="1">
      <c r="A113" s="992"/>
      <c r="B113" s="993"/>
      <c r="C113" s="988" t="s">
        <v>412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v>205718</v>
      </c>
      <c r="AB113" s="972"/>
      <c r="AC113" s="972"/>
      <c r="AD113" s="972"/>
      <c r="AE113" s="973"/>
      <c r="AF113" s="974">
        <v>215361</v>
      </c>
      <c r="AG113" s="972"/>
      <c r="AH113" s="972"/>
      <c r="AI113" s="972"/>
      <c r="AJ113" s="973"/>
      <c r="AK113" s="974">
        <v>218804</v>
      </c>
      <c r="AL113" s="972"/>
      <c r="AM113" s="972"/>
      <c r="AN113" s="972"/>
      <c r="AO113" s="973"/>
      <c r="AP113" s="975">
        <v>2</v>
      </c>
      <c r="AQ113" s="976"/>
      <c r="AR113" s="976"/>
      <c r="AS113" s="976"/>
      <c r="AT113" s="977"/>
      <c r="AU113" s="937"/>
      <c r="AV113" s="938"/>
      <c r="AW113" s="938"/>
      <c r="AX113" s="938"/>
      <c r="AY113" s="939"/>
      <c r="AZ113" s="987" t="s">
        <v>413</v>
      </c>
      <c r="BA113" s="988"/>
      <c r="BB113" s="988"/>
      <c r="BC113" s="988"/>
      <c r="BD113" s="988"/>
      <c r="BE113" s="988"/>
      <c r="BF113" s="988"/>
      <c r="BG113" s="988"/>
      <c r="BH113" s="988"/>
      <c r="BI113" s="988"/>
      <c r="BJ113" s="988"/>
      <c r="BK113" s="988"/>
      <c r="BL113" s="988"/>
      <c r="BM113" s="988"/>
      <c r="BN113" s="988"/>
      <c r="BO113" s="988"/>
      <c r="BP113" s="989"/>
      <c r="BQ113" s="957">
        <v>2454454</v>
      </c>
      <c r="BR113" s="958"/>
      <c r="BS113" s="958"/>
      <c r="BT113" s="958"/>
      <c r="BU113" s="958"/>
      <c r="BV113" s="958">
        <v>3900777</v>
      </c>
      <c r="BW113" s="958"/>
      <c r="BX113" s="958"/>
      <c r="BY113" s="958"/>
      <c r="BZ113" s="958"/>
      <c r="CA113" s="958">
        <v>4651401</v>
      </c>
      <c r="CB113" s="958"/>
      <c r="CC113" s="958"/>
      <c r="CD113" s="958"/>
      <c r="CE113" s="958"/>
      <c r="CF113" s="952">
        <v>43.3</v>
      </c>
      <c r="CG113" s="953"/>
      <c r="CH113" s="953"/>
      <c r="CI113" s="953"/>
      <c r="CJ113" s="953"/>
      <c r="CK113" s="983"/>
      <c r="CL113" s="984"/>
      <c r="CM113" s="954" t="s">
        <v>414</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407</v>
      </c>
      <c r="DH113" s="997"/>
      <c r="DI113" s="997"/>
      <c r="DJ113" s="997"/>
      <c r="DK113" s="998"/>
      <c r="DL113" s="999" t="s">
        <v>407</v>
      </c>
      <c r="DM113" s="997"/>
      <c r="DN113" s="997"/>
      <c r="DO113" s="997"/>
      <c r="DP113" s="998"/>
      <c r="DQ113" s="999" t="s">
        <v>407</v>
      </c>
      <c r="DR113" s="997"/>
      <c r="DS113" s="997"/>
      <c r="DT113" s="997"/>
      <c r="DU113" s="998"/>
      <c r="DV113" s="1000" t="s">
        <v>407</v>
      </c>
      <c r="DW113" s="1001"/>
      <c r="DX113" s="1001"/>
      <c r="DY113" s="1001"/>
      <c r="DZ113" s="1002"/>
    </row>
    <row r="114" spans="1:130" s="197" customFormat="1" ht="26.25" customHeight="1">
      <c r="A114" s="992"/>
      <c r="B114" s="993"/>
      <c r="C114" s="988" t="s">
        <v>415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v>12422</v>
      </c>
      <c r="AB114" s="997"/>
      <c r="AC114" s="997"/>
      <c r="AD114" s="997"/>
      <c r="AE114" s="998"/>
      <c r="AF114" s="999">
        <v>45713</v>
      </c>
      <c r="AG114" s="997"/>
      <c r="AH114" s="997"/>
      <c r="AI114" s="997"/>
      <c r="AJ114" s="998"/>
      <c r="AK114" s="999">
        <v>139880</v>
      </c>
      <c r="AL114" s="997"/>
      <c r="AM114" s="997"/>
      <c r="AN114" s="997"/>
      <c r="AO114" s="998"/>
      <c r="AP114" s="1000">
        <v>1.3</v>
      </c>
      <c r="AQ114" s="1001"/>
      <c r="AR114" s="1001"/>
      <c r="AS114" s="1001"/>
      <c r="AT114" s="1002"/>
      <c r="AU114" s="937"/>
      <c r="AV114" s="938"/>
      <c r="AW114" s="938"/>
      <c r="AX114" s="938"/>
      <c r="AY114" s="939"/>
      <c r="AZ114" s="987" t="s">
        <v>416</v>
      </c>
      <c r="BA114" s="988"/>
      <c r="BB114" s="988"/>
      <c r="BC114" s="988"/>
      <c r="BD114" s="988"/>
      <c r="BE114" s="988"/>
      <c r="BF114" s="988"/>
      <c r="BG114" s="988"/>
      <c r="BH114" s="988"/>
      <c r="BI114" s="988"/>
      <c r="BJ114" s="988"/>
      <c r="BK114" s="988"/>
      <c r="BL114" s="988"/>
      <c r="BM114" s="988"/>
      <c r="BN114" s="988"/>
      <c r="BO114" s="988"/>
      <c r="BP114" s="989"/>
      <c r="BQ114" s="957">
        <v>4069090</v>
      </c>
      <c r="BR114" s="958"/>
      <c r="BS114" s="958"/>
      <c r="BT114" s="958"/>
      <c r="BU114" s="958"/>
      <c r="BV114" s="958">
        <v>3611046</v>
      </c>
      <c r="BW114" s="958"/>
      <c r="BX114" s="958"/>
      <c r="BY114" s="958"/>
      <c r="BZ114" s="958"/>
      <c r="CA114" s="958">
        <v>3473453</v>
      </c>
      <c r="CB114" s="958"/>
      <c r="CC114" s="958"/>
      <c r="CD114" s="958"/>
      <c r="CE114" s="958"/>
      <c r="CF114" s="952">
        <v>32.299999999999997</v>
      </c>
      <c r="CG114" s="953"/>
      <c r="CH114" s="953"/>
      <c r="CI114" s="953"/>
      <c r="CJ114" s="953"/>
      <c r="CK114" s="983"/>
      <c r="CL114" s="984"/>
      <c r="CM114" s="954" t="s">
        <v>417</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407</v>
      </c>
      <c r="DH114" s="997"/>
      <c r="DI114" s="997"/>
      <c r="DJ114" s="997"/>
      <c r="DK114" s="998"/>
      <c r="DL114" s="999" t="s">
        <v>407</v>
      </c>
      <c r="DM114" s="997"/>
      <c r="DN114" s="997"/>
      <c r="DO114" s="997"/>
      <c r="DP114" s="998"/>
      <c r="DQ114" s="999" t="s">
        <v>407</v>
      </c>
      <c r="DR114" s="997"/>
      <c r="DS114" s="997"/>
      <c r="DT114" s="997"/>
      <c r="DU114" s="998"/>
      <c r="DV114" s="1000" t="s">
        <v>407</v>
      </c>
      <c r="DW114" s="1001"/>
      <c r="DX114" s="1001"/>
      <c r="DY114" s="1001"/>
      <c r="DZ114" s="1002"/>
    </row>
    <row r="115" spans="1:130" s="197" customFormat="1" ht="26.25" customHeight="1">
      <c r="A115" s="992"/>
      <c r="B115" s="993"/>
      <c r="C115" s="988" t="s">
        <v>418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v>29324</v>
      </c>
      <c r="AB115" s="972"/>
      <c r="AC115" s="972"/>
      <c r="AD115" s="972"/>
      <c r="AE115" s="973"/>
      <c r="AF115" s="974">
        <v>23678</v>
      </c>
      <c r="AG115" s="972"/>
      <c r="AH115" s="972"/>
      <c r="AI115" s="972"/>
      <c r="AJ115" s="973"/>
      <c r="AK115" s="974">
        <v>19725</v>
      </c>
      <c r="AL115" s="972"/>
      <c r="AM115" s="972"/>
      <c r="AN115" s="972"/>
      <c r="AO115" s="973"/>
      <c r="AP115" s="975">
        <v>0.2</v>
      </c>
      <c r="AQ115" s="976"/>
      <c r="AR115" s="976"/>
      <c r="AS115" s="976"/>
      <c r="AT115" s="977"/>
      <c r="AU115" s="937"/>
      <c r="AV115" s="938"/>
      <c r="AW115" s="938"/>
      <c r="AX115" s="938"/>
      <c r="AY115" s="939"/>
      <c r="AZ115" s="987" t="s">
        <v>419</v>
      </c>
      <c r="BA115" s="988"/>
      <c r="BB115" s="988"/>
      <c r="BC115" s="988"/>
      <c r="BD115" s="988"/>
      <c r="BE115" s="988"/>
      <c r="BF115" s="988"/>
      <c r="BG115" s="988"/>
      <c r="BH115" s="988"/>
      <c r="BI115" s="988"/>
      <c r="BJ115" s="988"/>
      <c r="BK115" s="988"/>
      <c r="BL115" s="988"/>
      <c r="BM115" s="988"/>
      <c r="BN115" s="988"/>
      <c r="BO115" s="988"/>
      <c r="BP115" s="989"/>
      <c r="BQ115" s="957">
        <v>543441</v>
      </c>
      <c r="BR115" s="958"/>
      <c r="BS115" s="958"/>
      <c r="BT115" s="958"/>
      <c r="BU115" s="958"/>
      <c r="BV115" s="958">
        <v>558936</v>
      </c>
      <c r="BW115" s="958"/>
      <c r="BX115" s="958"/>
      <c r="BY115" s="958"/>
      <c r="BZ115" s="958"/>
      <c r="CA115" s="958">
        <v>731877</v>
      </c>
      <c r="CB115" s="958"/>
      <c r="CC115" s="958"/>
      <c r="CD115" s="958"/>
      <c r="CE115" s="958"/>
      <c r="CF115" s="952">
        <v>6.8</v>
      </c>
      <c r="CG115" s="953"/>
      <c r="CH115" s="953"/>
      <c r="CI115" s="953"/>
      <c r="CJ115" s="953"/>
      <c r="CK115" s="983"/>
      <c r="CL115" s="984"/>
      <c r="CM115" s="987" t="s">
        <v>420</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989"/>
      <c r="DG115" s="996" t="s">
        <v>407</v>
      </c>
      <c r="DH115" s="997"/>
      <c r="DI115" s="997"/>
      <c r="DJ115" s="997"/>
      <c r="DK115" s="998"/>
      <c r="DL115" s="999" t="s">
        <v>407</v>
      </c>
      <c r="DM115" s="997"/>
      <c r="DN115" s="997"/>
      <c r="DO115" s="997"/>
      <c r="DP115" s="998"/>
      <c r="DQ115" s="999" t="s">
        <v>407</v>
      </c>
      <c r="DR115" s="997"/>
      <c r="DS115" s="997"/>
      <c r="DT115" s="997"/>
      <c r="DU115" s="998"/>
      <c r="DV115" s="1000" t="s">
        <v>407</v>
      </c>
      <c r="DW115" s="1001"/>
      <c r="DX115" s="1001"/>
      <c r="DY115" s="1001"/>
      <c r="DZ115" s="1002"/>
    </row>
    <row r="116" spans="1:130" s="197" customFormat="1" ht="26.25" customHeight="1">
      <c r="A116" s="994"/>
      <c r="B116" s="995"/>
      <c r="C116" s="1009" t="s">
        <v>421</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6" t="s">
        <v>407</v>
      </c>
      <c r="AB116" s="997"/>
      <c r="AC116" s="997"/>
      <c r="AD116" s="997"/>
      <c r="AE116" s="998"/>
      <c r="AF116" s="999" t="s">
        <v>407</v>
      </c>
      <c r="AG116" s="997"/>
      <c r="AH116" s="997"/>
      <c r="AI116" s="997"/>
      <c r="AJ116" s="998"/>
      <c r="AK116" s="999" t="s">
        <v>407</v>
      </c>
      <c r="AL116" s="997"/>
      <c r="AM116" s="997"/>
      <c r="AN116" s="997"/>
      <c r="AO116" s="998"/>
      <c r="AP116" s="1000" t="s">
        <v>407</v>
      </c>
      <c r="AQ116" s="1001"/>
      <c r="AR116" s="1001"/>
      <c r="AS116" s="1001"/>
      <c r="AT116" s="1002"/>
      <c r="AU116" s="937"/>
      <c r="AV116" s="938"/>
      <c r="AW116" s="938"/>
      <c r="AX116" s="938"/>
      <c r="AY116" s="939"/>
      <c r="AZ116" s="987" t="s">
        <v>422</v>
      </c>
      <c r="BA116" s="988"/>
      <c r="BB116" s="988"/>
      <c r="BC116" s="988"/>
      <c r="BD116" s="988"/>
      <c r="BE116" s="988"/>
      <c r="BF116" s="988"/>
      <c r="BG116" s="988"/>
      <c r="BH116" s="988"/>
      <c r="BI116" s="988"/>
      <c r="BJ116" s="988"/>
      <c r="BK116" s="988"/>
      <c r="BL116" s="988"/>
      <c r="BM116" s="988"/>
      <c r="BN116" s="988"/>
      <c r="BO116" s="988"/>
      <c r="BP116" s="989"/>
      <c r="BQ116" s="957" t="s">
        <v>407</v>
      </c>
      <c r="BR116" s="958"/>
      <c r="BS116" s="958"/>
      <c r="BT116" s="958"/>
      <c r="BU116" s="958"/>
      <c r="BV116" s="958" t="s">
        <v>407</v>
      </c>
      <c r="BW116" s="958"/>
      <c r="BX116" s="958"/>
      <c r="BY116" s="958"/>
      <c r="BZ116" s="958"/>
      <c r="CA116" s="958" t="s">
        <v>407</v>
      </c>
      <c r="CB116" s="958"/>
      <c r="CC116" s="958"/>
      <c r="CD116" s="958"/>
      <c r="CE116" s="958"/>
      <c r="CF116" s="952" t="s">
        <v>407</v>
      </c>
      <c r="CG116" s="953"/>
      <c r="CH116" s="953"/>
      <c r="CI116" s="953"/>
      <c r="CJ116" s="953"/>
      <c r="CK116" s="983"/>
      <c r="CL116" s="984"/>
      <c r="CM116" s="954" t="s">
        <v>423</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t="s">
        <v>407</v>
      </c>
      <c r="DH116" s="997"/>
      <c r="DI116" s="997"/>
      <c r="DJ116" s="997"/>
      <c r="DK116" s="998"/>
      <c r="DL116" s="999" t="s">
        <v>407</v>
      </c>
      <c r="DM116" s="997"/>
      <c r="DN116" s="997"/>
      <c r="DO116" s="997"/>
      <c r="DP116" s="998"/>
      <c r="DQ116" s="999" t="s">
        <v>407</v>
      </c>
      <c r="DR116" s="997"/>
      <c r="DS116" s="997"/>
      <c r="DT116" s="997"/>
      <c r="DU116" s="998"/>
      <c r="DV116" s="1000" t="s">
        <v>407</v>
      </c>
      <c r="DW116" s="1001"/>
      <c r="DX116" s="1001"/>
      <c r="DY116" s="1001"/>
      <c r="DZ116" s="1002"/>
    </row>
    <row r="117" spans="1:130" s="197" customFormat="1" ht="26.25" customHeight="1">
      <c r="A117" s="942" t="s">
        <v>166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31" t="s">
        <v>424</v>
      </c>
      <c r="Z117" s="922"/>
      <c r="AA117" s="1034">
        <v>2970428</v>
      </c>
      <c r="AB117" s="1004"/>
      <c r="AC117" s="1004"/>
      <c r="AD117" s="1004"/>
      <c r="AE117" s="1005"/>
      <c r="AF117" s="1003">
        <v>3009874</v>
      </c>
      <c r="AG117" s="1004"/>
      <c r="AH117" s="1004"/>
      <c r="AI117" s="1004"/>
      <c r="AJ117" s="1005"/>
      <c r="AK117" s="1003">
        <v>3092342</v>
      </c>
      <c r="AL117" s="1004"/>
      <c r="AM117" s="1004"/>
      <c r="AN117" s="1004"/>
      <c r="AO117" s="1005"/>
      <c r="AP117" s="1006"/>
      <c r="AQ117" s="1007"/>
      <c r="AR117" s="1007"/>
      <c r="AS117" s="1007"/>
      <c r="AT117" s="1008"/>
      <c r="AU117" s="937"/>
      <c r="AV117" s="938"/>
      <c r="AW117" s="938"/>
      <c r="AX117" s="938"/>
      <c r="AY117" s="939"/>
      <c r="AZ117" s="1033" t="s">
        <v>425</v>
      </c>
      <c r="BA117" s="1009"/>
      <c r="BB117" s="1009"/>
      <c r="BC117" s="1009"/>
      <c r="BD117" s="1009"/>
      <c r="BE117" s="1009"/>
      <c r="BF117" s="1009"/>
      <c r="BG117" s="1009"/>
      <c r="BH117" s="1009"/>
      <c r="BI117" s="1009"/>
      <c r="BJ117" s="1009"/>
      <c r="BK117" s="1009"/>
      <c r="BL117" s="1009"/>
      <c r="BM117" s="1009"/>
      <c r="BN117" s="1009"/>
      <c r="BO117" s="1009"/>
      <c r="BP117" s="1010"/>
      <c r="BQ117" s="1023" t="s">
        <v>426</v>
      </c>
      <c r="BR117" s="1024"/>
      <c r="BS117" s="1024"/>
      <c r="BT117" s="1024"/>
      <c r="BU117" s="1024"/>
      <c r="BV117" s="1024" t="s">
        <v>426</v>
      </c>
      <c r="BW117" s="1024"/>
      <c r="BX117" s="1024"/>
      <c r="BY117" s="1024"/>
      <c r="BZ117" s="1024"/>
      <c r="CA117" s="1024" t="s">
        <v>426</v>
      </c>
      <c r="CB117" s="1024"/>
      <c r="CC117" s="1024"/>
      <c r="CD117" s="1024"/>
      <c r="CE117" s="1024"/>
      <c r="CF117" s="952" t="s">
        <v>426</v>
      </c>
      <c r="CG117" s="953"/>
      <c r="CH117" s="953"/>
      <c r="CI117" s="953"/>
      <c r="CJ117" s="953"/>
      <c r="CK117" s="983"/>
      <c r="CL117" s="984"/>
      <c r="CM117" s="954" t="s">
        <v>427</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426</v>
      </c>
      <c r="DH117" s="997"/>
      <c r="DI117" s="997"/>
      <c r="DJ117" s="997"/>
      <c r="DK117" s="998"/>
      <c r="DL117" s="999" t="s">
        <v>426</v>
      </c>
      <c r="DM117" s="997"/>
      <c r="DN117" s="997"/>
      <c r="DO117" s="997"/>
      <c r="DP117" s="998"/>
      <c r="DQ117" s="999" t="s">
        <v>426</v>
      </c>
      <c r="DR117" s="997"/>
      <c r="DS117" s="997"/>
      <c r="DT117" s="997"/>
      <c r="DU117" s="998"/>
      <c r="DV117" s="1000" t="s">
        <v>426</v>
      </c>
      <c r="DW117" s="1001"/>
      <c r="DX117" s="1001"/>
      <c r="DY117" s="1001"/>
      <c r="DZ117" s="1002"/>
    </row>
    <row r="118" spans="1:130" s="197" customFormat="1" ht="26.25" customHeight="1">
      <c r="A118" s="942" t="s">
        <v>399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397</v>
      </c>
      <c r="AB118" s="921"/>
      <c r="AC118" s="921"/>
      <c r="AD118" s="921"/>
      <c r="AE118" s="922"/>
      <c r="AF118" s="920" t="s">
        <v>283</v>
      </c>
      <c r="AG118" s="921"/>
      <c r="AH118" s="921"/>
      <c r="AI118" s="921"/>
      <c r="AJ118" s="922"/>
      <c r="AK118" s="920" t="s">
        <v>282</v>
      </c>
      <c r="AL118" s="921"/>
      <c r="AM118" s="921"/>
      <c r="AN118" s="921"/>
      <c r="AO118" s="922"/>
      <c r="AP118" s="1028" t="s">
        <v>398</v>
      </c>
      <c r="AQ118" s="1029"/>
      <c r="AR118" s="1029"/>
      <c r="AS118" s="1029"/>
      <c r="AT118" s="1030"/>
      <c r="AU118" s="940"/>
      <c r="AV118" s="941"/>
      <c r="AW118" s="941"/>
      <c r="AX118" s="941"/>
      <c r="AY118" s="941"/>
      <c r="AZ118" s="228" t="s">
        <v>166</v>
      </c>
      <c r="BA118" s="228"/>
      <c r="BB118" s="228"/>
      <c r="BC118" s="228"/>
      <c r="BD118" s="228"/>
      <c r="BE118" s="228"/>
      <c r="BF118" s="228"/>
      <c r="BG118" s="228"/>
      <c r="BH118" s="228"/>
      <c r="BI118" s="228"/>
      <c r="BJ118" s="228"/>
      <c r="BK118" s="228"/>
      <c r="BL118" s="228"/>
      <c r="BM118" s="228"/>
      <c r="BN118" s="228"/>
      <c r="BO118" s="1031" t="s">
        <v>428</v>
      </c>
      <c r="BP118" s="1032"/>
      <c r="BQ118" s="1023">
        <v>33225656</v>
      </c>
      <c r="BR118" s="1024"/>
      <c r="BS118" s="1024"/>
      <c r="BT118" s="1024"/>
      <c r="BU118" s="1024"/>
      <c r="BV118" s="1024">
        <v>33980650</v>
      </c>
      <c r="BW118" s="1024"/>
      <c r="BX118" s="1024"/>
      <c r="BY118" s="1024"/>
      <c r="BZ118" s="1024"/>
      <c r="CA118" s="1024">
        <v>35289747</v>
      </c>
      <c r="CB118" s="1024"/>
      <c r="CC118" s="1024"/>
      <c r="CD118" s="1024"/>
      <c r="CE118" s="1024"/>
      <c r="CF118" s="1025"/>
      <c r="CG118" s="1026"/>
      <c r="CH118" s="1026"/>
      <c r="CI118" s="1026"/>
      <c r="CJ118" s="1027"/>
      <c r="CK118" s="983"/>
      <c r="CL118" s="984"/>
      <c r="CM118" s="954" t="s">
        <v>429</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430</v>
      </c>
      <c r="DH118" s="997"/>
      <c r="DI118" s="997"/>
      <c r="DJ118" s="997"/>
      <c r="DK118" s="998"/>
      <c r="DL118" s="999" t="s">
        <v>430</v>
      </c>
      <c r="DM118" s="997"/>
      <c r="DN118" s="997"/>
      <c r="DO118" s="997"/>
      <c r="DP118" s="998"/>
      <c r="DQ118" s="999" t="s">
        <v>430</v>
      </c>
      <c r="DR118" s="997"/>
      <c r="DS118" s="997"/>
      <c r="DT118" s="997"/>
      <c r="DU118" s="998"/>
      <c r="DV118" s="1000" t="s">
        <v>430</v>
      </c>
      <c r="DW118" s="1001"/>
      <c r="DX118" s="1001"/>
      <c r="DY118" s="1001"/>
      <c r="DZ118" s="1002"/>
    </row>
    <row r="119" spans="1:130" s="197" customFormat="1" ht="26.25" customHeight="1">
      <c r="A119" s="1012" t="s">
        <v>402</v>
      </c>
      <c r="B119" s="982"/>
      <c r="C119" s="961" t="s">
        <v>403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7">
        <v>10102</v>
      </c>
      <c r="AB119" s="928"/>
      <c r="AC119" s="928"/>
      <c r="AD119" s="928"/>
      <c r="AE119" s="929"/>
      <c r="AF119" s="930">
        <v>10679</v>
      </c>
      <c r="AG119" s="928"/>
      <c r="AH119" s="928"/>
      <c r="AI119" s="928"/>
      <c r="AJ119" s="929"/>
      <c r="AK119" s="930">
        <v>11432</v>
      </c>
      <c r="AL119" s="928"/>
      <c r="AM119" s="928"/>
      <c r="AN119" s="928"/>
      <c r="AO119" s="929"/>
      <c r="AP119" s="931">
        <v>0.1</v>
      </c>
      <c r="AQ119" s="932"/>
      <c r="AR119" s="932"/>
      <c r="AS119" s="932"/>
      <c r="AT119" s="933"/>
      <c r="AU119" s="1015" t="s">
        <v>431</v>
      </c>
      <c r="AV119" s="1016"/>
      <c r="AW119" s="1016"/>
      <c r="AX119" s="1016"/>
      <c r="AY119" s="1017"/>
      <c r="AZ119" s="978" t="s">
        <v>432</v>
      </c>
      <c r="BA119" s="925"/>
      <c r="BB119" s="925"/>
      <c r="BC119" s="925"/>
      <c r="BD119" s="925"/>
      <c r="BE119" s="925"/>
      <c r="BF119" s="925"/>
      <c r="BG119" s="925"/>
      <c r="BH119" s="925"/>
      <c r="BI119" s="925"/>
      <c r="BJ119" s="925"/>
      <c r="BK119" s="925"/>
      <c r="BL119" s="925"/>
      <c r="BM119" s="925"/>
      <c r="BN119" s="925"/>
      <c r="BO119" s="925"/>
      <c r="BP119" s="926"/>
      <c r="BQ119" s="964">
        <v>5433215</v>
      </c>
      <c r="BR119" s="965"/>
      <c r="BS119" s="965"/>
      <c r="BT119" s="965"/>
      <c r="BU119" s="965"/>
      <c r="BV119" s="965">
        <v>6172859</v>
      </c>
      <c r="BW119" s="965"/>
      <c r="BX119" s="965"/>
      <c r="BY119" s="965"/>
      <c r="BZ119" s="965"/>
      <c r="CA119" s="965">
        <v>6564118</v>
      </c>
      <c r="CB119" s="965"/>
      <c r="CC119" s="965"/>
      <c r="CD119" s="965"/>
      <c r="CE119" s="965"/>
      <c r="CF119" s="979">
        <v>61.1</v>
      </c>
      <c r="CG119" s="980"/>
      <c r="CH119" s="980"/>
      <c r="CI119" s="980"/>
      <c r="CJ119" s="980"/>
      <c r="CK119" s="985"/>
      <c r="CL119" s="986"/>
      <c r="CM119" s="1042" t="s">
        <v>433</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35" t="s">
        <v>430</v>
      </c>
      <c r="DH119" s="1036"/>
      <c r="DI119" s="1036"/>
      <c r="DJ119" s="1036"/>
      <c r="DK119" s="1037"/>
      <c r="DL119" s="1038" t="s">
        <v>430</v>
      </c>
      <c r="DM119" s="1036"/>
      <c r="DN119" s="1036"/>
      <c r="DO119" s="1036"/>
      <c r="DP119" s="1037"/>
      <c r="DQ119" s="1038" t="s">
        <v>430</v>
      </c>
      <c r="DR119" s="1036"/>
      <c r="DS119" s="1036"/>
      <c r="DT119" s="1036"/>
      <c r="DU119" s="1037"/>
      <c r="DV119" s="1039" t="s">
        <v>430</v>
      </c>
      <c r="DW119" s="1040"/>
      <c r="DX119" s="1040"/>
      <c r="DY119" s="1040"/>
      <c r="DZ119" s="1041"/>
    </row>
    <row r="120" spans="1:130" s="197" customFormat="1" ht="26.25" customHeight="1">
      <c r="A120" s="1013"/>
      <c r="B120" s="984"/>
      <c r="C120" s="954" t="s">
        <v>406</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t="s">
        <v>430</v>
      </c>
      <c r="AB120" s="997"/>
      <c r="AC120" s="997"/>
      <c r="AD120" s="997"/>
      <c r="AE120" s="998"/>
      <c r="AF120" s="999" t="s">
        <v>430</v>
      </c>
      <c r="AG120" s="997"/>
      <c r="AH120" s="997"/>
      <c r="AI120" s="997"/>
      <c r="AJ120" s="998"/>
      <c r="AK120" s="999" t="s">
        <v>430</v>
      </c>
      <c r="AL120" s="997"/>
      <c r="AM120" s="997"/>
      <c r="AN120" s="997"/>
      <c r="AO120" s="998"/>
      <c r="AP120" s="1000" t="s">
        <v>430</v>
      </c>
      <c r="AQ120" s="1001"/>
      <c r="AR120" s="1001"/>
      <c r="AS120" s="1001"/>
      <c r="AT120" s="1002"/>
      <c r="AU120" s="1018"/>
      <c r="AV120" s="1019"/>
      <c r="AW120" s="1019"/>
      <c r="AX120" s="1019"/>
      <c r="AY120" s="1020"/>
      <c r="AZ120" s="987" t="s">
        <v>434</v>
      </c>
      <c r="BA120" s="988"/>
      <c r="BB120" s="988"/>
      <c r="BC120" s="988"/>
      <c r="BD120" s="988"/>
      <c r="BE120" s="988"/>
      <c r="BF120" s="988"/>
      <c r="BG120" s="988"/>
      <c r="BH120" s="988"/>
      <c r="BI120" s="988"/>
      <c r="BJ120" s="988"/>
      <c r="BK120" s="988"/>
      <c r="BL120" s="988"/>
      <c r="BM120" s="988"/>
      <c r="BN120" s="988"/>
      <c r="BO120" s="988"/>
      <c r="BP120" s="989"/>
      <c r="BQ120" s="957">
        <v>1334217</v>
      </c>
      <c r="BR120" s="958"/>
      <c r="BS120" s="958"/>
      <c r="BT120" s="958"/>
      <c r="BU120" s="958"/>
      <c r="BV120" s="958">
        <v>1192755</v>
      </c>
      <c r="BW120" s="958"/>
      <c r="BX120" s="958"/>
      <c r="BY120" s="958"/>
      <c r="BZ120" s="958"/>
      <c r="CA120" s="958">
        <v>1189162</v>
      </c>
      <c r="CB120" s="958"/>
      <c r="CC120" s="958"/>
      <c r="CD120" s="958"/>
      <c r="CE120" s="958"/>
      <c r="CF120" s="952">
        <v>11.1</v>
      </c>
      <c r="CG120" s="953"/>
      <c r="CH120" s="953"/>
      <c r="CI120" s="953"/>
      <c r="CJ120" s="953"/>
      <c r="CK120" s="1051" t="s">
        <v>435</v>
      </c>
      <c r="CL120" s="1052"/>
      <c r="CM120" s="1052"/>
      <c r="CN120" s="1052"/>
      <c r="CO120" s="1053"/>
      <c r="CP120" s="1059" t="s">
        <v>436</v>
      </c>
      <c r="CQ120" s="1060"/>
      <c r="CR120" s="1060"/>
      <c r="CS120" s="1060"/>
      <c r="CT120" s="1060"/>
      <c r="CU120" s="1060"/>
      <c r="CV120" s="1060"/>
      <c r="CW120" s="1060"/>
      <c r="CX120" s="1060"/>
      <c r="CY120" s="1060"/>
      <c r="CZ120" s="1060"/>
      <c r="DA120" s="1060"/>
      <c r="DB120" s="1060"/>
      <c r="DC120" s="1060"/>
      <c r="DD120" s="1060"/>
      <c r="DE120" s="1060"/>
      <c r="DF120" s="1061"/>
      <c r="DG120" s="964">
        <v>1994593</v>
      </c>
      <c r="DH120" s="965"/>
      <c r="DI120" s="965"/>
      <c r="DJ120" s="965"/>
      <c r="DK120" s="965"/>
      <c r="DL120" s="965">
        <v>2054509</v>
      </c>
      <c r="DM120" s="965"/>
      <c r="DN120" s="965"/>
      <c r="DO120" s="965"/>
      <c r="DP120" s="965"/>
      <c r="DQ120" s="965">
        <v>2200414</v>
      </c>
      <c r="DR120" s="965"/>
      <c r="DS120" s="965"/>
      <c r="DT120" s="965"/>
      <c r="DU120" s="965"/>
      <c r="DV120" s="966">
        <v>20.5</v>
      </c>
      <c r="DW120" s="966"/>
      <c r="DX120" s="966"/>
      <c r="DY120" s="966"/>
      <c r="DZ120" s="967"/>
    </row>
    <row r="121" spans="1:130" s="197" customFormat="1" ht="26.25" customHeight="1">
      <c r="A121" s="1013"/>
      <c r="B121" s="984"/>
      <c r="C121" s="1048" t="s">
        <v>437</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996" t="s">
        <v>430</v>
      </c>
      <c r="AB121" s="997"/>
      <c r="AC121" s="997"/>
      <c r="AD121" s="997"/>
      <c r="AE121" s="998"/>
      <c r="AF121" s="999" t="s">
        <v>430</v>
      </c>
      <c r="AG121" s="997"/>
      <c r="AH121" s="997"/>
      <c r="AI121" s="997"/>
      <c r="AJ121" s="998"/>
      <c r="AK121" s="999" t="s">
        <v>430</v>
      </c>
      <c r="AL121" s="997"/>
      <c r="AM121" s="997"/>
      <c r="AN121" s="997"/>
      <c r="AO121" s="998"/>
      <c r="AP121" s="1000" t="s">
        <v>430</v>
      </c>
      <c r="AQ121" s="1001"/>
      <c r="AR121" s="1001"/>
      <c r="AS121" s="1001"/>
      <c r="AT121" s="1002"/>
      <c r="AU121" s="1018"/>
      <c r="AV121" s="1019"/>
      <c r="AW121" s="1019"/>
      <c r="AX121" s="1019"/>
      <c r="AY121" s="1020"/>
      <c r="AZ121" s="1033" t="s">
        <v>438</v>
      </c>
      <c r="BA121" s="1009"/>
      <c r="BB121" s="1009"/>
      <c r="BC121" s="1009"/>
      <c r="BD121" s="1009"/>
      <c r="BE121" s="1009"/>
      <c r="BF121" s="1009"/>
      <c r="BG121" s="1009"/>
      <c r="BH121" s="1009"/>
      <c r="BI121" s="1009"/>
      <c r="BJ121" s="1009"/>
      <c r="BK121" s="1009"/>
      <c r="BL121" s="1009"/>
      <c r="BM121" s="1009"/>
      <c r="BN121" s="1009"/>
      <c r="BO121" s="1009"/>
      <c r="BP121" s="1010"/>
      <c r="BQ121" s="1023">
        <v>21629831</v>
      </c>
      <c r="BR121" s="1024"/>
      <c r="BS121" s="1024"/>
      <c r="BT121" s="1024"/>
      <c r="BU121" s="1024"/>
      <c r="BV121" s="1024">
        <v>22506539</v>
      </c>
      <c r="BW121" s="1024"/>
      <c r="BX121" s="1024"/>
      <c r="BY121" s="1024"/>
      <c r="BZ121" s="1024"/>
      <c r="CA121" s="1024">
        <v>23541162</v>
      </c>
      <c r="CB121" s="1024"/>
      <c r="CC121" s="1024"/>
      <c r="CD121" s="1024"/>
      <c r="CE121" s="1024"/>
      <c r="CF121" s="1062">
        <v>219.1</v>
      </c>
      <c r="CG121" s="1063"/>
      <c r="CH121" s="1063"/>
      <c r="CI121" s="1063"/>
      <c r="CJ121" s="1063"/>
      <c r="CK121" s="1054"/>
      <c r="CL121" s="1055"/>
      <c r="CM121" s="1055"/>
      <c r="CN121" s="1055"/>
      <c r="CO121" s="1056"/>
      <c r="CP121" s="1045" t="s">
        <v>379</v>
      </c>
      <c r="CQ121" s="1046"/>
      <c r="CR121" s="1046"/>
      <c r="CS121" s="1046"/>
      <c r="CT121" s="1046"/>
      <c r="CU121" s="1046"/>
      <c r="CV121" s="1046"/>
      <c r="CW121" s="1046"/>
      <c r="CX121" s="1046"/>
      <c r="CY121" s="1046"/>
      <c r="CZ121" s="1046"/>
      <c r="DA121" s="1046"/>
      <c r="DB121" s="1046"/>
      <c r="DC121" s="1046"/>
      <c r="DD121" s="1046"/>
      <c r="DE121" s="1046"/>
      <c r="DF121" s="1047"/>
      <c r="DG121" s="957" t="s">
        <v>108</v>
      </c>
      <c r="DH121" s="958"/>
      <c r="DI121" s="958"/>
      <c r="DJ121" s="958"/>
      <c r="DK121" s="958"/>
      <c r="DL121" s="958" t="s">
        <v>108</v>
      </c>
      <c r="DM121" s="958"/>
      <c r="DN121" s="958"/>
      <c r="DO121" s="958"/>
      <c r="DP121" s="958"/>
      <c r="DQ121" s="958" t="s">
        <v>108</v>
      </c>
      <c r="DR121" s="958"/>
      <c r="DS121" s="958"/>
      <c r="DT121" s="958"/>
      <c r="DU121" s="958"/>
      <c r="DV121" s="959" t="s">
        <v>108</v>
      </c>
      <c r="DW121" s="959"/>
      <c r="DX121" s="959"/>
      <c r="DY121" s="959"/>
      <c r="DZ121" s="960"/>
    </row>
    <row r="122" spans="1:130" s="197" customFormat="1" ht="26.25" customHeight="1">
      <c r="A122" s="1013"/>
      <c r="B122" s="984"/>
      <c r="C122" s="954" t="s">
        <v>417</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108</v>
      </c>
      <c r="AB122" s="997"/>
      <c r="AC122" s="997"/>
      <c r="AD122" s="997"/>
      <c r="AE122" s="998"/>
      <c r="AF122" s="999" t="s">
        <v>108</v>
      </c>
      <c r="AG122" s="997"/>
      <c r="AH122" s="997"/>
      <c r="AI122" s="997"/>
      <c r="AJ122" s="998"/>
      <c r="AK122" s="999" t="s">
        <v>108</v>
      </c>
      <c r="AL122" s="997"/>
      <c r="AM122" s="997"/>
      <c r="AN122" s="997"/>
      <c r="AO122" s="998"/>
      <c r="AP122" s="1000" t="s">
        <v>108</v>
      </c>
      <c r="AQ122" s="1001"/>
      <c r="AR122" s="1001"/>
      <c r="AS122" s="1001"/>
      <c r="AT122" s="1002"/>
      <c r="AU122" s="1021"/>
      <c r="AV122" s="1022"/>
      <c r="AW122" s="1022"/>
      <c r="AX122" s="1022"/>
      <c r="AY122" s="1022"/>
      <c r="AZ122" s="228" t="s">
        <v>166</v>
      </c>
      <c r="BA122" s="228"/>
      <c r="BB122" s="228"/>
      <c r="BC122" s="228"/>
      <c r="BD122" s="228"/>
      <c r="BE122" s="228"/>
      <c r="BF122" s="228"/>
      <c r="BG122" s="228"/>
      <c r="BH122" s="228"/>
      <c r="BI122" s="228"/>
      <c r="BJ122" s="228"/>
      <c r="BK122" s="228"/>
      <c r="BL122" s="228"/>
      <c r="BM122" s="228"/>
      <c r="BN122" s="228"/>
      <c r="BO122" s="1031" t="s">
        <v>439</v>
      </c>
      <c r="BP122" s="1032"/>
      <c r="BQ122" s="1072">
        <v>28397263</v>
      </c>
      <c r="BR122" s="1073"/>
      <c r="BS122" s="1073"/>
      <c r="BT122" s="1073"/>
      <c r="BU122" s="1073"/>
      <c r="BV122" s="1073">
        <v>29872153</v>
      </c>
      <c r="BW122" s="1073"/>
      <c r="BX122" s="1073"/>
      <c r="BY122" s="1073"/>
      <c r="BZ122" s="1073"/>
      <c r="CA122" s="1073">
        <v>31294442</v>
      </c>
      <c r="CB122" s="1073"/>
      <c r="CC122" s="1073"/>
      <c r="CD122" s="1073"/>
      <c r="CE122" s="1073"/>
      <c r="CF122" s="1025"/>
      <c r="CG122" s="1026"/>
      <c r="CH122" s="1026"/>
      <c r="CI122" s="1026"/>
      <c r="CJ122" s="1027"/>
      <c r="CK122" s="1054"/>
      <c r="CL122" s="1055"/>
      <c r="CM122" s="1055"/>
      <c r="CN122" s="1055"/>
      <c r="CO122" s="1056"/>
      <c r="CP122" s="1045" t="s">
        <v>440</v>
      </c>
      <c r="CQ122" s="1046"/>
      <c r="CR122" s="1046"/>
      <c r="CS122" s="1046"/>
      <c r="CT122" s="1046"/>
      <c r="CU122" s="1046"/>
      <c r="CV122" s="1046"/>
      <c r="CW122" s="1046"/>
      <c r="CX122" s="1046"/>
      <c r="CY122" s="1046"/>
      <c r="CZ122" s="1046"/>
      <c r="DA122" s="1046"/>
      <c r="DB122" s="1046"/>
      <c r="DC122" s="1046"/>
      <c r="DD122" s="1046"/>
      <c r="DE122" s="1046"/>
      <c r="DF122" s="1047"/>
      <c r="DG122" s="957" t="s">
        <v>441</v>
      </c>
      <c r="DH122" s="958"/>
      <c r="DI122" s="958"/>
      <c r="DJ122" s="958"/>
      <c r="DK122" s="958"/>
      <c r="DL122" s="958" t="s">
        <v>441</v>
      </c>
      <c r="DM122" s="958"/>
      <c r="DN122" s="958"/>
      <c r="DO122" s="958"/>
      <c r="DP122" s="958"/>
      <c r="DQ122" s="958" t="s">
        <v>441</v>
      </c>
      <c r="DR122" s="958"/>
      <c r="DS122" s="958"/>
      <c r="DT122" s="958"/>
      <c r="DU122" s="958"/>
      <c r="DV122" s="959" t="s">
        <v>441</v>
      </c>
      <c r="DW122" s="959"/>
      <c r="DX122" s="959"/>
      <c r="DY122" s="959"/>
      <c r="DZ122" s="960"/>
    </row>
    <row r="123" spans="1:130" s="197" customFormat="1" ht="26.25" customHeight="1" thickBot="1">
      <c r="A123" s="1013"/>
      <c r="B123" s="984"/>
      <c r="C123" s="954" t="s">
        <v>423</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t="s">
        <v>441</v>
      </c>
      <c r="AB123" s="997"/>
      <c r="AC123" s="997"/>
      <c r="AD123" s="997"/>
      <c r="AE123" s="998"/>
      <c r="AF123" s="999" t="s">
        <v>441</v>
      </c>
      <c r="AG123" s="997"/>
      <c r="AH123" s="997"/>
      <c r="AI123" s="997"/>
      <c r="AJ123" s="998"/>
      <c r="AK123" s="999" t="s">
        <v>441</v>
      </c>
      <c r="AL123" s="997"/>
      <c r="AM123" s="997"/>
      <c r="AN123" s="997"/>
      <c r="AO123" s="998"/>
      <c r="AP123" s="1000" t="s">
        <v>441</v>
      </c>
      <c r="AQ123" s="1001"/>
      <c r="AR123" s="1001"/>
      <c r="AS123" s="1001"/>
      <c r="AT123" s="1002"/>
      <c r="AU123" s="1069" t="s">
        <v>442</v>
      </c>
      <c r="AV123" s="1070"/>
      <c r="AW123" s="1070"/>
      <c r="AX123" s="1070"/>
      <c r="AY123" s="1070"/>
      <c r="AZ123" s="1070"/>
      <c r="BA123" s="1070"/>
      <c r="BB123" s="1070"/>
      <c r="BC123" s="1070"/>
      <c r="BD123" s="1070"/>
      <c r="BE123" s="1070"/>
      <c r="BF123" s="1070"/>
      <c r="BG123" s="1070"/>
      <c r="BH123" s="1070"/>
      <c r="BI123" s="1070"/>
      <c r="BJ123" s="1070"/>
      <c r="BK123" s="1070"/>
      <c r="BL123" s="1070"/>
      <c r="BM123" s="1070"/>
      <c r="BN123" s="1070"/>
      <c r="BO123" s="1070"/>
      <c r="BP123" s="1071"/>
      <c r="BQ123" s="1064">
        <v>44.9</v>
      </c>
      <c r="BR123" s="1065"/>
      <c r="BS123" s="1065"/>
      <c r="BT123" s="1065"/>
      <c r="BU123" s="1065"/>
      <c r="BV123" s="1065">
        <v>38.4</v>
      </c>
      <c r="BW123" s="1065"/>
      <c r="BX123" s="1065"/>
      <c r="BY123" s="1065"/>
      <c r="BZ123" s="1065"/>
      <c r="CA123" s="1065">
        <v>37.1</v>
      </c>
      <c r="CB123" s="1065"/>
      <c r="CC123" s="1065"/>
      <c r="CD123" s="1065"/>
      <c r="CE123" s="1065"/>
      <c r="CF123" s="1066"/>
      <c r="CG123" s="1067"/>
      <c r="CH123" s="1067"/>
      <c r="CI123" s="1067"/>
      <c r="CJ123" s="1068"/>
      <c r="CK123" s="1054"/>
      <c r="CL123" s="1055"/>
      <c r="CM123" s="1055"/>
      <c r="CN123" s="1055"/>
      <c r="CO123" s="1056"/>
      <c r="CP123" s="1045" t="s">
        <v>443</v>
      </c>
      <c r="CQ123" s="1046"/>
      <c r="CR123" s="1046"/>
      <c r="CS123" s="1046"/>
      <c r="CT123" s="1046"/>
      <c r="CU123" s="1046"/>
      <c r="CV123" s="1046"/>
      <c r="CW123" s="1046"/>
      <c r="CX123" s="1046"/>
      <c r="CY123" s="1046"/>
      <c r="CZ123" s="1046"/>
      <c r="DA123" s="1046"/>
      <c r="DB123" s="1046"/>
      <c r="DC123" s="1046"/>
      <c r="DD123" s="1046"/>
      <c r="DE123" s="1046"/>
      <c r="DF123" s="1047"/>
      <c r="DG123" s="996" t="s">
        <v>441</v>
      </c>
      <c r="DH123" s="997"/>
      <c r="DI123" s="997"/>
      <c r="DJ123" s="997"/>
      <c r="DK123" s="998"/>
      <c r="DL123" s="999" t="s">
        <v>441</v>
      </c>
      <c r="DM123" s="997"/>
      <c r="DN123" s="997"/>
      <c r="DO123" s="997"/>
      <c r="DP123" s="998"/>
      <c r="DQ123" s="999" t="s">
        <v>441</v>
      </c>
      <c r="DR123" s="997"/>
      <c r="DS123" s="997"/>
      <c r="DT123" s="997"/>
      <c r="DU123" s="998"/>
      <c r="DV123" s="1000" t="s">
        <v>441</v>
      </c>
      <c r="DW123" s="1001"/>
      <c r="DX123" s="1001"/>
      <c r="DY123" s="1001"/>
      <c r="DZ123" s="1002"/>
    </row>
    <row r="124" spans="1:130" s="197" customFormat="1" ht="26.25" customHeight="1">
      <c r="A124" s="1013"/>
      <c r="B124" s="984"/>
      <c r="C124" s="954" t="s">
        <v>427</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441</v>
      </c>
      <c r="AB124" s="997"/>
      <c r="AC124" s="997"/>
      <c r="AD124" s="997"/>
      <c r="AE124" s="998"/>
      <c r="AF124" s="999" t="s">
        <v>441</v>
      </c>
      <c r="AG124" s="997"/>
      <c r="AH124" s="997"/>
      <c r="AI124" s="997"/>
      <c r="AJ124" s="998"/>
      <c r="AK124" s="999" t="s">
        <v>441</v>
      </c>
      <c r="AL124" s="997"/>
      <c r="AM124" s="997"/>
      <c r="AN124" s="997"/>
      <c r="AO124" s="998"/>
      <c r="AP124" s="1000" t="s">
        <v>441</v>
      </c>
      <c r="AQ124" s="1001"/>
      <c r="AR124" s="1001"/>
      <c r="AS124" s="1001"/>
      <c r="AT124" s="100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7"/>
      <c r="CL124" s="1057"/>
      <c r="CM124" s="1057"/>
      <c r="CN124" s="1057"/>
      <c r="CO124" s="1058"/>
      <c r="CP124" s="1045" t="s">
        <v>444</v>
      </c>
      <c r="CQ124" s="1046"/>
      <c r="CR124" s="1046"/>
      <c r="CS124" s="1046"/>
      <c r="CT124" s="1046"/>
      <c r="CU124" s="1046"/>
      <c r="CV124" s="1046"/>
      <c r="CW124" s="1046"/>
      <c r="CX124" s="1046"/>
      <c r="CY124" s="1046"/>
      <c r="CZ124" s="1046"/>
      <c r="DA124" s="1046"/>
      <c r="DB124" s="1046"/>
      <c r="DC124" s="1046"/>
      <c r="DD124" s="1046"/>
      <c r="DE124" s="1046"/>
      <c r="DF124" s="1047"/>
      <c r="DG124" s="1035" t="s">
        <v>441</v>
      </c>
      <c r="DH124" s="1036"/>
      <c r="DI124" s="1036"/>
      <c r="DJ124" s="1036"/>
      <c r="DK124" s="1037"/>
      <c r="DL124" s="1038" t="s">
        <v>441</v>
      </c>
      <c r="DM124" s="1036"/>
      <c r="DN124" s="1036"/>
      <c r="DO124" s="1036"/>
      <c r="DP124" s="1037"/>
      <c r="DQ124" s="1038" t="s">
        <v>441</v>
      </c>
      <c r="DR124" s="1036"/>
      <c r="DS124" s="1036"/>
      <c r="DT124" s="1036"/>
      <c r="DU124" s="1037"/>
      <c r="DV124" s="1039" t="s">
        <v>441</v>
      </c>
      <c r="DW124" s="1040"/>
      <c r="DX124" s="1040"/>
      <c r="DY124" s="1040"/>
      <c r="DZ124" s="1041"/>
    </row>
    <row r="125" spans="1:130" s="197" customFormat="1" ht="26.25" customHeight="1" thickBot="1">
      <c r="A125" s="1013"/>
      <c r="B125" s="984"/>
      <c r="C125" s="954" t="s">
        <v>429</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441</v>
      </c>
      <c r="AB125" s="997"/>
      <c r="AC125" s="997"/>
      <c r="AD125" s="997"/>
      <c r="AE125" s="998"/>
      <c r="AF125" s="999" t="s">
        <v>441</v>
      </c>
      <c r="AG125" s="997"/>
      <c r="AH125" s="997"/>
      <c r="AI125" s="997"/>
      <c r="AJ125" s="998"/>
      <c r="AK125" s="999" t="s">
        <v>441</v>
      </c>
      <c r="AL125" s="997"/>
      <c r="AM125" s="997"/>
      <c r="AN125" s="997"/>
      <c r="AO125" s="998"/>
      <c r="AP125" s="1000" t="s">
        <v>441</v>
      </c>
      <c r="AQ125" s="1001"/>
      <c r="AR125" s="1001"/>
      <c r="AS125" s="1001"/>
      <c r="AT125" s="100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2" t="s">
        <v>445</v>
      </c>
      <c r="CL125" s="1052"/>
      <c r="CM125" s="1052"/>
      <c r="CN125" s="1052"/>
      <c r="CO125" s="1053"/>
      <c r="CP125" s="978" t="s">
        <v>446</v>
      </c>
      <c r="CQ125" s="925"/>
      <c r="CR125" s="925"/>
      <c r="CS125" s="925"/>
      <c r="CT125" s="925"/>
      <c r="CU125" s="925"/>
      <c r="CV125" s="925"/>
      <c r="CW125" s="925"/>
      <c r="CX125" s="925"/>
      <c r="CY125" s="925"/>
      <c r="CZ125" s="925"/>
      <c r="DA125" s="925"/>
      <c r="DB125" s="925"/>
      <c r="DC125" s="925"/>
      <c r="DD125" s="925"/>
      <c r="DE125" s="925"/>
      <c r="DF125" s="926"/>
      <c r="DG125" s="964" t="s">
        <v>441</v>
      </c>
      <c r="DH125" s="965"/>
      <c r="DI125" s="965"/>
      <c r="DJ125" s="965"/>
      <c r="DK125" s="965"/>
      <c r="DL125" s="965" t="s">
        <v>441</v>
      </c>
      <c r="DM125" s="965"/>
      <c r="DN125" s="965"/>
      <c r="DO125" s="965"/>
      <c r="DP125" s="965"/>
      <c r="DQ125" s="965" t="s">
        <v>441</v>
      </c>
      <c r="DR125" s="965"/>
      <c r="DS125" s="965"/>
      <c r="DT125" s="965"/>
      <c r="DU125" s="965"/>
      <c r="DV125" s="966" t="s">
        <v>441</v>
      </c>
      <c r="DW125" s="966"/>
      <c r="DX125" s="966"/>
      <c r="DY125" s="966"/>
      <c r="DZ125" s="967"/>
    </row>
    <row r="126" spans="1:130" s="197" customFormat="1" ht="26.25" customHeight="1">
      <c r="A126" s="1013"/>
      <c r="B126" s="984"/>
      <c r="C126" s="954" t="s">
        <v>433</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v>16714</v>
      </c>
      <c r="AB126" s="997"/>
      <c r="AC126" s="997"/>
      <c r="AD126" s="997"/>
      <c r="AE126" s="998"/>
      <c r="AF126" s="999">
        <v>10903</v>
      </c>
      <c r="AG126" s="997"/>
      <c r="AH126" s="997"/>
      <c r="AI126" s="997"/>
      <c r="AJ126" s="998"/>
      <c r="AK126" s="999">
        <v>6918</v>
      </c>
      <c r="AL126" s="997"/>
      <c r="AM126" s="997"/>
      <c r="AN126" s="997"/>
      <c r="AO126" s="998"/>
      <c r="AP126" s="1000">
        <v>0.1</v>
      </c>
      <c r="AQ126" s="1001"/>
      <c r="AR126" s="1001"/>
      <c r="AS126" s="1001"/>
      <c r="AT126" s="1002"/>
      <c r="AU126" s="233"/>
      <c r="AV126" s="233"/>
      <c r="AW126" s="233"/>
      <c r="AX126" s="1074" t="s">
        <v>447</v>
      </c>
      <c r="AY126" s="1075"/>
      <c r="AZ126" s="1075"/>
      <c r="BA126" s="1075"/>
      <c r="BB126" s="1075"/>
      <c r="BC126" s="1075"/>
      <c r="BD126" s="1075"/>
      <c r="BE126" s="1076"/>
      <c r="BF126" s="1090" t="s">
        <v>448</v>
      </c>
      <c r="BG126" s="1075"/>
      <c r="BH126" s="1075"/>
      <c r="BI126" s="1075"/>
      <c r="BJ126" s="1075"/>
      <c r="BK126" s="1075"/>
      <c r="BL126" s="1076"/>
      <c r="BM126" s="1090" t="s">
        <v>449</v>
      </c>
      <c r="BN126" s="1075"/>
      <c r="BO126" s="1075"/>
      <c r="BP126" s="1075"/>
      <c r="BQ126" s="1075"/>
      <c r="BR126" s="1075"/>
      <c r="BS126" s="1076"/>
      <c r="BT126" s="1090" t="s">
        <v>450</v>
      </c>
      <c r="BU126" s="1075"/>
      <c r="BV126" s="1075"/>
      <c r="BW126" s="1075"/>
      <c r="BX126" s="1075"/>
      <c r="BY126" s="1075"/>
      <c r="BZ126" s="1091"/>
      <c r="CA126" s="233"/>
      <c r="CB126" s="233"/>
      <c r="CC126" s="233"/>
      <c r="CD126" s="234"/>
      <c r="CE126" s="234"/>
      <c r="CF126" s="234"/>
      <c r="CG126" s="231"/>
      <c r="CH126" s="231"/>
      <c r="CI126" s="231"/>
      <c r="CJ126" s="232"/>
      <c r="CK126" s="1055"/>
      <c r="CL126" s="1055"/>
      <c r="CM126" s="1055"/>
      <c r="CN126" s="1055"/>
      <c r="CO126" s="1056"/>
      <c r="CP126" s="987" t="s">
        <v>451</v>
      </c>
      <c r="CQ126" s="988"/>
      <c r="CR126" s="988"/>
      <c r="CS126" s="988"/>
      <c r="CT126" s="988"/>
      <c r="CU126" s="988"/>
      <c r="CV126" s="988"/>
      <c r="CW126" s="988"/>
      <c r="CX126" s="988"/>
      <c r="CY126" s="988"/>
      <c r="CZ126" s="988"/>
      <c r="DA126" s="988"/>
      <c r="DB126" s="988"/>
      <c r="DC126" s="988"/>
      <c r="DD126" s="988"/>
      <c r="DE126" s="988"/>
      <c r="DF126" s="989"/>
      <c r="DG126" s="957">
        <v>536704</v>
      </c>
      <c r="DH126" s="958"/>
      <c r="DI126" s="958"/>
      <c r="DJ126" s="958"/>
      <c r="DK126" s="958"/>
      <c r="DL126" s="958">
        <v>555524</v>
      </c>
      <c r="DM126" s="958"/>
      <c r="DN126" s="958"/>
      <c r="DO126" s="958"/>
      <c r="DP126" s="958"/>
      <c r="DQ126" s="958">
        <v>730411</v>
      </c>
      <c r="DR126" s="958"/>
      <c r="DS126" s="958"/>
      <c r="DT126" s="958"/>
      <c r="DU126" s="958"/>
      <c r="DV126" s="959">
        <v>6.8</v>
      </c>
      <c r="DW126" s="959"/>
      <c r="DX126" s="959"/>
      <c r="DY126" s="959"/>
      <c r="DZ126" s="960"/>
    </row>
    <row r="127" spans="1:130" s="197" customFormat="1" ht="26.25" customHeight="1" thickBot="1">
      <c r="A127" s="1014"/>
      <c r="B127" s="986"/>
      <c r="C127" s="1042" t="s">
        <v>452</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6">
        <v>2508</v>
      </c>
      <c r="AB127" s="997"/>
      <c r="AC127" s="997"/>
      <c r="AD127" s="997"/>
      <c r="AE127" s="998"/>
      <c r="AF127" s="999">
        <v>2096</v>
      </c>
      <c r="AG127" s="997"/>
      <c r="AH127" s="997"/>
      <c r="AI127" s="997"/>
      <c r="AJ127" s="998"/>
      <c r="AK127" s="999">
        <v>1375</v>
      </c>
      <c r="AL127" s="997"/>
      <c r="AM127" s="997"/>
      <c r="AN127" s="997"/>
      <c r="AO127" s="998"/>
      <c r="AP127" s="1000">
        <v>0</v>
      </c>
      <c r="AQ127" s="1001"/>
      <c r="AR127" s="1001"/>
      <c r="AS127" s="1001"/>
      <c r="AT127" s="1002"/>
      <c r="AU127" s="233"/>
      <c r="AV127" s="233"/>
      <c r="AW127" s="233"/>
      <c r="AX127" s="924" t="s">
        <v>453</v>
      </c>
      <c r="AY127" s="925"/>
      <c r="AZ127" s="925"/>
      <c r="BA127" s="925"/>
      <c r="BB127" s="925"/>
      <c r="BC127" s="925"/>
      <c r="BD127" s="925"/>
      <c r="BE127" s="926"/>
      <c r="BF127" s="1079" t="s">
        <v>441</v>
      </c>
      <c r="BG127" s="1080"/>
      <c r="BH127" s="1080"/>
      <c r="BI127" s="1080"/>
      <c r="BJ127" s="1080"/>
      <c r="BK127" s="1080"/>
      <c r="BL127" s="1089"/>
      <c r="BM127" s="1079">
        <v>12.97</v>
      </c>
      <c r="BN127" s="1080"/>
      <c r="BO127" s="1080"/>
      <c r="BP127" s="1080"/>
      <c r="BQ127" s="1080"/>
      <c r="BR127" s="1080"/>
      <c r="BS127" s="1089"/>
      <c r="BT127" s="1079">
        <v>20</v>
      </c>
      <c r="BU127" s="1080"/>
      <c r="BV127" s="1080"/>
      <c r="BW127" s="1080"/>
      <c r="BX127" s="1080"/>
      <c r="BY127" s="1080"/>
      <c r="BZ127" s="1081"/>
      <c r="CA127" s="234"/>
      <c r="CB127" s="234"/>
      <c r="CC127" s="234"/>
      <c r="CD127" s="234"/>
      <c r="CE127" s="234"/>
      <c r="CF127" s="234"/>
      <c r="CG127" s="231"/>
      <c r="CH127" s="231"/>
      <c r="CI127" s="231"/>
      <c r="CJ127" s="232"/>
      <c r="CK127" s="1077"/>
      <c r="CL127" s="1077"/>
      <c r="CM127" s="1077"/>
      <c r="CN127" s="1077"/>
      <c r="CO127" s="1078"/>
      <c r="CP127" s="1082" t="s">
        <v>454</v>
      </c>
      <c r="CQ127" s="1083"/>
      <c r="CR127" s="1083"/>
      <c r="CS127" s="1083"/>
      <c r="CT127" s="1083"/>
      <c r="CU127" s="1083"/>
      <c r="CV127" s="1083"/>
      <c r="CW127" s="1083"/>
      <c r="CX127" s="1083"/>
      <c r="CY127" s="1083"/>
      <c r="CZ127" s="1083"/>
      <c r="DA127" s="1083"/>
      <c r="DB127" s="1083"/>
      <c r="DC127" s="1083"/>
      <c r="DD127" s="1083"/>
      <c r="DE127" s="1083"/>
      <c r="DF127" s="1084"/>
      <c r="DG127" s="1085">
        <v>6737</v>
      </c>
      <c r="DH127" s="1086"/>
      <c r="DI127" s="1086"/>
      <c r="DJ127" s="1086"/>
      <c r="DK127" s="1086"/>
      <c r="DL127" s="1086">
        <v>3412</v>
      </c>
      <c r="DM127" s="1086"/>
      <c r="DN127" s="1086"/>
      <c r="DO127" s="1086"/>
      <c r="DP127" s="1086"/>
      <c r="DQ127" s="1086">
        <v>1466</v>
      </c>
      <c r="DR127" s="1086"/>
      <c r="DS127" s="1086"/>
      <c r="DT127" s="1086"/>
      <c r="DU127" s="1086"/>
      <c r="DV127" s="1087">
        <v>0</v>
      </c>
      <c r="DW127" s="1087"/>
      <c r="DX127" s="1087"/>
      <c r="DY127" s="1087"/>
      <c r="DZ127" s="1088"/>
    </row>
    <row r="128" spans="1:130" s="197" customFormat="1" ht="26.25" customHeight="1">
      <c r="A128" s="1109" t="s">
        <v>455</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456</v>
      </c>
      <c r="X128" s="1111"/>
      <c r="Y128" s="1111"/>
      <c r="Z128" s="1112"/>
      <c r="AA128" s="1127">
        <v>145955</v>
      </c>
      <c r="AB128" s="1128"/>
      <c r="AC128" s="1128"/>
      <c r="AD128" s="1128"/>
      <c r="AE128" s="1129"/>
      <c r="AF128" s="1130">
        <v>138251</v>
      </c>
      <c r="AG128" s="1128"/>
      <c r="AH128" s="1128"/>
      <c r="AI128" s="1128"/>
      <c r="AJ128" s="1129"/>
      <c r="AK128" s="1130">
        <v>155918</v>
      </c>
      <c r="AL128" s="1128"/>
      <c r="AM128" s="1128"/>
      <c r="AN128" s="1128"/>
      <c r="AO128" s="1129"/>
      <c r="AP128" s="1131"/>
      <c r="AQ128" s="1132"/>
      <c r="AR128" s="1132"/>
      <c r="AS128" s="1132"/>
      <c r="AT128" s="1133"/>
      <c r="AU128" s="235"/>
      <c r="AV128" s="235"/>
      <c r="AW128" s="235"/>
      <c r="AX128" s="1092" t="s">
        <v>457</v>
      </c>
      <c r="AY128" s="988"/>
      <c r="AZ128" s="988"/>
      <c r="BA128" s="988"/>
      <c r="BB128" s="988"/>
      <c r="BC128" s="988"/>
      <c r="BD128" s="988"/>
      <c r="BE128" s="989"/>
      <c r="BF128" s="1104" t="s">
        <v>458</v>
      </c>
      <c r="BG128" s="1105"/>
      <c r="BH128" s="1105"/>
      <c r="BI128" s="1105"/>
      <c r="BJ128" s="1105"/>
      <c r="BK128" s="1105"/>
      <c r="BL128" s="1106"/>
      <c r="BM128" s="1104">
        <v>17.97</v>
      </c>
      <c r="BN128" s="1105"/>
      <c r="BO128" s="1105"/>
      <c r="BP128" s="1105"/>
      <c r="BQ128" s="1105"/>
      <c r="BR128" s="1105"/>
      <c r="BS128" s="1106"/>
      <c r="BT128" s="1104">
        <v>30</v>
      </c>
      <c r="BU128" s="1107"/>
      <c r="BV128" s="1107"/>
      <c r="BW128" s="1107"/>
      <c r="BX128" s="1107"/>
      <c r="BY128" s="1107"/>
      <c r="BZ128" s="11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8" t="s">
        <v>89</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98" t="s">
        <v>459</v>
      </c>
      <c r="X129" s="1099"/>
      <c r="Y129" s="1099"/>
      <c r="Z129" s="1100"/>
      <c r="AA129" s="996">
        <v>12619080</v>
      </c>
      <c r="AB129" s="997"/>
      <c r="AC129" s="997"/>
      <c r="AD129" s="997"/>
      <c r="AE129" s="998"/>
      <c r="AF129" s="999">
        <v>12678836</v>
      </c>
      <c r="AG129" s="997"/>
      <c r="AH129" s="997"/>
      <c r="AI129" s="997"/>
      <c r="AJ129" s="998"/>
      <c r="AK129" s="999">
        <v>12812304</v>
      </c>
      <c r="AL129" s="997"/>
      <c r="AM129" s="997"/>
      <c r="AN129" s="997"/>
      <c r="AO129" s="998"/>
      <c r="AP129" s="1101"/>
      <c r="AQ129" s="1102"/>
      <c r="AR129" s="1102"/>
      <c r="AS129" s="1102"/>
      <c r="AT129" s="1103"/>
      <c r="AU129" s="235"/>
      <c r="AV129" s="235"/>
      <c r="AW129" s="235"/>
      <c r="AX129" s="1092" t="s">
        <v>460</v>
      </c>
      <c r="AY129" s="988"/>
      <c r="AZ129" s="988"/>
      <c r="BA129" s="988"/>
      <c r="BB129" s="988"/>
      <c r="BC129" s="988"/>
      <c r="BD129" s="988"/>
      <c r="BE129" s="989"/>
      <c r="BF129" s="1093">
        <v>8.3000000000000007</v>
      </c>
      <c r="BG129" s="1094"/>
      <c r="BH129" s="1094"/>
      <c r="BI129" s="1094"/>
      <c r="BJ129" s="1094"/>
      <c r="BK129" s="1094"/>
      <c r="BL129" s="1095"/>
      <c r="BM129" s="1093">
        <v>25</v>
      </c>
      <c r="BN129" s="1094"/>
      <c r="BO129" s="1094"/>
      <c r="BP129" s="1094"/>
      <c r="BQ129" s="1094"/>
      <c r="BR129" s="1094"/>
      <c r="BS129" s="1095"/>
      <c r="BT129" s="1093">
        <v>35</v>
      </c>
      <c r="BU129" s="1096"/>
      <c r="BV129" s="1096"/>
      <c r="BW129" s="1096"/>
      <c r="BX129" s="1096"/>
      <c r="BY129" s="1096"/>
      <c r="BZ129" s="109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8" t="s">
        <v>461</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98" t="s">
        <v>462</v>
      </c>
      <c r="X130" s="1099"/>
      <c r="Y130" s="1099"/>
      <c r="Z130" s="1100"/>
      <c r="AA130" s="996">
        <v>1869297</v>
      </c>
      <c r="AB130" s="997"/>
      <c r="AC130" s="997"/>
      <c r="AD130" s="997"/>
      <c r="AE130" s="998"/>
      <c r="AF130" s="999">
        <v>2004354</v>
      </c>
      <c r="AG130" s="997"/>
      <c r="AH130" s="997"/>
      <c r="AI130" s="997"/>
      <c r="AJ130" s="998"/>
      <c r="AK130" s="999">
        <v>2068713</v>
      </c>
      <c r="AL130" s="997"/>
      <c r="AM130" s="997"/>
      <c r="AN130" s="997"/>
      <c r="AO130" s="998"/>
      <c r="AP130" s="1101"/>
      <c r="AQ130" s="1102"/>
      <c r="AR130" s="1102"/>
      <c r="AS130" s="1102"/>
      <c r="AT130" s="1103"/>
      <c r="AU130" s="235"/>
      <c r="AV130" s="235"/>
      <c r="AW130" s="235"/>
      <c r="AX130" s="1151" t="s">
        <v>463</v>
      </c>
      <c r="AY130" s="1083"/>
      <c r="AZ130" s="1083"/>
      <c r="BA130" s="1083"/>
      <c r="BB130" s="1083"/>
      <c r="BC130" s="1083"/>
      <c r="BD130" s="1083"/>
      <c r="BE130" s="1084"/>
      <c r="BF130" s="1113">
        <v>37.1</v>
      </c>
      <c r="BG130" s="1114"/>
      <c r="BH130" s="1114"/>
      <c r="BI130" s="1114"/>
      <c r="BJ130" s="1114"/>
      <c r="BK130" s="1114"/>
      <c r="BL130" s="1115"/>
      <c r="BM130" s="1113">
        <v>350</v>
      </c>
      <c r="BN130" s="1114"/>
      <c r="BO130" s="1114"/>
      <c r="BP130" s="1114"/>
      <c r="BQ130" s="1114"/>
      <c r="BR130" s="1114"/>
      <c r="BS130" s="1115"/>
      <c r="BT130" s="1116"/>
      <c r="BU130" s="1117"/>
      <c r="BV130" s="1117"/>
      <c r="BW130" s="1117"/>
      <c r="BX130" s="1117"/>
      <c r="BY130" s="1117"/>
      <c r="BZ130" s="111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464</v>
      </c>
      <c r="X131" s="1122"/>
      <c r="Y131" s="1122"/>
      <c r="Z131" s="1123"/>
      <c r="AA131" s="1035">
        <v>10749783</v>
      </c>
      <c r="AB131" s="1036"/>
      <c r="AC131" s="1036"/>
      <c r="AD131" s="1036"/>
      <c r="AE131" s="1037"/>
      <c r="AF131" s="1038">
        <v>10674482</v>
      </c>
      <c r="AG131" s="1036"/>
      <c r="AH131" s="1036"/>
      <c r="AI131" s="1036"/>
      <c r="AJ131" s="1037"/>
      <c r="AK131" s="1038">
        <v>10743591</v>
      </c>
      <c r="AL131" s="1036"/>
      <c r="AM131" s="1036"/>
      <c r="AN131" s="1036"/>
      <c r="AO131" s="1037"/>
      <c r="AP131" s="1124"/>
      <c r="AQ131" s="1125"/>
      <c r="AR131" s="1125"/>
      <c r="AS131" s="1125"/>
      <c r="AT131" s="112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5" t="s">
        <v>465</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466</v>
      </c>
      <c r="W132" s="1139"/>
      <c r="X132" s="1139"/>
      <c r="Y132" s="1139"/>
      <c r="Z132" s="1140"/>
      <c r="AA132" s="1141">
        <v>8.8855375030000001</v>
      </c>
      <c r="AB132" s="1142"/>
      <c r="AC132" s="1142"/>
      <c r="AD132" s="1142"/>
      <c r="AE132" s="1143"/>
      <c r="AF132" s="1144">
        <v>8.1246940129999992</v>
      </c>
      <c r="AG132" s="1142"/>
      <c r="AH132" s="1142"/>
      <c r="AI132" s="1142"/>
      <c r="AJ132" s="1143"/>
      <c r="AK132" s="1144">
        <v>8.0765453560000005</v>
      </c>
      <c r="AL132" s="1142"/>
      <c r="AM132" s="1142"/>
      <c r="AN132" s="1142"/>
      <c r="AO132" s="1143"/>
      <c r="AP132" s="1025"/>
      <c r="AQ132" s="1026"/>
      <c r="AR132" s="1026"/>
      <c r="AS132" s="1026"/>
      <c r="AT132" s="11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467</v>
      </c>
      <c r="W133" s="1146"/>
      <c r="X133" s="1146"/>
      <c r="Y133" s="1146"/>
      <c r="Z133" s="1147"/>
      <c r="AA133" s="1148">
        <v>10.3</v>
      </c>
      <c r="AB133" s="1149"/>
      <c r="AC133" s="1149"/>
      <c r="AD133" s="1149"/>
      <c r="AE133" s="1150"/>
      <c r="AF133" s="1148">
        <v>9.4</v>
      </c>
      <c r="AG133" s="1149"/>
      <c r="AH133" s="1149"/>
      <c r="AI133" s="1149"/>
      <c r="AJ133" s="1150"/>
      <c r="AK133" s="1148">
        <v>8.3000000000000007</v>
      </c>
      <c r="AL133" s="1149"/>
      <c r="AM133" s="1149"/>
      <c r="AN133" s="1149"/>
      <c r="AO133" s="1150"/>
      <c r="AP133" s="1066"/>
      <c r="AQ133" s="1067"/>
      <c r="AR133" s="1067"/>
      <c r="AS133" s="1067"/>
      <c r="AT133" s="113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5" t="s">
        <v>470</v>
      </c>
      <c r="L7" s="254"/>
      <c r="M7" s="255" t="s">
        <v>471</v>
      </c>
      <c r="N7" s="256"/>
    </row>
    <row r="8" spans="1:16">
      <c r="A8" s="248"/>
      <c r="B8" s="244"/>
      <c r="C8" s="244"/>
      <c r="D8" s="244"/>
      <c r="E8" s="244"/>
      <c r="F8" s="244"/>
      <c r="G8" s="257"/>
      <c r="H8" s="258"/>
      <c r="I8" s="258"/>
      <c r="J8" s="259"/>
      <c r="K8" s="1156"/>
      <c r="L8" s="260" t="s">
        <v>472</v>
      </c>
      <c r="M8" s="261" t="s">
        <v>473</v>
      </c>
      <c r="N8" s="262" t="s">
        <v>474</v>
      </c>
    </row>
    <row r="9" spans="1:16">
      <c r="A9" s="248"/>
      <c r="B9" s="244"/>
      <c r="C9" s="244"/>
      <c r="D9" s="244"/>
      <c r="E9" s="244"/>
      <c r="F9" s="244"/>
      <c r="G9" s="1157" t="s">
        <v>475</v>
      </c>
      <c r="H9" s="1158"/>
      <c r="I9" s="1158"/>
      <c r="J9" s="1159"/>
      <c r="K9" s="263">
        <v>3538705</v>
      </c>
      <c r="L9" s="264">
        <v>82585</v>
      </c>
      <c r="M9" s="265">
        <v>88578</v>
      </c>
      <c r="N9" s="266">
        <v>-6.8</v>
      </c>
    </row>
    <row r="10" spans="1:16">
      <c r="A10" s="248"/>
      <c r="B10" s="244"/>
      <c r="C10" s="244"/>
      <c r="D10" s="244"/>
      <c r="E10" s="244"/>
      <c r="F10" s="244"/>
      <c r="G10" s="1157" t="s">
        <v>476</v>
      </c>
      <c r="H10" s="1158"/>
      <c r="I10" s="1158"/>
      <c r="J10" s="1159"/>
      <c r="K10" s="267">
        <v>322049</v>
      </c>
      <c r="L10" s="268">
        <v>7516</v>
      </c>
      <c r="M10" s="269">
        <v>7040</v>
      </c>
      <c r="N10" s="270">
        <v>6.8</v>
      </c>
    </row>
    <row r="11" spans="1:16" ht="13.5" customHeight="1">
      <c r="A11" s="248"/>
      <c r="B11" s="244"/>
      <c r="C11" s="244"/>
      <c r="D11" s="244"/>
      <c r="E11" s="244"/>
      <c r="F11" s="244"/>
      <c r="G11" s="1157" t="s">
        <v>477</v>
      </c>
      <c r="H11" s="1158"/>
      <c r="I11" s="1158"/>
      <c r="J11" s="1159"/>
      <c r="K11" s="267">
        <v>559118</v>
      </c>
      <c r="L11" s="268">
        <v>13049</v>
      </c>
      <c r="M11" s="269">
        <v>8852</v>
      </c>
      <c r="N11" s="270">
        <v>47.4</v>
      </c>
    </row>
    <row r="12" spans="1:16" ht="13.5" customHeight="1">
      <c r="A12" s="248"/>
      <c r="B12" s="244"/>
      <c r="C12" s="244"/>
      <c r="D12" s="244"/>
      <c r="E12" s="244"/>
      <c r="F12" s="244"/>
      <c r="G12" s="1157" t="s">
        <v>478</v>
      </c>
      <c r="H12" s="1158"/>
      <c r="I12" s="1158"/>
      <c r="J12" s="1159"/>
      <c r="K12" s="267" t="s">
        <v>479</v>
      </c>
      <c r="L12" s="268" t="s">
        <v>479</v>
      </c>
      <c r="M12" s="269">
        <v>853</v>
      </c>
      <c r="N12" s="270" t="s">
        <v>479</v>
      </c>
    </row>
    <row r="13" spans="1:16" ht="13.5" customHeight="1">
      <c r="A13" s="248"/>
      <c r="B13" s="244"/>
      <c r="C13" s="244"/>
      <c r="D13" s="244"/>
      <c r="E13" s="244"/>
      <c r="F13" s="244"/>
      <c r="G13" s="1157" t="s">
        <v>480</v>
      </c>
      <c r="H13" s="1158"/>
      <c r="I13" s="1158"/>
      <c r="J13" s="1159"/>
      <c r="K13" s="267" t="s">
        <v>479</v>
      </c>
      <c r="L13" s="268" t="s">
        <v>479</v>
      </c>
      <c r="M13" s="269">
        <v>12</v>
      </c>
      <c r="N13" s="270" t="s">
        <v>479</v>
      </c>
    </row>
    <row r="14" spans="1:16" ht="13.5" customHeight="1">
      <c r="A14" s="248"/>
      <c r="B14" s="244"/>
      <c r="C14" s="244"/>
      <c r="D14" s="244"/>
      <c r="E14" s="244"/>
      <c r="F14" s="244"/>
      <c r="G14" s="1157" t="s">
        <v>481</v>
      </c>
      <c r="H14" s="1158"/>
      <c r="I14" s="1158"/>
      <c r="J14" s="1159"/>
      <c r="K14" s="267">
        <v>186359</v>
      </c>
      <c r="L14" s="268">
        <v>4349</v>
      </c>
      <c r="M14" s="269">
        <v>4061</v>
      </c>
      <c r="N14" s="270">
        <v>7.1</v>
      </c>
    </row>
    <row r="15" spans="1:16" ht="13.5" customHeight="1">
      <c r="A15" s="248"/>
      <c r="B15" s="244"/>
      <c r="C15" s="244"/>
      <c r="D15" s="244"/>
      <c r="E15" s="244"/>
      <c r="F15" s="244"/>
      <c r="G15" s="1157" t="s">
        <v>482</v>
      </c>
      <c r="H15" s="1158"/>
      <c r="I15" s="1158"/>
      <c r="J15" s="1159"/>
      <c r="K15" s="267">
        <v>250468</v>
      </c>
      <c r="L15" s="268">
        <v>5845</v>
      </c>
      <c r="M15" s="269">
        <v>2096</v>
      </c>
      <c r="N15" s="270">
        <v>178.9</v>
      </c>
    </row>
    <row r="16" spans="1:16">
      <c r="A16" s="248"/>
      <c r="B16" s="244"/>
      <c r="C16" s="244"/>
      <c r="D16" s="244"/>
      <c r="E16" s="244"/>
      <c r="F16" s="244"/>
      <c r="G16" s="1160" t="s">
        <v>483</v>
      </c>
      <c r="H16" s="1161"/>
      <c r="I16" s="1161"/>
      <c r="J16" s="1162"/>
      <c r="K16" s="268">
        <v>-372604</v>
      </c>
      <c r="L16" s="268">
        <v>-8696</v>
      </c>
      <c r="M16" s="269">
        <v>-9609</v>
      </c>
      <c r="N16" s="270">
        <v>-9.5</v>
      </c>
    </row>
    <row r="17" spans="1:16">
      <c r="A17" s="248"/>
      <c r="B17" s="244"/>
      <c r="C17" s="244"/>
      <c r="D17" s="244"/>
      <c r="E17" s="244"/>
      <c r="F17" s="244"/>
      <c r="G17" s="1160" t="s">
        <v>166</v>
      </c>
      <c r="H17" s="1161"/>
      <c r="I17" s="1161"/>
      <c r="J17" s="1162"/>
      <c r="K17" s="268">
        <v>4484095</v>
      </c>
      <c r="L17" s="268">
        <v>104649</v>
      </c>
      <c r="M17" s="269">
        <v>101883</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52" t="s">
        <v>488</v>
      </c>
      <c r="H21" s="1153"/>
      <c r="I21" s="1153"/>
      <c r="J21" s="1154"/>
      <c r="K21" s="280">
        <v>9.15</v>
      </c>
      <c r="L21" s="281">
        <v>9.81</v>
      </c>
      <c r="M21" s="282">
        <v>-0.66</v>
      </c>
      <c r="N21" s="249"/>
      <c r="O21" s="283"/>
      <c r="P21" s="279"/>
    </row>
    <row r="22" spans="1:16" s="284" customFormat="1">
      <c r="A22" s="279"/>
      <c r="B22" s="249"/>
      <c r="C22" s="249"/>
      <c r="D22" s="249"/>
      <c r="E22" s="249"/>
      <c r="F22" s="249"/>
      <c r="G22" s="1152" t="s">
        <v>489</v>
      </c>
      <c r="H22" s="1153"/>
      <c r="I22" s="1153"/>
      <c r="J22" s="1154"/>
      <c r="K22" s="285">
        <v>98.4</v>
      </c>
      <c r="L22" s="286">
        <v>97.8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5" t="s">
        <v>470</v>
      </c>
      <c r="L30" s="254"/>
      <c r="M30" s="255" t="s">
        <v>471</v>
      </c>
      <c r="N30" s="256"/>
    </row>
    <row r="31" spans="1:16">
      <c r="A31" s="248"/>
      <c r="B31" s="244"/>
      <c r="C31" s="244"/>
      <c r="D31" s="244"/>
      <c r="E31" s="244"/>
      <c r="F31" s="244"/>
      <c r="G31" s="257"/>
      <c r="H31" s="258"/>
      <c r="I31" s="258"/>
      <c r="J31" s="259"/>
      <c r="K31" s="1156"/>
      <c r="L31" s="260" t="s">
        <v>472</v>
      </c>
      <c r="M31" s="261" t="s">
        <v>473</v>
      </c>
      <c r="N31" s="262" t="s">
        <v>474</v>
      </c>
    </row>
    <row r="32" spans="1:16" ht="27" customHeight="1">
      <c r="A32" s="248"/>
      <c r="B32" s="244"/>
      <c r="C32" s="244"/>
      <c r="D32" s="244"/>
      <c r="E32" s="244"/>
      <c r="F32" s="244"/>
      <c r="G32" s="1168" t="s">
        <v>493</v>
      </c>
      <c r="H32" s="1169"/>
      <c r="I32" s="1169"/>
      <c r="J32" s="1170"/>
      <c r="K32" s="294">
        <v>2713933</v>
      </c>
      <c r="L32" s="294">
        <v>63337</v>
      </c>
      <c r="M32" s="295">
        <v>68295</v>
      </c>
      <c r="N32" s="296">
        <v>-7.3</v>
      </c>
    </row>
    <row r="33" spans="1:16" ht="13.5" customHeight="1">
      <c r="A33" s="248"/>
      <c r="B33" s="244"/>
      <c r="C33" s="244"/>
      <c r="D33" s="244"/>
      <c r="E33" s="244"/>
      <c r="F33" s="244"/>
      <c r="G33" s="1168" t="s">
        <v>494</v>
      </c>
      <c r="H33" s="1169"/>
      <c r="I33" s="1169"/>
      <c r="J33" s="1170"/>
      <c r="K33" s="294" t="s">
        <v>479</v>
      </c>
      <c r="L33" s="294" t="s">
        <v>479</v>
      </c>
      <c r="M33" s="295" t="s">
        <v>479</v>
      </c>
      <c r="N33" s="296" t="s">
        <v>479</v>
      </c>
    </row>
    <row r="34" spans="1:16" ht="27" customHeight="1">
      <c r="A34" s="248"/>
      <c r="B34" s="244"/>
      <c r="C34" s="244"/>
      <c r="D34" s="244"/>
      <c r="E34" s="244"/>
      <c r="F34" s="244"/>
      <c r="G34" s="1168" t="s">
        <v>495</v>
      </c>
      <c r="H34" s="1169"/>
      <c r="I34" s="1169"/>
      <c r="J34" s="1170"/>
      <c r="K34" s="294" t="s">
        <v>479</v>
      </c>
      <c r="L34" s="294" t="s">
        <v>479</v>
      </c>
      <c r="M34" s="295">
        <v>20</v>
      </c>
      <c r="N34" s="296" t="s">
        <v>479</v>
      </c>
    </row>
    <row r="35" spans="1:16" ht="27" customHeight="1">
      <c r="A35" s="248"/>
      <c r="B35" s="244"/>
      <c r="C35" s="244"/>
      <c r="D35" s="244"/>
      <c r="E35" s="244"/>
      <c r="F35" s="244"/>
      <c r="G35" s="1168" t="s">
        <v>496</v>
      </c>
      <c r="H35" s="1169"/>
      <c r="I35" s="1169"/>
      <c r="J35" s="1170"/>
      <c r="K35" s="294">
        <v>218804</v>
      </c>
      <c r="L35" s="294">
        <v>5106</v>
      </c>
      <c r="M35" s="295">
        <v>17270</v>
      </c>
      <c r="N35" s="296">
        <v>-70.400000000000006</v>
      </c>
    </row>
    <row r="36" spans="1:16" ht="27" customHeight="1">
      <c r="A36" s="248"/>
      <c r="B36" s="244"/>
      <c r="C36" s="244"/>
      <c r="D36" s="244"/>
      <c r="E36" s="244"/>
      <c r="F36" s="244"/>
      <c r="G36" s="1168" t="s">
        <v>497</v>
      </c>
      <c r="H36" s="1169"/>
      <c r="I36" s="1169"/>
      <c r="J36" s="1170"/>
      <c r="K36" s="294">
        <v>139880</v>
      </c>
      <c r="L36" s="294">
        <v>3264</v>
      </c>
      <c r="M36" s="295">
        <v>2908</v>
      </c>
      <c r="N36" s="296">
        <v>12.2</v>
      </c>
    </row>
    <row r="37" spans="1:16" ht="13.5" customHeight="1">
      <c r="A37" s="248"/>
      <c r="B37" s="244"/>
      <c r="C37" s="244"/>
      <c r="D37" s="244"/>
      <c r="E37" s="244"/>
      <c r="F37" s="244"/>
      <c r="G37" s="1168" t="s">
        <v>498</v>
      </c>
      <c r="H37" s="1169"/>
      <c r="I37" s="1169"/>
      <c r="J37" s="1170"/>
      <c r="K37" s="294">
        <v>19725</v>
      </c>
      <c r="L37" s="294">
        <v>460</v>
      </c>
      <c r="M37" s="295">
        <v>1444</v>
      </c>
      <c r="N37" s="296">
        <v>-68.099999999999994</v>
      </c>
    </row>
    <row r="38" spans="1:16" ht="27" customHeight="1">
      <c r="A38" s="248"/>
      <c r="B38" s="244"/>
      <c r="C38" s="244"/>
      <c r="D38" s="244"/>
      <c r="E38" s="244"/>
      <c r="F38" s="244"/>
      <c r="G38" s="1171" t="s">
        <v>499</v>
      </c>
      <c r="H38" s="1172"/>
      <c r="I38" s="1172"/>
      <c r="J38" s="1173"/>
      <c r="K38" s="297" t="s">
        <v>479</v>
      </c>
      <c r="L38" s="297" t="s">
        <v>479</v>
      </c>
      <c r="M38" s="298">
        <v>7</v>
      </c>
      <c r="N38" s="299" t="s">
        <v>479</v>
      </c>
      <c r="O38" s="293"/>
    </row>
    <row r="39" spans="1:16">
      <c r="A39" s="248"/>
      <c r="B39" s="244"/>
      <c r="C39" s="244"/>
      <c r="D39" s="244"/>
      <c r="E39" s="244"/>
      <c r="F39" s="244"/>
      <c r="G39" s="1171" t="s">
        <v>500</v>
      </c>
      <c r="H39" s="1172"/>
      <c r="I39" s="1172"/>
      <c r="J39" s="1173"/>
      <c r="K39" s="300">
        <v>-155918</v>
      </c>
      <c r="L39" s="300">
        <v>-3639</v>
      </c>
      <c r="M39" s="301">
        <v>-4412</v>
      </c>
      <c r="N39" s="302">
        <v>-17.5</v>
      </c>
      <c r="O39" s="293"/>
    </row>
    <row r="40" spans="1:16" ht="27" customHeight="1">
      <c r="A40" s="248"/>
      <c r="B40" s="244"/>
      <c r="C40" s="244"/>
      <c r="D40" s="244"/>
      <c r="E40" s="244"/>
      <c r="F40" s="244"/>
      <c r="G40" s="1168" t="s">
        <v>501</v>
      </c>
      <c r="H40" s="1169"/>
      <c r="I40" s="1169"/>
      <c r="J40" s="1170"/>
      <c r="K40" s="300">
        <v>-2068713</v>
      </c>
      <c r="L40" s="300">
        <v>-48279</v>
      </c>
      <c r="M40" s="301">
        <v>-58381</v>
      </c>
      <c r="N40" s="302">
        <v>-17.3</v>
      </c>
      <c r="O40" s="293"/>
    </row>
    <row r="41" spans="1:16">
      <c r="A41" s="248"/>
      <c r="B41" s="244"/>
      <c r="C41" s="244"/>
      <c r="D41" s="244"/>
      <c r="E41" s="244"/>
      <c r="F41" s="244"/>
      <c r="G41" s="1174" t="s">
        <v>277</v>
      </c>
      <c r="H41" s="1175"/>
      <c r="I41" s="1175"/>
      <c r="J41" s="1176"/>
      <c r="K41" s="294">
        <v>867711</v>
      </c>
      <c r="L41" s="300">
        <v>20250</v>
      </c>
      <c r="M41" s="301">
        <v>27153</v>
      </c>
      <c r="N41" s="302">
        <v>-25.4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63" t="s">
        <v>470</v>
      </c>
      <c r="J49" s="1165" t="s">
        <v>505</v>
      </c>
      <c r="K49" s="1166"/>
      <c r="L49" s="1166"/>
      <c r="M49" s="1166"/>
      <c r="N49" s="1167"/>
    </row>
    <row r="50" spans="1:14">
      <c r="A50" s="248"/>
      <c r="B50" s="244"/>
      <c r="C50" s="244"/>
      <c r="D50" s="244"/>
      <c r="E50" s="244"/>
      <c r="F50" s="244"/>
      <c r="G50" s="312"/>
      <c r="H50" s="313"/>
      <c r="I50" s="1164"/>
      <c r="J50" s="314" t="s">
        <v>506</v>
      </c>
      <c r="K50" s="315" t="s">
        <v>507</v>
      </c>
      <c r="L50" s="316" t="s">
        <v>508</v>
      </c>
      <c r="M50" s="317" t="s">
        <v>509</v>
      </c>
      <c r="N50" s="318" t="s">
        <v>510</v>
      </c>
    </row>
    <row r="51" spans="1:14">
      <c r="A51" s="248"/>
      <c r="B51" s="244"/>
      <c r="C51" s="244"/>
      <c r="D51" s="244"/>
      <c r="E51" s="244"/>
      <c r="F51" s="244"/>
      <c r="G51" s="310" t="s">
        <v>511</v>
      </c>
      <c r="H51" s="311"/>
      <c r="I51" s="319">
        <v>3407160</v>
      </c>
      <c r="J51" s="320">
        <v>76927</v>
      </c>
      <c r="K51" s="321">
        <v>-2.6</v>
      </c>
      <c r="L51" s="322">
        <v>67201</v>
      </c>
      <c r="M51" s="323">
        <v>-14.6</v>
      </c>
      <c r="N51" s="324">
        <v>12</v>
      </c>
    </row>
    <row r="52" spans="1:14">
      <c r="A52" s="248"/>
      <c r="B52" s="244"/>
      <c r="C52" s="244"/>
      <c r="D52" s="244"/>
      <c r="E52" s="244"/>
      <c r="F52" s="244"/>
      <c r="G52" s="325"/>
      <c r="H52" s="326" t="s">
        <v>512</v>
      </c>
      <c r="I52" s="327">
        <v>2045689</v>
      </c>
      <c r="J52" s="328">
        <v>46187</v>
      </c>
      <c r="K52" s="329">
        <v>24.5</v>
      </c>
      <c r="L52" s="330">
        <v>35210</v>
      </c>
      <c r="M52" s="331">
        <v>-7.6</v>
      </c>
      <c r="N52" s="332">
        <v>32.1</v>
      </c>
    </row>
    <row r="53" spans="1:14">
      <c r="A53" s="248"/>
      <c r="B53" s="244"/>
      <c r="C53" s="244"/>
      <c r="D53" s="244"/>
      <c r="E53" s="244"/>
      <c r="F53" s="244"/>
      <c r="G53" s="310" t="s">
        <v>513</v>
      </c>
      <c r="H53" s="311"/>
      <c r="I53" s="319">
        <v>2823604</v>
      </c>
      <c r="J53" s="320">
        <v>64053</v>
      </c>
      <c r="K53" s="321">
        <v>-16.7</v>
      </c>
      <c r="L53" s="322">
        <v>75709</v>
      </c>
      <c r="M53" s="323">
        <v>12.7</v>
      </c>
      <c r="N53" s="324">
        <v>-29.4</v>
      </c>
    </row>
    <row r="54" spans="1:14">
      <c r="A54" s="248"/>
      <c r="B54" s="244"/>
      <c r="C54" s="244"/>
      <c r="D54" s="244"/>
      <c r="E54" s="244"/>
      <c r="F54" s="244"/>
      <c r="G54" s="325"/>
      <c r="H54" s="326" t="s">
        <v>512</v>
      </c>
      <c r="I54" s="327">
        <v>1621024</v>
      </c>
      <c r="J54" s="328">
        <v>36773</v>
      </c>
      <c r="K54" s="329">
        <v>-20.399999999999999</v>
      </c>
      <c r="L54" s="330">
        <v>35212</v>
      </c>
      <c r="M54" s="331">
        <v>0</v>
      </c>
      <c r="N54" s="332">
        <v>-20.399999999999999</v>
      </c>
    </row>
    <row r="55" spans="1:14">
      <c r="A55" s="248"/>
      <c r="B55" s="244"/>
      <c r="C55" s="244"/>
      <c r="D55" s="244"/>
      <c r="E55" s="244"/>
      <c r="F55" s="244"/>
      <c r="G55" s="310" t="s">
        <v>514</v>
      </c>
      <c r="H55" s="311"/>
      <c r="I55" s="319">
        <v>2857431</v>
      </c>
      <c r="J55" s="320">
        <v>65052</v>
      </c>
      <c r="K55" s="321">
        <v>1.6</v>
      </c>
      <c r="L55" s="322">
        <v>90961</v>
      </c>
      <c r="M55" s="323">
        <v>20.100000000000001</v>
      </c>
      <c r="N55" s="324">
        <v>-18.5</v>
      </c>
    </row>
    <row r="56" spans="1:14">
      <c r="A56" s="248"/>
      <c r="B56" s="244"/>
      <c r="C56" s="244"/>
      <c r="D56" s="244"/>
      <c r="E56" s="244"/>
      <c r="F56" s="244"/>
      <c r="G56" s="325"/>
      <c r="H56" s="326" t="s">
        <v>512</v>
      </c>
      <c r="I56" s="327">
        <v>1647552</v>
      </c>
      <c r="J56" s="328">
        <v>37508</v>
      </c>
      <c r="K56" s="329">
        <v>2</v>
      </c>
      <c r="L56" s="330">
        <v>37720</v>
      </c>
      <c r="M56" s="331">
        <v>7.1</v>
      </c>
      <c r="N56" s="332">
        <v>-5.0999999999999996</v>
      </c>
    </row>
    <row r="57" spans="1:14">
      <c r="A57" s="248"/>
      <c r="B57" s="244"/>
      <c r="C57" s="244"/>
      <c r="D57" s="244"/>
      <c r="E57" s="244"/>
      <c r="F57" s="244"/>
      <c r="G57" s="310" t="s">
        <v>515</v>
      </c>
      <c r="H57" s="311"/>
      <c r="I57" s="319">
        <v>2827762</v>
      </c>
      <c r="J57" s="320">
        <v>65147</v>
      </c>
      <c r="K57" s="321">
        <v>0.1</v>
      </c>
      <c r="L57" s="322">
        <v>106614</v>
      </c>
      <c r="M57" s="323">
        <v>17.2</v>
      </c>
      <c r="N57" s="324">
        <v>-17.100000000000001</v>
      </c>
    </row>
    <row r="58" spans="1:14">
      <c r="A58" s="248"/>
      <c r="B58" s="244"/>
      <c r="C58" s="244"/>
      <c r="D58" s="244"/>
      <c r="E58" s="244"/>
      <c r="F58" s="244"/>
      <c r="G58" s="325"/>
      <c r="H58" s="326" t="s">
        <v>512</v>
      </c>
      <c r="I58" s="327">
        <v>1754808</v>
      </c>
      <c r="J58" s="328">
        <v>40428</v>
      </c>
      <c r="K58" s="329">
        <v>7.8</v>
      </c>
      <c r="L58" s="330">
        <v>45545</v>
      </c>
      <c r="M58" s="331">
        <v>20.7</v>
      </c>
      <c r="N58" s="332">
        <v>-12.9</v>
      </c>
    </row>
    <row r="59" spans="1:14">
      <c r="A59" s="248"/>
      <c r="B59" s="244"/>
      <c r="C59" s="244"/>
      <c r="D59" s="244"/>
      <c r="E59" s="244"/>
      <c r="F59" s="244"/>
      <c r="G59" s="310" t="s">
        <v>516</v>
      </c>
      <c r="H59" s="311"/>
      <c r="I59" s="319">
        <v>3506138</v>
      </c>
      <c r="J59" s="320">
        <v>81825</v>
      </c>
      <c r="K59" s="321">
        <v>25.6</v>
      </c>
      <c r="L59" s="322">
        <v>85459</v>
      </c>
      <c r="M59" s="323">
        <v>-19.8</v>
      </c>
      <c r="N59" s="324">
        <v>45.4</v>
      </c>
    </row>
    <row r="60" spans="1:14">
      <c r="A60" s="248"/>
      <c r="B60" s="244"/>
      <c r="C60" s="244"/>
      <c r="D60" s="244"/>
      <c r="E60" s="244"/>
      <c r="F60" s="244"/>
      <c r="G60" s="325"/>
      <c r="H60" s="326" t="s">
        <v>512</v>
      </c>
      <c r="I60" s="333">
        <v>1942718</v>
      </c>
      <c r="J60" s="328">
        <v>45339</v>
      </c>
      <c r="K60" s="329">
        <v>12.1</v>
      </c>
      <c r="L60" s="330">
        <v>44378</v>
      </c>
      <c r="M60" s="331">
        <v>-2.6</v>
      </c>
      <c r="N60" s="332">
        <v>14.7</v>
      </c>
    </row>
    <row r="61" spans="1:14">
      <c r="A61" s="248"/>
      <c r="B61" s="244"/>
      <c r="C61" s="244"/>
      <c r="D61" s="244"/>
      <c r="E61" s="244"/>
      <c r="F61" s="244"/>
      <c r="G61" s="310" t="s">
        <v>517</v>
      </c>
      <c r="H61" s="334"/>
      <c r="I61" s="335">
        <v>3084419</v>
      </c>
      <c r="J61" s="336">
        <v>70601</v>
      </c>
      <c r="K61" s="337">
        <v>1.6</v>
      </c>
      <c r="L61" s="338">
        <v>85189</v>
      </c>
      <c r="M61" s="339">
        <v>3.1</v>
      </c>
      <c r="N61" s="324">
        <v>-1.5</v>
      </c>
    </row>
    <row r="62" spans="1:14">
      <c r="A62" s="248"/>
      <c r="B62" s="244"/>
      <c r="C62" s="244"/>
      <c r="D62" s="244"/>
      <c r="E62" s="244"/>
      <c r="F62" s="244"/>
      <c r="G62" s="325"/>
      <c r="H62" s="326" t="s">
        <v>512</v>
      </c>
      <c r="I62" s="327">
        <v>1802358</v>
      </c>
      <c r="J62" s="328">
        <v>41247</v>
      </c>
      <c r="K62" s="329">
        <v>5.2</v>
      </c>
      <c r="L62" s="330">
        <v>39613</v>
      </c>
      <c r="M62" s="331">
        <v>3.5</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7" t="s">
        <v>3</v>
      </c>
      <c r="D47" s="1177"/>
      <c r="E47" s="1178"/>
      <c r="F47" s="11">
        <v>13.46</v>
      </c>
      <c r="G47" s="12">
        <v>17.14</v>
      </c>
      <c r="H47" s="12">
        <v>21.04</v>
      </c>
      <c r="I47" s="12">
        <v>24.54</v>
      </c>
      <c r="J47" s="13">
        <v>23.66</v>
      </c>
    </row>
    <row r="48" spans="2:10" ht="57.75" customHeight="1">
      <c r="B48" s="14"/>
      <c r="C48" s="1179" t="s">
        <v>4</v>
      </c>
      <c r="D48" s="1179"/>
      <c r="E48" s="1180"/>
      <c r="F48" s="15">
        <v>6.64</v>
      </c>
      <c r="G48" s="16">
        <v>6.65</v>
      </c>
      <c r="H48" s="16">
        <v>7.08</v>
      </c>
      <c r="I48" s="16">
        <v>6.64</v>
      </c>
      <c r="J48" s="17">
        <v>9.36</v>
      </c>
    </row>
    <row r="49" spans="2:10" ht="57.75" customHeight="1" thickBot="1">
      <c r="B49" s="18"/>
      <c r="C49" s="1181" t="s">
        <v>5</v>
      </c>
      <c r="D49" s="1181"/>
      <c r="E49" s="1182"/>
      <c r="F49" s="19">
        <v>2.0099999999999998</v>
      </c>
      <c r="G49" s="20" t="s">
        <v>524</v>
      </c>
      <c r="H49" s="20">
        <v>0.47</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2017-05-18T08:05:25Z</cp:lastPrinted>
  <dcterms:created xsi:type="dcterms:W3CDTF">2017-02-15T23:29:25Z</dcterms:created>
  <dcterms:modified xsi:type="dcterms:W3CDTF">2017-05-19T04:10:06Z</dcterms:modified>
  <cp:category/>
</cp:coreProperties>
</file>