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65" yWindow="-15" windowWidth="1911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C39" i="9"/>
  <c r="CO38" i="9"/>
  <c r="BE38" i="9"/>
  <c r="AM38" i="9"/>
  <c r="C38" i="9"/>
  <c r="CO37" i="9"/>
  <c r="BE37" i="9"/>
  <c r="AM37" i="9"/>
  <c r="C37" i="9"/>
  <c r="BE36" i="9"/>
  <c r="AM36" i="9"/>
  <c r="C36" i="9"/>
  <c r="BE35" i="9"/>
  <c r="AM35" i="9"/>
  <c r="C35" i="9"/>
  <c r="CO34" i="9"/>
  <c r="CO35" i="9" s="1"/>
  <c r="CO36" i="9" s="1"/>
  <c r="BW34" i="9"/>
  <c r="BW35" i="9" s="1"/>
  <c r="BW36" i="9" s="1"/>
  <c r="BW37" i="9" s="1"/>
  <c r="BW38" i="9" s="1"/>
  <c r="U34" i="9"/>
  <c r="U35" i="9" s="1"/>
  <c r="U36" i="9" s="1"/>
  <c r="U37" i="9" s="1"/>
  <c r="U38" i="9" s="1"/>
  <c r="U39"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<sst xmlns="http://schemas.openxmlformats.org/spreadsheetml/2006/main" count="1049" uniqueCount="566">
  <si>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</si>
  <si>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</si>
  <si>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</si>
  <si>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</si>
  <si>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</si>
  <si>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</si>
  <si>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</si>
  <si>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</si>
  <si>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</si>
  <si>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</si>
  <si>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</si>
  <si>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</si>
  <si>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</si>
  <si>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</si>
  <si>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</si>
  <si>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</si>
  <si>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</si>
  <si>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</si>
  <si>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</si>
  <si>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</si>
  <si>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</si>
  <si>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</si>
  <si>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</si>
  <si>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</si>
  <si>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</si>
  <si>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</si>
  <si>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</si>
  <si>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</si>
  <si>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</si>
  <si>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</si>
  <si>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</si>
  <si>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</si>
  <si>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</si>
  <si>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</si>
  <si>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</si>
  <si>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</si>
  <si>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</si>
  <si>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</si>
  <si>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</si>
  <si>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</si>
  <si>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</si>
  <si>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</si>
  <si>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</si>
  <si>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</si>
  <si>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</si>
  <si>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</si>
  <si>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</si>
  <si>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</si>
  <si>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</si>
  <si>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</si>
  <si>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</si>
  <si>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</si>
  <si>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</si>
  <si>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</si>
  <si>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</si>
  <si>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</si>
  <si>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</si>
  <si>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</si>
  <si>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</si>
  <si>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</si>
  <si>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</si>
  <si>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</si>
  <si>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</si>
  <si>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</si>
  <si>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</si>
  <si>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</si>
  <si>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</si>
  <si>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</si>
  <si>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</si>
  <si>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</si>
  <si>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</si>
  <si>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</si>
  <si>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</si>
  <si>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</si>
  <si>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</si>
  <si>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</si>
  <si>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</si>
  <si>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</si>
  <si>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</si>
  <si>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</si>
  <si>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</si>
  <si>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阿久根市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</si>
  <si>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</si>
  <si>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</si>
  <si>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</si>
  <si>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</si>
  <si>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</si>
  <si>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</si>
  <si>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</si>
  <si>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</si>
  <si>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</si>
  <si>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</si>
  <si>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</si>
  <si>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</si>
  <si>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</si>
  <si>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</si>
  <si>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</si>
  <si>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</si>
  <si>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</si>
  <si>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</si>
  <si>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</si>
  <si>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</si>
  <si>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</si>
  <si>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</si>
  <si>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</si>
  <si>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</si>
  <si>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</si>
  <si>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</si>
  <si>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</si>
  <si>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</si>
  <si>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</si>
  <si>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</si>
  <si>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</si>
  <si>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</si>
  <si>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</si>
  <si>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</si>
  <si>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</si>
  <si>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</si>
  <si>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</si>
  <si>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</si>
  <si>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</si>
  <si>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</si>
  <si>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</si>
  <si>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</si>
  <si>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</si>
  <si>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</si>
  <si>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</si>
  <si>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</si>
  <si>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</si>
  <si>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</si>
  <si>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</si>
  <si>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</si>
  <si>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</si>
  <si>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</si>
  <si>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</si>
  <si>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</si>
  <si>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</si>
  <si>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</si>
  <si>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</si>
  <si>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</si>
  <si>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</si>
  <si>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</si>
  <si>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</si>
  <si>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</si>
  <si>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</si>
  <si>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</si>
  <si>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</si>
  <si>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</si>
  <si>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</si>
  <si>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</si>
  <si>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</si>
  <si>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</si>
  <si>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</si>
  <si>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</si>
  <si>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</si>
  <si>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</si>
  <si>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</si>
  <si>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</si>
  <si>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</si>
  <si>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</si>
  <si>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</si>
  <si>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</si>
  <si>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</si>
  <si>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</si>
  <si>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</si>
  <si>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</si>
  <si>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</si>
  <si>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</si>
  <si>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</si>
  <si>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</si>
  <si>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</si>
  <si>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</si>
  <si>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</si>
  <si>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</si>
  <si>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</si>
  <si>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</si>
  <si>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</si>
  <si>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</si>
  <si>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</si>
  <si>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</si>
  <si>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</si>
  <si>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</si>
  <si>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</si>
  <si>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</si>
  <si>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</si>
  <si>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</si>
  <si>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</si>
  <si>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</si>
  <si>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</si>
  <si>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</si>
  <si>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</si>
  <si>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</si>
  <si>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鹿児島県阿久根市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</si>
  <si>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</si>
  <si>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</si>
  <si>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</si>
  <si>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</si>
  <si>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</si>
  <si>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</si>
  <si>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</si>
  <si>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</si>
  <si>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</si>
  <si>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</si>
  <si>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</si>
  <si>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</si>
  <si>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</si>
  <si>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</si>
  <si>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</si>
  <si>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</si>
  <si>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</si>
  <si>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</si>
  <si>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</si>
  <si>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</si>
  <si>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</si>
  <si>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</si>
  <si>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</si>
  <si>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</si>
  <si>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</si>
  <si>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</si>
  <si>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</si>
  <si>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</si>
  <si>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</si>
  <si>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</si>
  <si>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</si>
  <si>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</si>
  <si>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</si>
  <si>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</si>
  <si>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</si>
  <si>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</si>
  <si>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</si>
  <si>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</si>
  <si>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</si>
  <si>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</si>
  <si>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</si>
  <si>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</si>
  <si>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</si>
  <si>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</si>
  <si>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</si>
  <si>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</si>
  <si>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</si>
  <si>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</si>
  <si>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</si>
  <si>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</si>
  <si>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</si>
  <si>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</si>
  <si>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</si>
  <si>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</si>
  <si>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</si>
  <si>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</si>
  <si>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</si>
  <si>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</si>
  <si>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</si>
  <si>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</si>
  <si>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</si>
  <si>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</si>
  <si>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</si>
  <si>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</si>
  <si>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</si>
  <si>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</si>
  <si>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</si>
  <si>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</si>
  <si>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</si>
  <si>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</si>
  <si>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</si>
  <si>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</si>
  <si>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</si>
  <si>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</si>
  <si>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</si>
  <si>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</si>
  <si>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</si>
  <si>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</si>
  <si>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</si>
  <si>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</si>
  <si>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</si>
  <si>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</si>
  <si>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</si>
  <si>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</si>
  <si>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</si>
  <si>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</si>
  <si>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</si>
  <si>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</si>
  <si>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</si>
  <si>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</si>
  <si>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</si>
  <si>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</si>
  <si>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</si>
  <si>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</si>
  <si>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</si>
  <si>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</si>
  <si>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</si>
  <si>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</si>
  <si>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</si>
  <si>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</si>
  <si>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</si>
  <si>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</si>
  <si>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</si>
  <si>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</si>
  <si>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</si>
  <si>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</si>
  <si>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</si>
  <si>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</si>
  <si>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</si>
  <si>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</si>
  <si>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</si>
  <si>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</si>
  <si>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</si>
  <si>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</si>
  <si>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</si>
  <si>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</si>
  <si>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</si>
  <si>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</si>
  <si>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</si>
  <si>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</si>
  <si>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</si>
  <si>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</si>
  <si>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</si>
  <si>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</si>
  <si>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</si>
  <si>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</si>
  <si>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</si>
  <si>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</si>
  <si>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</si>
  <si>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</si>
  <si>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</si>
  <si>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</si>
  <si>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</si>
  <si>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</si>
  <si>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</si>
  <si>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</si>
  <si>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</si>
  <si>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</si>
  <si>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</si>
  <si>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</si>
  <si>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</si>
  <si>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</si>
  <si>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</si>
  <si>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</si>
  <si>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</si>
  <si>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</si>
  <si>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</si>
  <si>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鹿児島県阿久根市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</si>
  <si>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</si>
  <si>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</si>
  <si>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</si>
  <si>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</si>
  <si>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</si>
  <si>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</si>
  <si>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</si>
  <si>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</si>
  <si>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</si>
  <si>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</si>
  <si>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</si>
  <si>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</si>
  <si>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</si>
  <si>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</si>
  <si>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</si>
  <si>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</si>
  <si>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</si>
  <si>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</si>
  <si>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</si>
  <si>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</si>
  <si>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</si>
  <si>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</si>
  <si>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</si>
  <si>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</si>
  <si>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</si>
  <si>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</si>
  <si>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</si>
  <si>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</si>
  <si>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</si>
  <si>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</si>
  <si>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</si>
  <si>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</si>
  <si>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</si>
  <si>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</si>
  <si>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</si>
  <si>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</si>
  <si>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交通災害共済特別会計</t>
    <phoneticPr fontId="5"/>
  </si>
  <si>
    <t>介護保険特別会計(事業勘定)</t>
    <phoneticPr fontId="5"/>
  </si>
  <si>
    <t>介護保険特別会計(サービス事業勘定)</t>
    <phoneticPr fontId="5"/>
  </si>
  <si>
    <t>後期高齢者医療特別会計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</si>
  <si>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</si>
  <si>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</si>
  <si>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</si>
  <si>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</si>
  <si>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</si>
  <si>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</si>
  <si>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</si>
  <si>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</si>
  <si>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</si>
  <si>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</si>
  <si>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</si>
  <si>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</si>
  <si>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</si>
  <si>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</si>
  <si>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</si>
  <si>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</si>
  <si>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</si>
  <si>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</si>
  <si>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</si>
  <si>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</si>
  <si>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</si>
  <si>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</si>
  <si>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</si>
  <si>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</si>
  <si>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</si>
  <si>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</si>
  <si>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</si>
  <si>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</si>
  <si>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</si>
  <si>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</si>
  <si>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</si>
  <si>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</si>
  <si>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</si>
  <si>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</si>
  <si>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</si>
  <si>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</si>
  <si>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</si>
  <si>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</si>
  <si>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</si>
  <si>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</si>
  <si>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</si>
  <si>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</si>
  <si>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</si>
  <si>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</si>
  <si>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</si>
  <si>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</si>
  <si>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</si>
  <si>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</si>
  <si>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</si>
  <si>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</si>
  <si>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</si>
  <si>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</si>
  <si>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</si>
  <si>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</si>
  <si>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</si>
  <si>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</si>
  <si>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</si>
  <si>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</si>
  <si>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</si>
  <si>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</si>
  <si>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</si>
  <si>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</si>
  <si>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</si>
  <si>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</si>
  <si>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</si>
  <si>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</si>
  <si>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介護保険特別会計(サービス事業勘定)</t>
    <phoneticPr fontId="5"/>
  </si>
  <si>
    <t>将来負担比率（(Ｅ)－(Ｆ)）／（(Ｃ)－(Ｄ)）×１００</t>
    <rPh sb="0" eb="2">
      <t>ショウライ</t>
    </rPh>
    <rPh sb="2" eb="4">
      <t>フタン</t>
    </rPh>
    <rPh sb="4" eb="6">
      <t>ヒリツ</t>
    </rPh>
    <phoneticPr fontId="5"/>
  </si>
  <si>
    <t>介護保険特別会計(事業勘定)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</si>
  <si>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</si>
  <si>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</si>
  <si>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</si>
  <si>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</si>
  <si>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</si>
  <si>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</si>
  <si>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</si>
  <si>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</si>
  <si>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</si>
  <si>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</si>
  <si>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</si>
  <si>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</si>
  <si>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</si>
  <si>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</si>
  <si>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</si>
  <si>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</si>
  <si>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</si>
  <si>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</si>
  <si>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</si>
  <si>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</si>
  <si>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</si>
  <si>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</si>
  <si>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</si>
  <si>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</si>
  <si>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</si>
  <si>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</si>
  <si>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</si>
  <si>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</si>
  <si>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</si>
  <si>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</si>
  <si>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</si>
  <si>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</si>
  <si>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</si>
  <si>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</si>
  <si>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</si>
  <si>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</si>
  <si>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</si>
  <si>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</si>
  <si>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</si>
  <si>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</si>
  <si>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</si>
  <si>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</si>
  <si>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</si>
  <si>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</si>
  <si>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</si>
  <si>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</si>
  <si>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</si>
  <si>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</si>
  <si>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</si>
  <si>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</si>
  <si>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</si>
  <si>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</si>
  <si>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</si>
  <si>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</si>
  <si>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</si>
  <si>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</si>
  <si>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</si>
  <si>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</si>
  <si>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</si>
  <si>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</si>
  <si>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</si>
  <si>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</si>
  <si>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</si>
  <si>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</si>
  <si>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</si>
  <si>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</si>
  <si>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</si>
  <si>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</si>
  <si>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</si>
  <si>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</si>
  <si>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</si>
  <si>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</si>
  <si>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</si>
  <si>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</si>
  <si>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</si>
  <si>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</si>
  <si>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</si>
  <si>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</si>
  <si>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</si>
  <si>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</si>
  <si>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</si>
  <si>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</si>
  <si>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</si>
  <si>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国民健康保険特別会計(事業勘定)</t>
  </si>
  <si>
    <t>介護保険特別会計(事業勘定)</t>
  </si>
  <si>
    <t>簡易水道特別会計</t>
  </si>
  <si>
    <t>介護保険特別会計(サービス事業勘定)</t>
  </si>
  <si>
    <t>国民健康保険特別会計(施設勘定)</t>
  </si>
  <si>
    <t>後期高齢者医療特別会計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</si>
  <si>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</si>
  <si>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</si>
  <si>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5"/>
  </si>
  <si>
    <t>阿久根地区消防組合</t>
    <rPh sb="0" eb="3">
      <t>アクネ</t>
    </rPh>
    <rPh sb="3" eb="5">
      <t>チク</t>
    </rPh>
    <rPh sb="5" eb="7">
      <t>ショウボウ</t>
    </rPh>
    <rPh sb="7" eb="9">
      <t>クミアイ</t>
    </rPh>
    <phoneticPr fontId="5"/>
  </si>
  <si>
    <t>北薩広域行政事務組合</t>
    <rPh sb="0" eb="2">
      <t>ホクサツ</t>
    </rPh>
    <rPh sb="2" eb="4">
      <t>コウイキ</t>
    </rPh>
    <rPh sb="4" eb="6">
      <t>ギョウセイ</t>
    </rPh>
    <rPh sb="6" eb="8">
      <t>ジム</t>
    </rPh>
    <rPh sb="8" eb="10">
      <t>クミアイ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</si>
  <si>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</si>
  <si>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5"/>
  </si>
  <si>
    <t>阿久根市美しい海のまちづくり公社</t>
    <rPh sb="0" eb="4">
      <t>アクネシ</t>
    </rPh>
    <rPh sb="4" eb="5">
      <t>ウツク</t>
    </rPh>
    <rPh sb="7" eb="8">
      <t>ウミ</t>
    </rPh>
    <rPh sb="14" eb="16">
      <t>コウシャ</t>
    </rPh>
    <phoneticPr fontId="5"/>
  </si>
  <si>
    <t>阿久根食肉流通センター</t>
    <rPh sb="0" eb="3">
      <t>アクネ</t>
    </rPh>
    <rPh sb="3" eb="5">
      <t>ショクニク</t>
    </rPh>
    <rPh sb="5" eb="7">
      <t>リュウツウ</t>
    </rPh>
    <phoneticPr fontId="5"/>
  </si>
  <si>
    <t>阿久根市土地開発公社</t>
    <rPh sb="0" eb="4">
      <t>アクネシ</t>
    </rPh>
    <rPh sb="4" eb="6">
      <t>トチ</t>
    </rPh>
    <rPh sb="6" eb="8">
      <t>カイハツ</t>
    </rPh>
    <rPh sb="8" eb="10">
      <t>コウシャ</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</si>
  <si>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</si>
  <si>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</si>
  <si>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</si>
  <si>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</si>
  <si>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</si>
  <si>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</si>
  <si>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</si>
  <si>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</si>
  <si>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</si>
  <si>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</si>
  <si>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</si>
  <si>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</si>
  <si>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</si>
  <si>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</si>
  <si>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地方債現在高及び退職手当負担見込額の減少に加え，充当可能基金が増加しているため，将来負担額を充当可能財源等が上回り，将来負担比率はＨ26以降算定されていない。
　また，実質公債費比率は元利償還金額の減少により，年々減少しており，類似団体内平均値を下回っている。
　現在進行中の大規模事業等の事業費と合わせ，新規事業・継続事業ともに事業内容の精査・検証，計画的な地方債発行・基金管理を行い，財政の健全化に努める。</t>
    <rPh sb="1" eb="4">
      <t>チホウサイ</t>
    </rPh>
    <rPh sb="4" eb="6">
      <t>ゲンザイ</t>
    </rPh>
    <rPh sb="6" eb="7">
      <t>ダカ</t>
    </rPh>
    <rPh sb="7" eb="8">
      <t>オヨ</t>
    </rPh>
    <rPh sb="9" eb="11">
      <t>タイショク</t>
    </rPh>
    <rPh sb="11" eb="13">
      <t>テアテ</t>
    </rPh>
    <rPh sb="13" eb="15">
      <t>フタン</t>
    </rPh>
    <rPh sb="15" eb="17">
      <t>ミコミ</t>
    </rPh>
    <rPh sb="17" eb="18">
      <t>ガク</t>
    </rPh>
    <rPh sb="19" eb="21">
      <t>ゲンショウ</t>
    </rPh>
    <rPh sb="22" eb="23">
      <t>クワ</t>
    </rPh>
    <rPh sb="25" eb="27">
      <t>ジュウトウ</t>
    </rPh>
    <rPh sb="27" eb="29">
      <t>カノウ</t>
    </rPh>
    <rPh sb="29" eb="31">
      <t>キキン</t>
    </rPh>
    <rPh sb="32" eb="34">
      <t>ゾウカ</t>
    </rPh>
    <rPh sb="41" eb="43">
      <t>ショウライ</t>
    </rPh>
    <rPh sb="43" eb="45">
      <t>フタン</t>
    </rPh>
    <rPh sb="45" eb="46">
      <t>ガク</t>
    </rPh>
    <rPh sb="47" eb="49">
      <t>ジュウトウ</t>
    </rPh>
    <rPh sb="49" eb="51">
      <t>カノウ</t>
    </rPh>
    <rPh sb="51" eb="53">
      <t>ザイゲン</t>
    </rPh>
    <rPh sb="53" eb="54">
      <t>トウ</t>
    </rPh>
    <rPh sb="55" eb="57">
      <t>ウワマワ</t>
    </rPh>
    <rPh sb="59" eb="61">
      <t>ショウライ</t>
    </rPh>
    <rPh sb="61" eb="63">
      <t>フタン</t>
    </rPh>
    <rPh sb="63" eb="65">
      <t>ヒリツ</t>
    </rPh>
    <rPh sb="69" eb="71">
      <t>イコウ</t>
    </rPh>
    <rPh sb="71" eb="73">
      <t>サンテイ</t>
    </rPh>
    <rPh sb="85" eb="87">
      <t>ジッシツ</t>
    </rPh>
    <rPh sb="87" eb="90">
      <t>コウサイヒ</t>
    </rPh>
    <rPh sb="90" eb="92">
      <t>ヒリツ</t>
    </rPh>
    <rPh sb="93" eb="95">
      <t>ガンリ</t>
    </rPh>
    <rPh sb="95" eb="98">
      <t>ショウカンキン</t>
    </rPh>
    <rPh sb="98" eb="99">
      <t>ガク</t>
    </rPh>
    <rPh sb="100" eb="102">
      <t>ゲンショウ</t>
    </rPh>
    <rPh sb="106" eb="108">
      <t>ネンネン</t>
    </rPh>
    <rPh sb="108" eb="110">
      <t>ゲンショウ</t>
    </rPh>
    <rPh sb="115" eb="117">
      <t>ルイジ</t>
    </rPh>
    <rPh sb="117" eb="119">
      <t>ダンタイ</t>
    </rPh>
    <rPh sb="119" eb="120">
      <t>ナイ</t>
    </rPh>
    <rPh sb="120" eb="123">
      <t>ヘイキンチ</t>
    </rPh>
    <rPh sb="124" eb="126">
      <t>シタマワ</t>
    </rPh>
    <rPh sb="133" eb="135">
      <t>ゲンザイ</t>
    </rPh>
    <rPh sb="135" eb="138">
      <t>シンコウチュウ</t>
    </rPh>
    <rPh sb="139" eb="142">
      <t>ダイキボ</t>
    </rPh>
    <rPh sb="142" eb="144">
      <t>ジギョウ</t>
    </rPh>
    <rPh sb="144" eb="145">
      <t>トウ</t>
    </rPh>
    <rPh sb="146" eb="148">
      <t>ジギョウ</t>
    </rPh>
    <rPh sb="148" eb="149">
      <t>ヒ</t>
    </rPh>
    <rPh sb="150" eb="151">
      <t>ア</t>
    </rPh>
    <rPh sb="154" eb="156">
      <t>シンキ</t>
    </rPh>
    <rPh sb="156" eb="158">
      <t>ジギョウ</t>
    </rPh>
    <rPh sb="159" eb="161">
      <t>ケイゾク</t>
    </rPh>
    <rPh sb="161" eb="163">
      <t>ジギョウ</t>
    </rPh>
    <rPh sb="166" eb="168">
      <t>ジギョウ</t>
    </rPh>
    <rPh sb="168" eb="170">
      <t>ナイヨウ</t>
    </rPh>
    <rPh sb="171" eb="173">
      <t>セイサ</t>
    </rPh>
    <rPh sb="174" eb="176">
      <t>ケンショウ</t>
    </rPh>
    <rPh sb="177" eb="180">
      <t>ケイカクテキ</t>
    </rPh>
    <rPh sb="181" eb="184">
      <t>チホウサイ</t>
    </rPh>
    <rPh sb="184" eb="186">
      <t>ハッコウ</t>
    </rPh>
    <rPh sb="187" eb="189">
      <t>キキン</t>
    </rPh>
    <rPh sb="189" eb="191">
      <t>カンリ</t>
    </rPh>
    <rPh sb="192" eb="193">
      <t>オコナ</t>
    </rPh>
    <rPh sb="195" eb="197">
      <t>ザイセイ</t>
    </rPh>
    <rPh sb="198" eb="201">
      <t>ケンゼンカ</t>
    </rPh>
    <rPh sb="202" eb="203">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</si>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</sst>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74079</c:v>
                </c:pt>
                <c:pt idx="1">
                  <c:v>57650</c:v>
                </c:pt>
                <c:pt idx="2">
                  <c:v>105964</c:v>
                </c:pt>
                <c:pt idx="3">
                  <c:v>89880</c:v>
                </c:pt>
                <c:pt idx="4">
                  <c:v>78596</c:v>
                </c:pt>
              </c:numCache>
            </c:numRef>
          </c:val>
          <c:smooth val="0"/>
        </c:ser>
        <c:dLbls>
          <c:showLegendKey val="0"/>
          <c:showVal val="0"/>
          <c:showCatName val="0"/>
          <c:showSerName val="0"/>
          <c:showPercent val="0"/>
          <c:showBubbleSize val="0"/>
        </c:dLbls>
        <c:marker val="1"/>
        <c:smooth val="0"/>
        <c:axId val="108205952"/>
        <c:axId val="108223488"/>
      </c:lineChart>
      <c:catAx>
        <c:axId val="108205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23488"/>
        <c:crosses val="autoZero"/>
        <c:auto val="1"/>
        <c:lblAlgn val="ctr"/>
        <c:lblOffset val="100"/>
        <c:tickLblSkip val="1"/>
        <c:tickMarkSkip val="1"/>
        <c:noMultiLvlLbl val="0"/>
      </c:catAx>
      <c:valAx>
        <c:axId val="1082234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0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6.94</c:v>
                </c:pt>
                <c:pt idx="1">
                  <c:v>7.48</c:v>
                </c:pt>
                <c:pt idx="2">
                  <c:v>6.79</c:v>
                </c:pt>
                <c:pt idx="3">
                  <c:v>6.37</c:v>
                </c:pt>
                <c:pt idx="4">
                  <c:v>4.76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21.5</c:v>
                </c:pt>
                <c:pt idx="1">
                  <c:v>22.67</c:v>
                </c:pt>
                <c:pt idx="2">
                  <c:v>23.25</c:v>
                </c:pt>
                <c:pt idx="3">
                  <c:v>27.32</c:v>
                </c:pt>
                <c:pt idx="4">
                  <c:v>31.02</c:v>
                </c:pt>
              </c:numCache>
            </c:numRef>
          </c:val>
        </c:ser>
        <c:dLbls>
          <c:showLegendKey val="0"/>
          <c:showVal val="0"/>
          <c:showCatName val="0"/>
          <c:showSerName val="0"/>
          <c:showPercent val="0"/>
          <c:showBubbleSize val="0"/>
        </c:dLbls>
        <c:gapWidth val="250"/>
        <c:overlap val="100"/>
        <c:axId val="113340800"/>
        <c:axId val="11334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0.64</c:v>
                </c:pt>
                <c:pt idx="1">
                  <c:v>6.01</c:v>
                </c:pt>
                <c:pt idx="2">
                  <c:v>0.45</c:v>
                </c:pt>
                <c:pt idx="3">
                  <c:v>3.19</c:v>
                </c:pt>
                <c:pt idx="4">
                  <c:v>2.65</c:v>
                </c:pt>
              </c:numCache>
            </c:numRef>
          </c:val>
          <c:smooth val="0"/>
        </c:ser>
        <c:dLbls>
          <c:showLegendKey val="0"/>
          <c:showVal val="0"/>
          <c:showCatName val="0"/>
          <c:showSerName val="0"/>
          <c:showPercent val="0"/>
          <c:showBubbleSize val="0"/>
        </c:dLbls>
        <c:marker val="1"/>
        <c:smooth val="0"/>
        <c:axId val="113340800"/>
        <c:axId val="113342720"/>
      </c:lineChart>
      <c:catAx>
        <c:axId val="11334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342720"/>
        <c:crosses val="autoZero"/>
        <c:auto val="1"/>
        <c:lblAlgn val="ctr"/>
        <c:lblOffset val="100"/>
        <c:tickLblSkip val="1"/>
        <c:tickMarkSkip val="1"/>
        <c:noMultiLvlLbl val="0"/>
      </c:catAx>
      <c:valAx>
        <c:axId val="11334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4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0.01</c:v>
                </c:pt>
                <c:pt idx="4">
                  <c:v>#N/A</c:v>
                </c:pt>
                <c:pt idx="5">
                  <c:v>0.03</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0.03</c:v>
                </c:pt>
                <c:pt idx="8">
                  <c:v>#N/A</c:v>
                </c:pt>
                <c:pt idx="9">
                  <c:v>0.02</c:v>
                </c:pt>
              </c:numCache>
            </c:numRef>
          </c:val>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0.86</c:v>
                </c:pt>
                <c:pt idx="2">
                  <c:v>#N/A</c:v>
                </c:pt>
                <c:pt idx="3">
                  <c:v>0.83</c:v>
                </c:pt>
                <c:pt idx="4">
                  <c:v>#N/A</c:v>
                </c:pt>
                <c:pt idx="5">
                  <c:v>0.57999999999999996</c:v>
                </c:pt>
                <c:pt idx="6">
                  <c:v>#N/A</c:v>
                </c:pt>
                <c:pt idx="7">
                  <c:v>0.45</c:v>
                </c:pt>
                <c:pt idx="8">
                  <c:v>#N/A</c:v>
                </c:pt>
                <c:pt idx="9">
                  <c:v>0.22</c:v>
                </c:pt>
              </c:numCache>
            </c:numRef>
          </c:val>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0.46</c:v>
                </c:pt>
                <c:pt idx="2">
                  <c:v>#N/A</c:v>
                </c:pt>
                <c:pt idx="3">
                  <c:v>0.5</c:v>
                </c:pt>
                <c:pt idx="4">
                  <c:v>#N/A</c:v>
                </c:pt>
                <c:pt idx="5">
                  <c:v>0.92</c:v>
                </c:pt>
                <c:pt idx="6">
                  <c:v>#N/A</c:v>
                </c:pt>
                <c:pt idx="7">
                  <c:v>0.51</c:v>
                </c:pt>
                <c:pt idx="8">
                  <c:v>#N/A</c:v>
                </c:pt>
                <c:pt idx="9">
                  <c:v>0.79</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1.48</c:v>
                </c:pt>
                <c:pt idx="2">
                  <c:v>#N/A</c:v>
                </c:pt>
                <c:pt idx="3">
                  <c:v>1.79</c:v>
                </c:pt>
                <c:pt idx="4">
                  <c:v>#N/A</c:v>
                </c:pt>
                <c:pt idx="5">
                  <c:v>0.71</c:v>
                </c:pt>
                <c:pt idx="6">
                  <c:v>#N/A</c:v>
                </c:pt>
                <c:pt idx="7">
                  <c:v>0.33</c:v>
                </c:pt>
                <c:pt idx="8">
                  <c:v>#N/A</c:v>
                </c:pt>
                <c:pt idx="9">
                  <c:v>1.02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6.94</c:v>
                </c:pt>
                <c:pt idx="2">
                  <c:v>#N/A</c:v>
                </c:pt>
                <c:pt idx="3">
                  <c:v>7.48</c:v>
                </c:pt>
                <c:pt idx="4">
                  <c:v>#N/A</c:v>
                </c:pt>
                <c:pt idx="5">
                  <c:v>6.78</c:v>
                </c:pt>
                <c:pt idx="6">
                  <c:v>#N/A</c:v>
                </c:pt>
                <c:pt idx="7">
                  <c:v>6.37</c:v>
                </c:pt>
                <c:pt idx="8">
                  <c:v>#N/A</c:v>
                </c:pt>
                <c:pt idx="9">
                  <c:v>4.75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7.74</c:v>
                </c:pt>
                <c:pt idx="2">
                  <c:v>#N/A</c:v>
                </c:pt>
                <c:pt idx="3">
                  <c:v>8.91</c:v>
                </c:pt>
                <c:pt idx="4">
                  <c:v>#N/A</c:v>
                </c:pt>
                <c:pt idx="5">
                  <c:v>10.48</c:v>
                </c:pt>
                <c:pt idx="6">
                  <c:v>#N/A</c:v>
                </c:pt>
                <c:pt idx="7">
                  <c:v>12.1</c:v>
                </c:pt>
                <c:pt idx="8">
                  <c:v>#N/A</c:v>
                </c:pt>
                <c:pt idx="9">
                  <c:v>13.56</c:v>
                </c:pt>
              </c:numCache>
            </c:numRef>
          </c:val>
        </c:ser>
        <c:dLbls>
          <c:showLegendKey val="0"/>
          <c:showVal val="0"/>
          <c:showCatName val="0"/>
          <c:showSerName val="0"/>
          <c:showPercent val="0"/>
          <c:showBubbleSize val="0"/>
        </c:dLbls>
        <c:gapWidth val="150"/>
        <c:overlap val="100"/>
        <c:axId val="116631424"/>
        <c:axId val="116632960"/>
      </c:barChart>
      <c:catAx>
        <c:axId val="1166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32960"/>
        <c:crosses val="autoZero"/>
        <c:auto val="1"/>
        <c:lblAlgn val="ctr"/>
        <c:lblOffset val="100"/>
        <c:tickLblSkip val="1"/>
        <c:tickMarkSkip val="1"/>
        <c:noMultiLvlLbl val="0"/>
      </c:catAx>
      <c:valAx>
        <c:axId val="11663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3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855</c:v>
                </c:pt>
                <c:pt idx="5">
                  <c:v>839</c:v>
                </c:pt>
                <c:pt idx="8">
                  <c:v>804</c:v>
                </c:pt>
                <c:pt idx="11">
                  <c:v>857</c:v>
                </c:pt>
                <c:pt idx="14">
                  <c:v>819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10</c:v>
                </c:pt>
                <c:pt idx="6">
                  <c:v>10</c:v>
                </c:pt>
                <c:pt idx="9">
                  <c:v>11</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93</c:v>
                </c:pt>
                <c:pt idx="3">
                  <c:v>62</c:v>
                </c:pt>
                <c:pt idx="6">
                  <c:v>66</c:v>
                </c:pt>
                <c:pt idx="9">
                  <c:v>61</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c:v>
                </c:pt>
                <c:pt idx="3">
                  <c:v>21</c:v>
                </c:pt>
                <c:pt idx="6">
                  <c:v>28</c:v>
                </c:pt>
                <c:pt idx="9">
                  <c:v>36</c:v>
                </c:pt>
                <c:pt idx="12">
                  <c:v>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1388</c:v>
                </c:pt>
                <c:pt idx="3">
                  <c:v>1317</c:v>
                </c:pt>
                <c:pt idx="6">
                  <c:v>1236</c:v>
                </c:pt>
                <c:pt idx="9">
                  <c:v>1152</c:v>
                </c:pt>
                <c:pt idx="12">
                  <c:v>1136</c:v>
                </c:pt>
              </c:numCache>
            </c:numRef>
          </c:val>
        </c:ser>
        <c:dLbls>
          <c:showLegendKey val="0"/>
          <c:showVal val="0"/>
          <c:showCatName val="0"/>
          <c:showSerName val="0"/>
          <c:showPercent val="0"/>
          <c:showBubbleSize val="0"/>
        </c:dLbls>
        <c:gapWidth val="100"/>
        <c:overlap val="100"/>
        <c:axId val="116733440"/>
        <c:axId val="11673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651</c:v>
                </c:pt>
                <c:pt idx="2">
                  <c:v>#N/A</c:v>
                </c:pt>
                <c:pt idx="3">
                  <c:v>#N/A</c:v>
                </c:pt>
                <c:pt idx="4">
                  <c:v>571</c:v>
                </c:pt>
                <c:pt idx="5">
                  <c:v>#N/A</c:v>
                </c:pt>
                <c:pt idx="6">
                  <c:v>#N/A</c:v>
                </c:pt>
                <c:pt idx="7">
                  <c:v>536</c:v>
                </c:pt>
                <c:pt idx="8">
                  <c:v>#N/A</c:v>
                </c:pt>
                <c:pt idx="9">
                  <c:v>#N/A</c:v>
                </c:pt>
                <c:pt idx="10">
                  <c:v>403</c:v>
                </c:pt>
                <c:pt idx="11">
                  <c:v>#N/A</c:v>
                </c:pt>
                <c:pt idx="12">
                  <c:v>#N/A</c:v>
                </c:pt>
                <c:pt idx="13">
                  <c:v>431</c:v>
                </c:pt>
                <c:pt idx="14">
                  <c:v>#N/A</c:v>
                </c:pt>
              </c:numCache>
            </c:numRef>
          </c:val>
          <c:smooth val="0"/>
        </c:ser>
        <c:dLbls>
          <c:showLegendKey val="0"/>
          <c:showVal val="0"/>
          <c:showCatName val="0"/>
          <c:showSerName val="0"/>
          <c:showPercent val="0"/>
          <c:showBubbleSize val="0"/>
        </c:dLbls>
        <c:marker val="1"/>
        <c:smooth val="0"/>
        <c:axId val="116733440"/>
        <c:axId val="116735360"/>
      </c:lineChart>
      <c:catAx>
        <c:axId val="1167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35360"/>
        <c:crosses val="autoZero"/>
        <c:auto val="1"/>
        <c:lblAlgn val="ctr"/>
        <c:lblOffset val="100"/>
        <c:tickLblSkip val="1"/>
        <c:tickMarkSkip val="1"/>
        <c:noMultiLvlLbl val="0"/>
      </c:catAx>
      <c:valAx>
        <c:axId val="11673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3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7126</c:v>
                </c:pt>
                <c:pt idx="5">
                  <c:v>7016</c:v>
                </c:pt>
                <c:pt idx="8">
                  <c:v>7272</c:v>
                </c:pt>
                <c:pt idx="11">
                  <c:v>7168</c:v>
                </c:pt>
                <c:pt idx="14">
                  <c:v>7311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604</c:v>
                </c:pt>
                <c:pt idx="5">
                  <c:v>582</c:v>
                </c:pt>
                <c:pt idx="8">
                  <c:v>457</c:v>
                </c:pt>
                <c:pt idx="11">
                  <c:v>460</c:v>
                </c:pt>
                <c:pt idx="14">
                  <c:v>390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4793</c:v>
                </c:pt>
                <c:pt idx="5">
                  <c:v>4670</c:v>
                </c:pt>
                <c:pt idx="8">
                  <c:v>5232</c:v>
                </c:pt>
                <c:pt idx="11">
                  <c:v>5595</c:v>
                </c:pt>
                <c:pt idx="14">
                  <c:v>5937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242</c:v>
                </c:pt>
                <c:pt idx="3">
                  <c:v>109</c:v>
                </c:pt>
                <c:pt idx="6">
                  <c:v>113</c:v>
                </c:pt>
                <c:pt idx="9">
                  <c:v>66</c:v>
                </c:pt>
                <c:pt idx="12">
                  <c:v>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2961</c:v>
                </c:pt>
                <c:pt idx="3">
                  <c:v>2751</c:v>
                </c:pt>
                <c:pt idx="6">
                  <c:v>2456</c:v>
                </c:pt>
                <c:pt idx="9">
                  <c:v>2095</c:v>
                </c:pt>
                <c:pt idx="12">
                  <c:v>1559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116</c:v>
                </c:pt>
                <c:pt idx="3">
                  <c:v>83</c:v>
                </c:pt>
                <c:pt idx="6">
                  <c:v>71</c:v>
                </c:pt>
                <c:pt idx="9">
                  <c:v>148</c:v>
                </c:pt>
                <c:pt idx="12">
                  <c:v>278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312</c:v>
                </c:pt>
                <c:pt idx="3">
                  <c:v>483</c:v>
                </c:pt>
                <c:pt idx="6">
                  <c:v>817</c:v>
                </c:pt>
                <c:pt idx="9">
                  <c:v>930</c:v>
                </c:pt>
                <c:pt idx="12">
                  <c:v>978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10262</c:v>
                </c:pt>
                <c:pt idx="3">
                  <c:v>9632</c:v>
                </c:pt>
                <c:pt idx="6">
                  <c:v>9796</c:v>
                </c:pt>
                <c:pt idx="9">
                  <c:v>9695</c:v>
                </c:pt>
                <c:pt idx="12">
                  <c:v>9626</c:v>
                </c:pt>
              </c:numCache>
            </c:numRef>
          </c:val>
        </c:ser>
        <c:dLbls>
          <c:showLegendKey val="0"/>
          <c:showVal val="0"/>
          <c:showCatName val="0"/>
          <c:showSerName val="0"/>
          <c:showPercent val="0"/>
          <c:showBubbleSize val="0"/>
        </c:dLbls>
        <c:gapWidth val="100"/>
        <c:overlap val="100"/>
        <c:axId val="117227904"/>
        <c:axId val="11722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1372</c:v>
                </c:pt>
                <c:pt idx="2">
                  <c:v>#N/A</c:v>
                </c:pt>
                <c:pt idx="3">
                  <c:v>#N/A</c:v>
                </c:pt>
                <c:pt idx="4">
                  <c:v>790</c:v>
                </c:pt>
                <c:pt idx="5">
                  <c:v>#N/A</c:v>
                </c:pt>
                <c:pt idx="6">
                  <c:v>#N/A</c:v>
                </c:pt>
                <c:pt idx="7">
                  <c:v>292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227904"/>
        <c:axId val="117229824"/>
      </c:lineChart>
      <c:catAx>
        <c:axId val="1172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29824"/>
        <c:crosses val="autoZero"/>
        <c:auto val="1"/>
        <c:lblAlgn val="ctr"/>
        <c:lblOffset val="100"/>
        <c:tickLblSkip val="1"/>
        <c:tickMarkSkip val="1"/>
        <c:noMultiLvlLbl val="0"/>
      </c:catAx>
      <c:valAx>
        <c:axId val="11722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432704"/>
        <c:axId val="117434624"/>
      </c:scatterChart>
      <c:valAx>
        <c:axId val="117432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434624"/>
        <c:crosses val="autoZero"/>
        <c:crossBetween val="midCat"/>
      </c:valAx>
      <c:valAx>
        <c:axId val="117434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43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11.5</c:v>
                </c:pt>
                <c:pt idx="1">
                  <c:v>10.8</c:v>
                </c:pt>
                <c:pt idx="2">
                  <c:v>10.3</c:v>
                </c:pt>
                <c:pt idx="3">
                  <c:v>8.9</c:v>
                </c:pt>
                <c:pt idx="4">
                  <c:v>8</c:v>
                </c:pt>
              </c:numCache>
            </c:numRef>
          </c:xVal>
          <c:yVal>
            <c:numRef>
              <c:f>公会計指標分析・財政指標組合せ分析表!$K$73:$O$73</c:f>
              <c:numCache>
                <c:formatCode>#,##0.0;"▲ "#,##0.0</c:formatCode>
                <c:ptCount val="5"/>
                <c:pt idx="0">
                  <c:v>23.7</c:v>
                </c:pt>
                <c:pt idx="1">
                  <c:v>14.2</c:v>
                </c:pt>
                <c:pt idx="2">
                  <c:v>5.0999999999999996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8017408"/>
        <c:axId val="118023680"/>
      </c:scatterChart>
      <c:valAx>
        <c:axId val="118017408"/>
        <c:scaling>
          <c:orientation val="minMax"/>
          <c:max val="14.1"/>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23680"/>
        <c:crosses val="autoZero"/>
        <c:crossBetween val="midCat"/>
      </c:valAx>
      <c:valAx>
        <c:axId val="118023680"/>
        <c:scaling>
          <c:orientation val="minMax"/>
          <c:max val="10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017408"/>
        <c:crosses val="autoZero"/>
        <c:crossBetween val="midCat"/>
        <c:majorUnit val="12.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地方債の発行抑制に努めてきたことから元利償還金が減少しており，また，過疎対策事業債等の交付税措置率の有利な地方債の活用に努めたことで算入公債費等も高い割合を占めている。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現在進行中の</a:t>
          </a:r>
          <a:r>
            <a:rPr kumimoji="1" lang="ja-JP" altLang="ja-JP" sz="1300">
              <a:solidFill>
                <a:schemeClr val="dk1"/>
              </a:solidFill>
              <a:effectLst/>
              <a:latin typeface="+mn-lt"/>
              <a:ea typeface="+mn-ea"/>
              <a:cs typeface="+mn-cs"/>
            </a:rPr>
            <a:t>大規模事業</a:t>
          </a:r>
          <a:r>
            <a:rPr kumimoji="1" lang="ja-JP" altLang="en-US" sz="1300">
              <a:solidFill>
                <a:schemeClr val="dk1"/>
              </a:solidFill>
              <a:effectLst/>
              <a:latin typeface="+mn-lt"/>
              <a:ea typeface="+mn-ea"/>
              <a:cs typeface="+mn-cs"/>
            </a:rPr>
            <a:t>と合わせ</a:t>
          </a:r>
          <a:r>
            <a:rPr kumimoji="1" lang="ja-JP" altLang="ja-JP" sz="1300">
              <a:solidFill>
                <a:schemeClr val="dk1"/>
              </a:solidFill>
              <a:effectLst/>
              <a:latin typeface="+mn-lt"/>
              <a:ea typeface="+mn-ea"/>
              <a:cs typeface="+mn-cs"/>
            </a:rPr>
            <a:t>，新規事業・継続事業ともに事業内容の精査・検証を行い，長期的な視点のもと，計画的な地方債発行を行い，健全な財政運営に努める。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地方債現在高は減少傾向にあり，また，支給率引下げ等により退職手当負担見込額も大きく減少したことに加え，充当可能基金が増加しているため，将来負担比率は算定されなかった。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現在進行中の</a:t>
          </a:r>
          <a:r>
            <a:rPr kumimoji="1" lang="ja-JP" altLang="ja-JP" sz="1300">
              <a:solidFill>
                <a:schemeClr val="dk1"/>
              </a:solidFill>
              <a:effectLst/>
              <a:latin typeface="+mn-lt"/>
              <a:ea typeface="+mn-ea"/>
              <a:cs typeface="+mn-cs"/>
            </a:rPr>
            <a:t>大規模事業</a:t>
          </a:r>
          <a:r>
            <a:rPr kumimoji="1" lang="ja-JP" altLang="en-US" sz="1300">
              <a:solidFill>
                <a:schemeClr val="dk1"/>
              </a:solidFill>
              <a:effectLst/>
              <a:latin typeface="+mn-lt"/>
              <a:ea typeface="+mn-ea"/>
              <a:cs typeface="+mn-cs"/>
            </a:rPr>
            <a:t>と合わせ</a:t>
          </a:r>
          <a:r>
            <a:rPr kumimoji="1" lang="ja-JP" altLang="ja-JP" sz="1300">
              <a:solidFill>
                <a:schemeClr val="dk1"/>
              </a:solidFill>
              <a:effectLst/>
              <a:latin typeface="+mn-lt"/>
              <a:ea typeface="+mn-ea"/>
              <a:cs typeface="+mn-cs"/>
            </a:rPr>
            <a:t>，新規事業・継続事業ともに事業内容の精査・検証を行い，長期的な視点のも</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，計画的な地方債発行を行い，健全な財政運営に努める。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21,916
21,823
134.29
12,648,677
12,332,143
308,477
6,487,420
9,625,522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21,916
21,823
134.29
12,648,677
12,332,143
308,477
6,487,420
9,625,522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21,916
21,823
134.29
12,648,677
12,332,143
308,477
6,487,420
9,625,522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21,916
21,823
134.29
12,648,677
12,332,143
308,477
6,487,420
9,625,522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は地方消費税交付金が増加したものの，</a:t>
          </a:r>
          <a:r>
            <a:rPr kumimoji="1" lang="ja-JP" altLang="ja-JP" sz="1300">
              <a:solidFill>
                <a:schemeClr val="dk1"/>
              </a:solidFill>
              <a:effectLst/>
              <a:latin typeface="+mn-lt"/>
              <a:ea typeface="+mn-ea"/>
              <a:cs typeface="+mn-cs"/>
            </a:rPr>
            <a:t>事業活動の低迷による法人住民税の減収等により地方税の減収が続いており，自主財源が乏しく地方交付税や国庫支出金等への依存度が高い財政構造にあり，また，扶助費の増加等により需要額が増加しているため，類似団体内平均値を下回っている。</a:t>
          </a:r>
          <a:endParaRPr lang="ja-JP" altLang="ja-JP" sz="1300">
            <a:effectLst/>
          </a:endParaRPr>
        </a:p>
        <a:p>
          <a:r>
            <a:rPr kumimoji="1" lang="ja-JP" altLang="ja-JP" sz="1300">
              <a:solidFill>
                <a:schemeClr val="dk1"/>
              </a:solidFill>
              <a:effectLst/>
              <a:latin typeface="+mn-lt"/>
              <a:ea typeface="+mn-ea"/>
              <a:cs typeface="+mn-cs"/>
            </a:rPr>
            <a:t>　職員給与減額等を実施し人件費を抑制しているが，今後も行財政改革による歳出の抑制を行うとともに，市税徴収率の向上を図る等歳入確保に努める。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4" name="直線コネクタ 73"/>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7" name="直線コネクタ 76"/>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扶助費，補助費が年々増加しているものの，公債費等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に加え，経常的人件費が大きく減少した</a:t>
          </a:r>
          <a:r>
            <a:rPr kumimoji="1" lang="ja-JP" altLang="ja-JP" sz="1300">
              <a:solidFill>
                <a:schemeClr val="dk1"/>
              </a:solidFill>
              <a:effectLst/>
              <a:latin typeface="+mn-lt"/>
              <a:ea typeface="+mn-ea"/>
              <a:cs typeface="+mn-cs"/>
            </a:rPr>
            <a:t>ため，経常収支比率は</a:t>
          </a:r>
          <a:r>
            <a:rPr kumimoji="1" lang="ja-JP" altLang="en-US" sz="1300">
              <a:solidFill>
                <a:schemeClr val="dk1"/>
              </a:solidFill>
              <a:effectLst/>
              <a:latin typeface="+mn-lt"/>
              <a:ea typeface="+mn-ea"/>
              <a:cs typeface="+mn-cs"/>
            </a:rPr>
            <a:t>４．６</a:t>
          </a:r>
          <a:r>
            <a:rPr kumimoji="1" lang="ja-JP" altLang="ja-JP" sz="1300">
              <a:solidFill>
                <a:schemeClr val="dk1"/>
              </a:solidFill>
              <a:effectLst/>
              <a:latin typeface="+mn-lt"/>
              <a:ea typeface="+mn-ea"/>
              <a:cs typeface="+mn-cs"/>
            </a:rPr>
            <a:t>ポイント減となっているが，依然として厳しい状況にある。</a:t>
          </a:r>
          <a:endParaRPr lang="ja-JP" altLang="ja-JP" sz="1300">
            <a:effectLst/>
          </a:endParaRPr>
        </a:p>
        <a:p>
          <a:r>
            <a:rPr kumimoji="1" lang="ja-JP" altLang="ja-JP" sz="1300">
              <a:solidFill>
                <a:schemeClr val="dk1"/>
              </a:solidFill>
              <a:effectLst/>
              <a:latin typeface="+mn-lt"/>
              <a:ea typeface="+mn-ea"/>
              <a:cs typeface="+mn-cs"/>
            </a:rPr>
            <a:t>　また，経常一般財源が</a:t>
          </a:r>
          <a:r>
            <a:rPr kumimoji="1" lang="ja-JP" altLang="en-US" sz="1300">
              <a:solidFill>
                <a:schemeClr val="dk1"/>
              </a:solidFill>
              <a:effectLst/>
              <a:latin typeface="+mn-lt"/>
              <a:ea typeface="+mn-ea"/>
              <a:cs typeface="+mn-cs"/>
            </a:rPr>
            <a:t>増加したが，一時的な地方消費税交付金の増額であるため，</a:t>
          </a:r>
          <a:r>
            <a:rPr kumimoji="1" lang="ja-JP" altLang="ja-JP" sz="1300">
              <a:solidFill>
                <a:schemeClr val="dk1"/>
              </a:solidFill>
              <a:effectLst/>
              <a:latin typeface="+mn-lt"/>
              <a:ea typeface="+mn-ea"/>
              <a:cs typeface="+mn-cs"/>
            </a:rPr>
            <a:t>引き続き，地方税をはじめとする自主財源の確保を図るとともに，行財政改革による事務事業の見直しを行い，経常経費の節減を図る。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156633</xdr:rowOff>
    </xdr:from>
    <xdr:to>
      <xdr:col>7</xdr:col>
      <xdr:colOff>152400</xdr:colOff>
      <xdr:row>60</xdr:row>
      <xdr:rowOff>170180</xdr:rowOff>
    </xdr:to>
    <xdr:cxnSp macro="">
      <xdr:nvCxnSpPr>
        <xdr:cNvPr id="131" name="直線コネクタ 130"/>
        <xdr:cNvCxnSpPr/>
      </xdr:nvCxnSpPr>
      <xdr:spPr>
        <a:xfrm flipV="1">
          <a:off x="4114800" y="1027218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2752</xdr:rowOff>
    </xdr:to>
    <xdr:cxnSp macro="">
      <xdr:nvCxnSpPr>
        <xdr:cNvPr id="134" name="直線コネクタ 133"/>
        <xdr:cNvCxnSpPr/>
      </xdr:nvCxnSpPr>
      <xdr:spPr>
        <a:xfrm flipV="1">
          <a:off x="3225800" y="104571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42969</xdr:rowOff>
    </xdr:to>
    <xdr:cxnSp macro="">
      <xdr:nvCxnSpPr>
        <xdr:cNvPr id="137" name="直線コネクタ 136"/>
        <xdr:cNvCxnSpPr/>
      </xdr:nvCxnSpPr>
      <xdr:spPr>
        <a:xfrm flipV="1">
          <a:off x="2336800" y="104612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109855</xdr:rowOff>
    </xdr:from>
    <xdr:to>
      <xdr:col>3</xdr:col>
      <xdr:colOff>279400</xdr:colOff>
      <xdr:row>61</xdr:row>
      <xdr:rowOff>42969</xdr:rowOff>
    </xdr:to>
    <xdr:cxnSp macro="">
      <xdr:nvCxnSpPr>
        <xdr:cNvPr id="140" name="直線コネクタ 139"/>
        <xdr:cNvCxnSpPr/>
      </xdr:nvCxnSpPr>
      <xdr:spPr>
        <a:xfrm>
          <a:off x="1447800" y="1039685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105833</xdr:rowOff>
    </xdr:from>
    <xdr:to>
      <xdr:col>7</xdr:col>
      <xdr:colOff>203200</xdr:colOff>
      <xdr:row>60</xdr:row>
      <xdr:rowOff>35983</xdr:rowOff>
    </xdr:to>
    <xdr:sp macro="" textlink="">
      <xdr:nvSpPr>
        <xdr:cNvPr id="150" name="円/楕円 149"/>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122360</xdr:rowOff>
    </xdr:from>
    <xdr:ext cx="762000" cy="259045"/>
    <xdr:sp macro="" textlink="">
      <xdr:nvSpPr>
        <xdr:cNvPr id="151"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2" name="円/楕円 151"/>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34307</xdr:rowOff>
    </xdr:from>
    <xdr:ext cx="736600" cy="259045"/>
    <xdr:sp macro="" textlink="">
      <xdr:nvSpPr>
        <xdr:cNvPr id="153" name="テキスト ボックス 152"/>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123402</xdr:rowOff>
    </xdr:from>
    <xdr:to>
      <xdr:col>4</xdr:col>
      <xdr:colOff>533400</xdr:colOff>
      <xdr:row>61</xdr:row>
      <xdr:rowOff>53552</xdr:rowOff>
    </xdr:to>
    <xdr:sp macro="" textlink="">
      <xdr:nvSpPr>
        <xdr:cNvPr id="154" name="円/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38329</xdr:rowOff>
    </xdr:from>
    <xdr:ext cx="762000" cy="259045"/>
    <xdr:sp macro="" textlink="">
      <xdr:nvSpPr>
        <xdr:cNvPr id="155" name="テキスト ボックス 154"/>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163619</xdr:rowOff>
    </xdr:from>
    <xdr:to>
      <xdr:col>3</xdr:col>
      <xdr:colOff>330200</xdr:colOff>
      <xdr:row>61</xdr:row>
      <xdr:rowOff>93769</xdr:rowOff>
    </xdr:to>
    <xdr:sp macro="" textlink="">
      <xdr:nvSpPr>
        <xdr:cNvPr id="156" name="円/楕円 155"/>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78546</xdr:rowOff>
    </xdr:from>
    <xdr:ext cx="762000" cy="259045"/>
    <xdr:sp macro="" textlink="">
      <xdr:nvSpPr>
        <xdr:cNvPr id="157" name="テキスト ボックス 156"/>
        <xdr:cNvSpPr txBox="1"/>
      </xdr:nvSpPr>
      <xdr:spPr>
        <a:xfrm>
          <a:off x="1955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59055</xdr:rowOff>
    </xdr:from>
    <xdr:to>
      <xdr:col>2</xdr:col>
      <xdr:colOff>127000</xdr:colOff>
      <xdr:row>60</xdr:row>
      <xdr:rowOff>160655</xdr:rowOff>
    </xdr:to>
    <xdr:sp macro="" textlink="">
      <xdr:nvSpPr>
        <xdr:cNvPr id="158" name="円/楕円 157"/>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145432</xdr:rowOff>
    </xdr:from>
    <xdr:ext cx="762000" cy="259045"/>
    <xdr:sp macro="" textlink="">
      <xdr:nvSpPr>
        <xdr:cNvPr id="159" name="テキスト ボックス 158"/>
        <xdr:cNvSpPr txBox="1"/>
      </xdr:nvSpPr>
      <xdr:spPr>
        <a:xfrm>
          <a:off x="1066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退職手当組合負担金の精算年度であったことから人件費が増加したこと，また，</a:t>
          </a:r>
          <a:r>
            <a:rPr kumimoji="1" lang="ja-JP" altLang="ja-JP" sz="1300">
              <a:solidFill>
                <a:schemeClr val="dk1"/>
              </a:solidFill>
              <a:effectLst/>
              <a:latin typeface="+mn-lt"/>
              <a:ea typeface="+mn-ea"/>
              <a:cs typeface="+mn-cs"/>
            </a:rPr>
            <a:t>委託費の増額等により物件費が増加しているが，職員給与減額等を実施し</a:t>
          </a:r>
          <a:r>
            <a:rPr kumimoji="1" lang="ja-JP" altLang="en-US" sz="1300">
              <a:solidFill>
                <a:schemeClr val="dk1"/>
              </a:solidFill>
              <a:effectLst/>
              <a:latin typeface="+mn-lt"/>
              <a:ea typeface="+mn-ea"/>
              <a:cs typeface="+mn-cs"/>
            </a:rPr>
            <a:t>経常的</a:t>
          </a:r>
          <a:r>
            <a:rPr kumimoji="1" lang="ja-JP" altLang="ja-JP" sz="1300">
              <a:solidFill>
                <a:schemeClr val="dk1"/>
              </a:solidFill>
              <a:effectLst/>
              <a:latin typeface="+mn-lt"/>
              <a:ea typeface="+mn-ea"/>
              <a:cs typeface="+mn-cs"/>
            </a:rPr>
            <a:t>人件費を抑制しているため，類似団体内平均，鹿児島県平均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今後も行財政改革の推進により適正な人事管理，コスト低減等歳出の抑制に努める。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64889</xdr:rowOff>
    </xdr:from>
    <xdr:to>
      <xdr:col>7</xdr:col>
      <xdr:colOff>152400</xdr:colOff>
      <xdr:row>81</xdr:row>
      <xdr:rowOff>115426</xdr:rowOff>
    </xdr:to>
    <xdr:cxnSp macro="">
      <xdr:nvCxnSpPr>
        <xdr:cNvPr id="194" name="直線コネクタ 193"/>
        <xdr:cNvCxnSpPr/>
      </xdr:nvCxnSpPr>
      <xdr:spPr>
        <a:xfrm>
          <a:off x="4114800" y="13952339"/>
          <a:ext cx="838200" cy="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1026</xdr:rowOff>
    </xdr:from>
    <xdr:to>
      <xdr:col>6</xdr:col>
      <xdr:colOff>0</xdr:colOff>
      <xdr:row>81</xdr:row>
      <xdr:rowOff>64889</xdr:rowOff>
    </xdr:to>
    <xdr:cxnSp macro="">
      <xdr:nvCxnSpPr>
        <xdr:cNvPr id="197" name="直線コネクタ 196"/>
        <xdr:cNvCxnSpPr/>
      </xdr:nvCxnSpPr>
      <xdr:spPr>
        <a:xfrm>
          <a:off x="3225800" y="13888476"/>
          <a:ext cx="889000" cy="6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163082</xdr:rowOff>
    </xdr:from>
    <xdr:to>
      <xdr:col>4</xdr:col>
      <xdr:colOff>482600</xdr:colOff>
      <xdr:row>81</xdr:row>
      <xdr:rowOff>1026</xdr:rowOff>
    </xdr:to>
    <xdr:cxnSp macro="">
      <xdr:nvCxnSpPr>
        <xdr:cNvPr id="200" name="直線コネクタ 199"/>
        <xdr:cNvCxnSpPr/>
      </xdr:nvCxnSpPr>
      <xdr:spPr>
        <a:xfrm>
          <a:off x="2336800" y="13879082"/>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163082</xdr:rowOff>
    </xdr:from>
    <xdr:to>
      <xdr:col>3</xdr:col>
      <xdr:colOff>279400</xdr:colOff>
      <xdr:row>81</xdr:row>
      <xdr:rowOff>29507</xdr:rowOff>
    </xdr:to>
    <xdr:cxnSp macro="">
      <xdr:nvCxnSpPr>
        <xdr:cNvPr id="203" name="直線コネクタ 202"/>
        <xdr:cNvCxnSpPr/>
      </xdr:nvCxnSpPr>
      <xdr:spPr>
        <a:xfrm flipV="1">
          <a:off x="1447800" y="13879082"/>
          <a:ext cx="889000" cy="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64626</xdr:rowOff>
    </xdr:from>
    <xdr:to>
      <xdr:col>7</xdr:col>
      <xdr:colOff>203200</xdr:colOff>
      <xdr:row>81</xdr:row>
      <xdr:rowOff>166226</xdr:rowOff>
    </xdr:to>
    <xdr:sp macro="" textlink="">
      <xdr:nvSpPr>
        <xdr:cNvPr id="213" name="円/楕円 212"/>
        <xdr:cNvSpPr/>
      </xdr:nvSpPr>
      <xdr:spPr>
        <a:xfrm>
          <a:off x="4902200" y="139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81153</xdr:rowOff>
    </xdr:from>
    <xdr:ext cx="762000" cy="259045"/>
    <xdr:sp macro="" textlink="">
      <xdr:nvSpPr>
        <xdr:cNvPr id="214" name="人件費・物件費等の状況該当値テキスト"/>
        <xdr:cNvSpPr txBox="1"/>
      </xdr:nvSpPr>
      <xdr:spPr>
        <a:xfrm>
          <a:off x="5041900" y="1379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14089</xdr:rowOff>
    </xdr:from>
    <xdr:to>
      <xdr:col>6</xdr:col>
      <xdr:colOff>50800</xdr:colOff>
      <xdr:row>81</xdr:row>
      <xdr:rowOff>115689</xdr:rowOff>
    </xdr:to>
    <xdr:sp macro="" textlink="">
      <xdr:nvSpPr>
        <xdr:cNvPr id="215" name="円/楕円 214"/>
        <xdr:cNvSpPr/>
      </xdr:nvSpPr>
      <xdr:spPr>
        <a:xfrm>
          <a:off x="4064000" y="139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125866</xdr:rowOff>
    </xdr:from>
    <xdr:ext cx="736600" cy="259045"/>
    <xdr:sp macro="" textlink="">
      <xdr:nvSpPr>
        <xdr:cNvPr id="216" name="テキスト ボックス 215"/>
        <xdr:cNvSpPr txBox="1"/>
      </xdr:nvSpPr>
      <xdr:spPr>
        <a:xfrm>
          <a:off x="3733800" y="1367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118,857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121676</xdr:rowOff>
    </xdr:from>
    <xdr:to>
      <xdr:col>4</xdr:col>
      <xdr:colOff>533400</xdr:colOff>
      <xdr:row>81</xdr:row>
      <xdr:rowOff>51826</xdr:rowOff>
    </xdr:to>
    <xdr:sp macro="" textlink="">
      <xdr:nvSpPr>
        <xdr:cNvPr id="217" name="円/楕円 216"/>
        <xdr:cNvSpPr/>
      </xdr:nvSpPr>
      <xdr:spPr>
        <a:xfrm>
          <a:off x="3175000" y="138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62003</xdr:rowOff>
    </xdr:from>
    <xdr:ext cx="762000" cy="259045"/>
    <xdr:sp macro="" textlink="">
      <xdr:nvSpPr>
        <xdr:cNvPr id="218" name="テキスト ボックス 217"/>
        <xdr:cNvSpPr txBox="1"/>
      </xdr:nvSpPr>
      <xdr:spPr>
        <a:xfrm>
          <a:off x="2844800" y="1360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110,917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112282</xdr:rowOff>
    </xdr:from>
    <xdr:to>
      <xdr:col>3</xdr:col>
      <xdr:colOff>330200</xdr:colOff>
      <xdr:row>81</xdr:row>
      <xdr:rowOff>42432</xdr:rowOff>
    </xdr:to>
    <xdr:sp macro="" textlink="">
      <xdr:nvSpPr>
        <xdr:cNvPr id="219" name="円/楕円 218"/>
        <xdr:cNvSpPr/>
      </xdr:nvSpPr>
      <xdr:spPr>
        <a:xfrm>
          <a:off x="2286000" y="138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52609</xdr:rowOff>
    </xdr:from>
    <xdr:ext cx="762000" cy="259045"/>
    <xdr:sp macro="" textlink="">
      <xdr:nvSpPr>
        <xdr:cNvPr id="220" name="テキスト ボックス 219"/>
        <xdr:cNvSpPr txBox="1"/>
      </xdr:nvSpPr>
      <xdr:spPr>
        <a:xfrm>
          <a:off x="1955800" y="135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150157</xdr:rowOff>
    </xdr:from>
    <xdr:to>
      <xdr:col>2</xdr:col>
      <xdr:colOff>127000</xdr:colOff>
      <xdr:row>81</xdr:row>
      <xdr:rowOff>80307</xdr:rowOff>
    </xdr:to>
    <xdr:sp macro="" textlink="">
      <xdr:nvSpPr>
        <xdr:cNvPr id="221" name="円/楕円 220"/>
        <xdr:cNvSpPr/>
      </xdr:nvSpPr>
      <xdr:spPr>
        <a:xfrm>
          <a:off x="1397000" y="138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90484</xdr:rowOff>
    </xdr:from>
    <xdr:ext cx="762000" cy="259045"/>
    <xdr:sp macro="" textlink="">
      <xdr:nvSpPr>
        <xdr:cNvPr id="222" name="テキスト ボックス 221"/>
        <xdr:cNvSpPr txBox="1"/>
      </xdr:nvSpPr>
      <xdr:spPr>
        <a:xfrm>
          <a:off x="1066800" y="1363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職員給与削減率を前年度より</a:t>
          </a:r>
          <a:r>
            <a:rPr kumimoji="1" lang="ja-JP" altLang="en-US" sz="1300">
              <a:solidFill>
                <a:schemeClr val="dk1"/>
              </a:solidFill>
              <a:effectLst/>
              <a:latin typeface="+mn-lt"/>
              <a:ea typeface="+mn-ea"/>
              <a:cs typeface="+mn-cs"/>
            </a:rPr>
            <a:t>継続</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ことで，</a:t>
          </a:r>
          <a:r>
            <a:rPr kumimoji="1" lang="ja-JP" altLang="ja-JP" sz="1300">
              <a:solidFill>
                <a:schemeClr val="dk1"/>
              </a:solidFill>
              <a:effectLst/>
              <a:latin typeface="+mn-lt"/>
              <a:ea typeface="+mn-ea"/>
              <a:cs typeface="+mn-cs"/>
            </a:rPr>
            <a:t>指数が</a:t>
          </a:r>
          <a:r>
            <a:rPr kumimoji="1" lang="ja-JP" altLang="en-US" sz="1300">
              <a:solidFill>
                <a:schemeClr val="dk1"/>
              </a:solidFill>
              <a:effectLst/>
              <a:latin typeface="+mn-lt"/>
              <a:ea typeface="+mn-ea"/>
              <a:cs typeface="+mn-cs"/>
            </a:rPr>
            <a:t>０．１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し，類似団体内平均，全国市平均，全国町村平均のいずれも下回っている。</a:t>
          </a:r>
          <a:endParaRPr lang="ja-JP" altLang="ja-JP" sz="1300">
            <a:effectLst/>
          </a:endParaRPr>
        </a:p>
        <a:p>
          <a:r>
            <a:rPr kumimoji="1" lang="ja-JP" altLang="ja-JP" sz="1300">
              <a:solidFill>
                <a:schemeClr val="dk1"/>
              </a:solidFill>
              <a:effectLst/>
              <a:latin typeface="+mn-lt"/>
              <a:ea typeface="+mn-ea"/>
              <a:cs typeface="+mn-cs"/>
            </a:rPr>
            <a:t>　今後も給与制度等の見直しを行いながら，給与水準の適正化に努める。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63246</xdr:rowOff>
    </xdr:from>
    <xdr:to>
      <xdr:col>24</xdr:col>
      <xdr:colOff>558800</xdr:colOff>
      <xdr:row>84</xdr:row>
      <xdr:rowOff>68072</xdr:rowOff>
    </xdr:to>
    <xdr:cxnSp macro="">
      <xdr:nvCxnSpPr>
        <xdr:cNvPr id="254" name="直線コネクタ 253"/>
        <xdr:cNvCxnSpPr/>
      </xdr:nvCxnSpPr>
      <xdr:spPr>
        <a:xfrm flipV="1">
          <a:off x="16179800" y="1446504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56135</xdr:rowOff>
    </xdr:from>
    <xdr:to>
      <xdr:col>23</xdr:col>
      <xdr:colOff>406400</xdr:colOff>
      <xdr:row>84</xdr:row>
      <xdr:rowOff>68072</xdr:rowOff>
    </xdr:to>
    <xdr:cxnSp macro="">
      <xdr:nvCxnSpPr>
        <xdr:cNvPr id="257" name="直線コネクタ 256"/>
        <xdr:cNvCxnSpPr/>
      </xdr:nvCxnSpPr>
      <xdr:spPr>
        <a:xfrm>
          <a:off x="15290800" y="14286485"/>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56135</xdr:rowOff>
    </xdr:from>
    <xdr:to>
      <xdr:col>22</xdr:col>
      <xdr:colOff>203200</xdr:colOff>
      <xdr:row>85</xdr:row>
      <xdr:rowOff>80011</xdr:rowOff>
    </xdr:to>
    <xdr:cxnSp macro="">
      <xdr:nvCxnSpPr>
        <xdr:cNvPr id="260" name="直線コネクタ 259"/>
        <xdr:cNvCxnSpPr/>
      </xdr:nvCxnSpPr>
      <xdr:spPr>
        <a:xfrm flipV="1">
          <a:off x="14401800" y="14286485"/>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142748</xdr:rowOff>
    </xdr:to>
    <xdr:cxnSp macro="">
      <xdr:nvCxnSpPr>
        <xdr:cNvPr id="263" name="直線コネクタ 262"/>
        <xdr:cNvCxnSpPr/>
      </xdr:nvCxnSpPr>
      <xdr:spPr>
        <a:xfrm flipV="1">
          <a:off x="13512800" y="14653261"/>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12446</xdr:rowOff>
    </xdr:from>
    <xdr:to>
      <xdr:col>24</xdr:col>
      <xdr:colOff>609600</xdr:colOff>
      <xdr:row>84</xdr:row>
      <xdr:rowOff>114046</xdr:rowOff>
    </xdr:to>
    <xdr:sp macro="" textlink="">
      <xdr:nvSpPr>
        <xdr:cNvPr id="273" name="円/楕円 272"/>
        <xdr:cNvSpPr/>
      </xdr:nvSpPr>
      <xdr:spPr>
        <a:xfrm>
          <a:off x="169672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28973</xdr:rowOff>
    </xdr:from>
    <xdr:ext cx="762000" cy="259045"/>
    <xdr:sp macro="" textlink="">
      <xdr:nvSpPr>
        <xdr:cNvPr id="274" name="給与水準   （国との比較）該当値テキスト"/>
        <xdr:cNvSpPr txBox="1"/>
      </xdr:nvSpPr>
      <xdr:spPr>
        <a:xfrm>
          <a:off x="17106900" y="1425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17272</xdr:rowOff>
    </xdr:from>
    <xdr:to>
      <xdr:col>23</xdr:col>
      <xdr:colOff>457200</xdr:colOff>
      <xdr:row>84</xdr:row>
      <xdr:rowOff>118872</xdr:rowOff>
    </xdr:to>
    <xdr:sp macro="" textlink="">
      <xdr:nvSpPr>
        <xdr:cNvPr id="275" name="円/楕円 274"/>
        <xdr:cNvSpPr/>
      </xdr:nvSpPr>
      <xdr:spPr>
        <a:xfrm>
          <a:off x="16129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129049</xdr:rowOff>
    </xdr:from>
    <xdr:ext cx="736600" cy="259045"/>
    <xdr:sp macro="" textlink="">
      <xdr:nvSpPr>
        <xdr:cNvPr id="276" name="テキスト ボックス 275"/>
        <xdr:cNvSpPr txBox="1"/>
      </xdr:nvSpPr>
      <xdr:spPr>
        <a:xfrm>
          <a:off x="15798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5335</xdr:rowOff>
    </xdr:from>
    <xdr:to>
      <xdr:col>22</xdr:col>
      <xdr:colOff>254000</xdr:colOff>
      <xdr:row>83</xdr:row>
      <xdr:rowOff>106935</xdr:rowOff>
    </xdr:to>
    <xdr:sp macro="" textlink="">
      <xdr:nvSpPr>
        <xdr:cNvPr id="277" name="円/楕円 276"/>
        <xdr:cNvSpPr/>
      </xdr:nvSpPr>
      <xdr:spPr>
        <a:xfrm>
          <a:off x="15240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117112</xdr:rowOff>
    </xdr:from>
    <xdr:ext cx="762000" cy="259045"/>
    <xdr:sp macro="" textlink="">
      <xdr:nvSpPr>
        <xdr:cNvPr id="278" name="テキスト ボックス 277"/>
        <xdr:cNvSpPr txBox="1"/>
      </xdr:nvSpPr>
      <xdr:spPr>
        <a:xfrm>
          <a:off x="14909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9" name="円/楕円 278"/>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0" name="テキスト ボックス 279"/>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91948</xdr:rowOff>
    </xdr:from>
    <xdr:to>
      <xdr:col>19</xdr:col>
      <xdr:colOff>533400</xdr:colOff>
      <xdr:row>86</xdr:row>
      <xdr:rowOff>22098</xdr:rowOff>
    </xdr:to>
    <xdr:sp macro="" textlink="">
      <xdr:nvSpPr>
        <xdr:cNvPr id="281" name="円/楕円 280"/>
        <xdr:cNvSpPr/>
      </xdr:nvSpPr>
      <xdr:spPr>
        <a:xfrm>
          <a:off x="13462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32275</xdr:rowOff>
    </xdr:from>
    <xdr:ext cx="762000" cy="259045"/>
    <xdr:sp macro="" textlink="">
      <xdr:nvSpPr>
        <xdr:cNvPr id="282" name="テキスト ボックス 281"/>
        <xdr:cNvSpPr txBox="1"/>
      </xdr:nvSpPr>
      <xdr:spPr>
        <a:xfrm>
          <a:off x="13131800" y="1443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全国平均を上回っているが，類似団体内平均，鹿児島県平均は下回っている。</a:t>
          </a:r>
          <a:endParaRPr lang="ja-JP" altLang="ja-JP" sz="1300">
            <a:effectLst/>
          </a:endParaRPr>
        </a:p>
        <a:p>
          <a:r>
            <a:rPr kumimoji="1" lang="ja-JP" altLang="ja-JP" sz="1300">
              <a:solidFill>
                <a:schemeClr val="dk1"/>
              </a:solidFill>
              <a:effectLst/>
              <a:latin typeface="+mn-lt"/>
              <a:ea typeface="+mn-ea"/>
              <a:cs typeface="+mn-cs"/>
            </a:rPr>
            <a:t>　近年，職員数に大きな増減はないが，人口減少により指数が増加している。</a:t>
          </a:r>
          <a:endParaRPr lang="ja-JP" altLang="ja-JP" sz="1300">
            <a:effectLst/>
          </a:endParaRPr>
        </a:p>
        <a:p>
          <a:r>
            <a:rPr kumimoji="1" lang="ja-JP" altLang="ja-JP" sz="1300">
              <a:solidFill>
                <a:schemeClr val="dk1"/>
              </a:solidFill>
              <a:effectLst/>
              <a:latin typeface="+mn-lt"/>
              <a:ea typeface="+mn-ea"/>
              <a:cs typeface="+mn-cs"/>
            </a:rPr>
            <a:t>　今後も行政改革大綱等に基づき，住民サービスの低下を招くことのないよう適正な定員管理に努める。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6441</xdr:rowOff>
    </xdr:from>
    <xdr:to>
      <xdr:col>24</xdr:col>
      <xdr:colOff>558800</xdr:colOff>
      <xdr:row>60</xdr:row>
      <xdr:rowOff>59872</xdr:rowOff>
    </xdr:to>
    <xdr:cxnSp macro="">
      <xdr:nvCxnSpPr>
        <xdr:cNvPr id="319" name="直線コネクタ 318"/>
        <xdr:cNvCxnSpPr/>
      </xdr:nvCxnSpPr>
      <xdr:spPr>
        <a:xfrm>
          <a:off x="16179800" y="10293441"/>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126184</xdr:rowOff>
    </xdr:from>
    <xdr:to>
      <xdr:col>23</xdr:col>
      <xdr:colOff>406400</xdr:colOff>
      <xdr:row>60</xdr:row>
      <xdr:rowOff>6441</xdr:rowOff>
    </xdr:to>
    <xdr:cxnSp macro="">
      <xdr:nvCxnSpPr>
        <xdr:cNvPr id="322" name="直線コネクタ 321"/>
        <xdr:cNvCxnSpPr/>
      </xdr:nvCxnSpPr>
      <xdr:spPr>
        <a:xfrm>
          <a:off x="15290800" y="1024173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115842</xdr:rowOff>
    </xdr:from>
    <xdr:to>
      <xdr:col>22</xdr:col>
      <xdr:colOff>203200</xdr:colOff>
      <xdr:row>59</xdr:row>
      <xdr:rowOff>126184</xdr:rowOff>
    </xdr:to>
    <xdr:cxnSp macro="">
      <xdr:nvCxnSpPr>
        <xdr:cNvPr id="325" name="直線コネクタ 324"/>
        <xdr:cNvCxnSpPr/>
      </xdr:nvCxnSpPr>
      <xdr:spPr>
        <a:xfrm>
          <a:off x="14401800" y="1023139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102053</xdr:rowOff>
    </xdr:from>
    <xdr:to>
      <xdr:col>21</xdr:col>
      <xdr:colOff>0</xdr:colOff>
      <xdr:row>59</xdr:row>
      <xdr:rowOff>115842</xdr:rowOff>
    </xdr:to>
    <xdr:cxnSp macro="">
      <xdr:nvCxnSpPr>
        <xdr:cNvPr id="328" name="直線コネクタ 327"/>
        <xdr:cNvCxnSpPr/>
      </xdr:nvCxnSpPr>
      <xdr:spPr>
        <a:xfrm>
          <a:off x="13512800" y="1021760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9072</xdr:rowOff>
    </xdr:from>
    <xdr:to>
      <xdr:col>24</xdr:col>
      <xdr:colOff>609600</xdr:colOff>
      <xdr:row>60</xdr:row>
      <xdr:rowOff>110672</xdr:rowOff>
    </xdr:to>
    <xdr:sp macro="" textlink="">
      <xdr:nvSpPr>
        <xdr:cNvPr id="338" name="円/楕円 337"/>
        <xdr:cNvSpPr/>
      </xdr:nvSpPr>
      <xdr:spPr>
        <a:xfrm>
          <a:off x="16967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25599</xdr:rowOff>
    </xdr:from>
    <xdr:ext cx="762000" cy="259045"/>
    <xdr:sp macro="" textlink="">
      <xdr:nvSpPr>
        <xdr:cNvPr id="339" name="定員管理の状況該当値テキスト"/>
        <xdr:cNvSpPr txBox="1"/>
      </xdr:nvSpPr>
      <xdr:spPr>
        <a:xfrm>
          <a:off x="17106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127091</xdr:rowOff>
    </xdr:from>
    <xdr:to>
      <xdr:col>23</xdr:col>
      <xdr:colOff>457200</xdr:colOff>
      <xdr:row>60</xdr:row>
      <xdr:rowOff>57241</xdr:rowOff>
    </xdr:to>
    <xdr:sp macro="" textlink="">
      <xdr:nvSpPr>
        <xdr:cNvPr id="340" name="円/楕円 339"/>
        <xdr:cNvSpPr/>
      </xdr:nvSpPr>
      <xdr:spPr>
        <a:xfrm>
          <a:off x="16129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67418</xdr:rowOff>
    </xdr:from>
    <xdr:ext cx="736600" cy="259045"/>
    <xdr:sp macro="" textlink="">
      <xdr:nvSpPr>
        <xdr:cNvPr id="341" name="テキスト ボックス 340"/>
        <xdr:cNvSpPr txBox="1"/>
      </xdr:nvSpPr>
      <xdr:spPr>
        <a:xfrm>
          <a:off x="15798800" y="1001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75384</xdr:rowOff>
    </xdr:from>
    <xdr:to>
      <xdr:col>22</xdr:col>
      <xdr:colOff>254000</xdr:colOff>
      <xdr:row>60</xdr:row>
      <xdr:rowOff>5534</xdr:rowOff>
    </xdr:to>
    <xdr:sp macro="" textlink="">
      <xdr:nvSpPr>
        <xdr:cNvPr id="342" name="円/楕円 341"/>
        <xdr:cNvSpPr/>
      </xdr:nvSpPr>
      <xdr:spPr>
        <a:xfrm>
          <a:off x="15240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15711</xdr:rowOff>
    </xdr:from>
    <xdr:ext cx="762000" cy="259045"/>
    <xdr:sp macro="" textlink="">
      <xdr:nvSpPr>
        <xdr:cNvPr id="343" name="テキスト ボックス 342"/>
        <xdr:cNvSpPr txBox="1"/>
      </xdr:nvSpPr>
      <xdr:spPr>
        <a:xfrm>
          <a:off x="14909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65042</xdr:rowOff>
    </xdr:from>
    <xdr:to>
      <xdr:col>21</xdr:col>
      <xdr:colOff>50800</xdr:colOff>
      <xdr:row>59</xdr:row>
      <xdr:rowOff>166642</xdr:rowOff>
    </xdr:to>
    <xdr:sp macro="" textlink="">
      <xdr:nvSpPr>
        <xdr:cNvPr id="344" name="円/楕円 343"/>
        <xdr:cNvSpPr/>
      </xdr:nvSpPr>
      <xdr:spPr>
        <a:xfrm>
          <a:off x="14351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5369</xdr:rowOff>
    </xdr:from>
    <xdr:ext cx="762000" cy="259045"/>
    <xdr:sp macro="" textlink="">
      <xdr:nvSpPr>
        <xdr:cNvPr id="345" name="テキスト ボックス 344"/>
        <xdr:cNvSpPr txBox="1"/>
      </xdr:nvSpPr>
      <xdr:spPr>
        <a:xfrm>
          <a:off x="14020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51253</xdr:rowOff>
    </xdr:from>
    <xdr:to>
      <xdr:col>19</xdr:col>
      <xdr:colOff>533400</xdr:colOff>
      <xdr:row>59</xdr:row>
      <xdr:rowOff>152853</xdr:rowOff>
    </xdr:to>
    <xdr:sp macro="" textlink="">
      <xdr:nvSpPr>
        <xdr:cNvPr id="346" name="円/楕円 345"/>
        <xdr:cNvSpPr/>
      </xdr:nvSpPr>
      <xdr:spPr>
        <a:xfrm>
          <a:off x="13462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163030</xdr:rowOff>
    </xdr:from>
    <xdr:ext cx="762000" cy="259045"/>
    <xdr:sp macro="" textlink="">
      <xdr:nvSpPr>
        <xdr:cNvPr id="347" name="テキスト ボックス 346"/>
        <xdr:cNvSpPr txBox="1"/>
      </xdr:nvSpPr>
      <xdr:spPr>
        <a:xfrm>
          <a:off x="13131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元利償還金の額が減少したため，実質公債費比率は前年度より</a:t>
          </a:r>
          <a:r>
            <a:rPr kumimoji="1" lang="ja-JP" altLang="en-US" sz="1300" baseline="0">
              <a:solidFill>
                <a:schemeClr val="dk1"/>
              </a:solidFill>
              <a:effectLst/>
              <a:latin typeface="+mn-lt"/>
              <a:ea typeface="+mn-ea"/>
              <a:cs typeface="+mn-cs"/>
            </a:rPr>
            <a:t>０．９</a:t>
          </a:r>
          <a:r>
            <a:rPr kumimoji="1" lang="ja-JP" altLang="ja-JP" sz="1300" baseline="0">
              <a:solidFill>
                <a:schemeClr val="dk1"/>
              </a:solidFill>
              <a:effectLst/>
              <a:latin typeface="+mn-lt"/>
              <a:ea typeface="+mn-ea"/>
              <a:cs typeface="+mn-cs"/>
            </a:rPr>
            <a:t>ポイント減となっており，年々減少している。類似団体内平均値は下回っているが，全国平均，鹿児島県平均は上回っている。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現在進行中の</a:t>
          </a:r>
          <a:r>
            <a:rPr kumimoji="1" lang="ja-JP" altLang="ja-JP" sz="1300" baseline="0">
              <a:solidFill>
                <a:schemeClr val="dk1"/>
              </a:solidFill>
              <a:effectLst/>
              <a:latin typeface="+mn-lt"/>
              <a:ea typeface="+mn-ea"/>
              <a:cs typeface="+mn-cs"/>
            </a:rPr>
            <a:t>大規模事業</a:t>
          </a:r>
          <a:r>
            <a:rPr kumimoji="1" lang="ja-JP" altLang="en-US" sz="1300" baseline="0">
              <a:solidFill>
                <a:schemeClr val="dk1"/>
              </a:solidFill>
              <a:effectLst/>
              <a:latin typeface="+mn-lt"/>
              <a:ea typeface="+mn-ea"/>
              <a:cs typeface="+mn-cs"/>
            </a:rPr>
            <a:t>の事業費と合わせ</a:t>
          </a:r>
          <a:r>
            <a:rPr kumimoji="1" lang="ja-JP" altLang="ja-JP" sz="1300" baseline="0">
              <a:solidFill>
                <a:schemeClr val="dk1"/>
              </a:solidFill>
              <a:effectLst/>
              <a:latin typeface="+mn-lt"/>
              <a:ea typeface="+mn-ea"/>
              <a:cs typeface="+mn-cs"/>
            </a:rPr>
            <a:t>，新規事業・継続事業ともに事業内容の精査・検証を行い，計画的な地方債発行に努める。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169333</xdr:rowOff>
    </xdr:from>
    <xdr:to>
      <xdr:col>24</xdr:col>
      <xdr:colOff>558800</xdr:colOff>
      <xdr:row>37</xdr:row>
      <xdr:rowOff>15981</xdr:rowOff>
    </xdr:to>
    <xdr:cxnSp macro="">
      <xdr:nvCxnSpPr>
        <xdr:cNvPr id="381" name="直線コネクタ 380"/>
        <xdr:cNvCxnSpPr/>
      </xdr:nvCxnSpPr>
      <xdr:spPr>
        <a:xfrm flipV="1">
          <a:off x="16179800" y="634153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154111</xdr:rowOff>
    </xdr:from>
    <xdr:ext cx="762000" cy="259045"/>
    <xdr:sp macro="" textlink="">
      <xdr:nvSpPr>
        <xdr:cNvPr id="382" name="公債費負担の状況平均値テキスト"/>
        <xdr:cNvSpPr txBox="1"/>
      </xdr:nvSpPr>
      <xdr:spPr>
        <a:xfrm>
          <a:off x="17106900" y="6326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15981</xdr:rowOff>
    </xdr:from>
    <xdr:to>
      <xdr:col>23</xdr:col>
      <xdr:colOff>406400</xdr:colOff>
      <xdr:row>37</xdr:row>
      <xdr:rowOff>44133</xdr:rowOff>
    </xdr:to>
    <xdr:cxnSp macro="">
      <xdr:nvCxnSpPr>
        <xdr:cNvPr id="384" name="直線コネクタ 383"/>
        <xdr:cNvCxnSpPr/>
      </xdr:nvCxnSpPr>
      <xdr:spPr>
        <a:xfrm flipV="1">
          <a:off x="15290800" y="63596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44133</xdr:rowOff>
    </xdr:from>
    <xdr:to>
      <xdr:col>22</xdr:col>
      <xdr:colOff>203200</xdr:colOff>
      <xdr:row>37</xdr:row>
      <xdr:rowOff>54187</xdr:rowOff>
    </xdr:to>
    <xdr:cxnSp macro="">
      <xdr:nvCxnSpPr>
        <xdr:cNvPr id="387" name="直線コネクタ 386"/>
        <xdr:cNvCxnSpPr/>
      </xdr:nvCxnSpPr>
      <xdr:spPr>
        <a:xfrm flipV="1">
          <a:off x="14401800" y="638778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54187</xdr:rowOff>
    </xdr:from>
    <xdr:to>
      <xdr:col>21</xdr:col>
      <xdr:colOff>0</xdr:colOff>
      <xdr:row>37</xdr:row>
      <xdr:rowOff>68263</xdr:rowOff>
    </xdr:to>
    <xdr:cxnSp macro="">
      <xdr:nvCxnSpPr>
        <xdr:cNvPr id="390" name="直線コネクタ 389"/>
        <xdr:cNvCxnSpPr/>
      </xdr:nvCxnSpPr>
      <xdr:spPr>
        <a:xfrm flipV="1">
          <a:off x="13512800" y="639783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118533</xdr:rowOff>
    </xdr:from>
    <xdr:to>
      <xdr:col>24</xdr:col>
      <xdr:colOff>609600</xdr:colOff>
      <xdr:row>37</xdr:row>
      <xdr:rowOff>48683</xdr:rowOff>
    </xdr:to>
    <xdr:sp macro="" textlink="">
      <xdr:nvSpPr>
        <xdr:cNvPr id="400" name="円/楕円 399"/>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39810</xdr:rowOff>
    </xdr:from>
    <xdr:ext cx="762000" cy="259045"/>
    <xdr:sp macro="" textlink="">
      <xdr:nvSpPr>
        <xdr:cNvPr id="401"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136631</xdr:rowOff>
    </xdr:from>
    <xdr:to>
      <xdr:col>23</xdr:col>
      <xdr:colOff>457200</xdr:colOff>
      <xdr:row>37</xdr:row>
      <xdr:rowOff>66781</xdr:rowOff>
    </xdr:to>
    <xdr:sp macro="" textlink="">
      <xdr:nvSpPr>
        <xdr:cNvPr id="402" name="円/楕円 401"/>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76958</xdr:rowOff>
    </xdr:from>
    <xdr:ext cx="736600" cy="259045"/>
    <xdr:sp macro="" textlink="">
      <xdr:nvSpPr>
        <xdr:cNvPr id="403" name="テキスト ボックス 402"/>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164783</xdr:rowOff>
    </xdr:from>
    <xdr:to>
      <xdr:col>22</xdr:col>
      <xdr:colOff>254000</xdr:colOff>
      <xdr:row>37</xdr:row>
      <xdr:rowOff>94933</xdr:rowOff>
    </xdr:to>
    <xdr:sp macro="" textlink="">
      <xdr:nvSpPr>
        <xdr:cNvPr id="404" name="円/楕円 403"/>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105110</xdr:rowOff>
    </xdr:from>
    <xdr:ext cx="762000" cy="259045"/>
    <xdr:sp macro="" textlink="">
      <xdr:nvSpPr>
        <xdr:cNvPr id="405" name="テキスト ボックス 404"/>
        <xdr:cNvSpPr txBox="1"/>
      </xdr:nvSpPr>
      <xdr:spPr>
        <a:xfrm>
          <a:off x="14909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3387</xdr:rowOff>
    </xdr:from>
    <xdr:to>
      <xdr:col>21</xdr:col>
      <xdr:colOff>50800</xdr:colOff>
      <xdr:row>37</xdr:row>
      <xdr:rowOff>104987</xdr:rowOff>
    </xdr:to>
    <xdr:sp macro="" textlink="">
      <xdr:nvSpPr>
        <xdr:cNvPr id="406" name="円/楕円 405"/>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115164</xdr:rowOff>
    </xdr:from>
    <xdr:ext cx="762000" cy="259045"/>
    <xdr:sp macro="" textlink="">
      <xdr:nvSpPr>
        <xdr:cNvPr id="407" name="テキスト ボックス 406"/>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17463</xdr:rowOff>
    </xdr:from>
    <xdr:to>
      <xdr:col>19</xdr:col>
      <xdr:colOff>533400</xdr:colOff>
      <xdr:row>37</xdr:row>
      <xdr:rowOff>119063</xdr:rowOff>
    </xdr:to>
    <xdr:sp macro="" textlink="">
      <xdr:nvSpPr>
        <xdr:cNvPr id="408" name="円/楕円 407"/>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129240</xdr:rowOff>
    </xdr:from>
    <xdr:ext cx="762000" cy="259045"/>
    <xdr:sp macro="" textlink="">
      <xdr:nvSpPr>
        <xdr:cNvPr id="409" name="テキスト ボックス 408"/>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地方債現在高及び退職手当負担見込額の減少に加え，充当可能基金が増加しているため，将来負担額を充当可能財源等が上回り，将来負担比率は算定されなかった。</a:t>
          </a:r>
          <a:endParaRPr lang="ja-JP" altLang="ja-JP" sz="1300">
            <a:effectLst/>
          </a:endParaRPr>
        </a:p>
        <a:p>
          <a:r>
            <a:rPr kumimoji="1" lang="ja-JP" altLang="ja-JP" sz="1300">
              <a:solidFill>
                <a:schemeClr val="dk1"/>
              </a:solidFill>
              <a:effectLst/>
              <a:latin typeface="+mn-lt"/>
              <a:ea typeface="+mn-ea"/>
              <a:cs typeface="+mn-cs"/>
            </a:rPr>
            <a:t>　今後も将来の負担軽減のため，計画的な地方債発行・基金管理を行い，財政の健全化に努める。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63106</xdr:rowOff>
    </xdr:from>
    <xdr:to>
      <xdr:col>22</xdr:col>
      <xdr:colOff>203200</xdr:colOff>
      <xdr:row>14</xdr:row>
      <xdr:rowOff>85065</xdr:rowOff>
    </xdr:to>
    <xdr:cxnSp macro="">
      <xdr:nvCxnSpPr>
        <xdr:cNvPr id="441" name="直線コネクタ 440"/>
        <xdr:cNvCxnSpPr/>
      </xdr:nvCxnSpPr>
      <xdr:spPr>
        <a:xfrm flipV="1">
          <a:off x="14401800" y="2463406"/>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85065</xdr:rowOff>
    </xdr:from>
    <xdr:to>
      <xdr:col>21</xdr:col>
      <xdr:colOff>0</xdr:colOff>
      <xdr:row>14</xdr:row>
      <xdr:rowOff>107988</xdr:rowOff>
    </xdr:to>
    <xdr:cxnSp macro="">
      <xdr:nvCxnSpPr>
        <xdr:cNvPr id="444" name="直線コネクタ 443"/>
        <xdr:cNvCxnSpPr/>
      </xdr:nvCxnSpPr>
      <xdr:spPr>
        <a:xfrm flipV="1">
          <a:off x="13512800" y="2485365"/>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7" name="フローチャート : 判断 446"/>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8" name="テキスト ボックス 447"/>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9" name="フローチャート : 判断 448"/>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0" name="テキスト ボックス 449"/>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1" name="フローチャート : 判断 450"/>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2" name="テキスト ボックス 451"/>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12306</xdr:rowOff>
    </xdr:from>
    <xdr:to>
      <xdr:col>22</xdr:col>
      <xdr:colOff>254000</xdr:colOff>
      <xdr:row>14</xdr:row>
      <xdr:rowOff>113906</xdr:rowOff>
    </xdr:to>
    <xdr:sp macro="" textlink="">
      <xdr:nvSpPr>
        <xdr:cNvPr id="458" name="円/楕円 457"/>
        <xdr:cNvSpPr/>
      </xdr:nvSpPr>
      <xdr:spPr>
        <a:xfrm>
          <a:off x="15240000" y="2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124083</xdr:rowOff>
    </xdr:from>
    <xdr:ext cx="762000" cy="259045"/>
    <xdr:sp macro="" textlink="">
      <xdr:nvSpPr>
        <xdr:cNvPr id="459" name="テキスト ボックス 458"/>
        <xdr:cNvSpPr txBox="1"/>
      </xdr:nvSpPr>
      <xdr:spPr>
        <a:xfrm>
          <a:off x="14909800" y="21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34265</xdr:rowOff>
    </xdr:from>
    <xdr:to>
      <xdr:col>21</xdr:col>
      <xdr:colOff>50800</xdr:colOff>
      <xdr:row>14</xdr:row>
      <xdr:rowOff>135865</xdr:rowOff>
    </xdr:to>
    <xdr:sp macro="" textlink="">
      <xdr:nvSpPr>
        <xdr:cNvPr id="460" name="円/楕円 459"/>
        <xdr:cNvSpPr/>
      </xdr:nvSpPr>
      <xdr:spPr>
        <a:xfrm>
          <a:off x="14351000" y="24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146042</xdr:rowOff>
    </xdr:from>
    <xdr:ext cx="762000" cy="259045"/>
    <xdr:sp macro="" textlink="">
      <xdr:nvSpPr>
        <xdr:cNvPr id="461" name="テキスト ボックス 460"/>
        <xdr:cNvSpPr txBox="1"/>
      </xdr:nvSpPr>
      <xdr:spPr>
        <a:xfrm>
          <a:off x="14020800" y="220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57188</xdr:rowOff>
    </xdr:from>
    <xdr:to>
      <xdr:col>19</xdr:col>
      <xdr:colOff>533400</xdr:colOff>
      <xdr:row>14</xdr:row>
      <xdr:rowOff>158788</xdr:rowOff>
    </xdr:to>
    <xdr:sp macro="" textlink="">
      <xdr:nvSpPr>
        <xdr:cNvPr id="462" name="円/楕円 461"/>
        <xdr:cNvSpPr/>
      </xdr:nvSpPr>
      <xdr:spPr>
        <a:xfrm>
          <a:off x="13462000" y="24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168965</xdr:rowOff>
    </xdr:from>
    <xdr:ext cx="762000" cy="259045"/>
    <xdr:sp macro="" textlink="">
      <xdr:nvSpPr>
        <xdr:cNvPr id="463" name="テキスト ボックス 462"/>
        <xdr:cNvSpPr txBox="1"/>
      </xdr:nvSpPr>
      <xdr:spPr>
        <a:xfrm>
          <a:off x="13131800" y="222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21,916
21,823
134.29
12,648,677
12,332,143
308,477
6,487,420
9,625,522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職員数</a:t>
          </a:r>
          <a:r>
            <a:rPr kumimoji="1" lang="ja-JP" altLang="en-US" sz="1300">
              <a:solidFill>
                <a:schemeClr val="dk1"/>
              </a:solidFill>
              <a:effectLst/>
              <a:latin typeface="+mn-lt"/>
              <a:ea typeface="+mn-ea"/>
              <a:cs typeface="+mn-cs"/>
            </a:rPr>
            <a:t>，給与等</a:t>
          </a:r>
          <a:r>
            <a:rPr kumimoji="1" lang="ja-JP" altLang="ja-JP" sz="1300">
              <a:solidFill>
                <a:schemeClr val="dk1"/>
              </a:solidFill>
              <a:effectLst/>
              <a:latin typeface="+mn-lt"/>
              <a:ea typeface="+mn-ea"/>
              <a:cs typeface="+mn-cs"/>
            </a:rPr>
            <a:t>に大きな増減はないが，退職</a:t>
          </a:r>
          <a:r>
            <a:rPr kumimoji="1" lang="ja-JP" altLang="en-US" sz="1300">
              <a:solidFill>
                <a:schemeClr val="dk1"/>
              </a:solidFill>
              <a:effectLst/>
              <a:latin typeface="+mn-lt"/>
              <a:ea typeface="+mn-ea"/>
              <a:cs typeface="+mn-cs"/>
            </a:rPr>
            <a:t>手当組合負担金率の変更に</a:t>
          </a:r>
          <a:r>
            <a:rPr kumimoji="1" lang="ja-JP" altLang="ja-JP" sz="1300">
              <a:solidFill>
                <a:schemeClr val="dk1"/>
              </a:solidFill>
              <a:effectLst/>
              <a:latin typeface="+mn-lt"/>
              <a:ea typeface="+mn-ea"/>
              <a:cs typeface="+mn-cs"/>
            </a:rPr>
            <a:t>伴</a:t>
          </a:r>
          <a:r>
            <a:rPr kumimoji="1" lang="ja-JP" altLang="en-US" sz="1300">
              <a:solidFill>
                <a:schemeClr val="dk1"/>
              </a:solidFill>
              <a:effectLst/>
              <a:latin typeface="+mn-lt"/>
              <a:ea typeface="+mn-ea"/>
              <a:cs typeface="+mn-cs"/>
            </a:rPr>
            <a:t>い負担金額が大きく</a:t>
          </a:r>
          <a:r>
            <a:rPr kumimoji="1" lang="ja-JP" altLang="ja-JP" sz="1300">
              <a:solidFill>
                <a:schemeClr val="dk1"/>
              </a:solidFill>
              <a:effectLst/>
              <a:latin typeface="+mn-lt"/>
              <a:ea typeface="+mn-ea"/>
              <a:cs typeface="+mn-cs"/>
            </a:rPr>
            <a:t>減少し</a:t>
          </a:r>
          <a:r>
            <a:rPr kumimoji="1" lang="ja-JP" altLang="en-US" sz="1300">
              <a:solidFill>
                <a:schemeClr val="dk1"/>
              </a:solidFill>
              <a:effectLst/>
              <a:latin typeface="+mn-lt"/>
              <a:ea typeface="+mn-ea"/>
              <a:cs typeface="+mn-cs"/>
            </a:rPr>
            <a:t>たことで，２．８</a:t>
          </a:r>
          <a:r>
            <a:rPr kumimoji="1" lang="ja-JP" altLang="ja-JP" sz="1300">
              <a:solidFill>
                <a:schemeClr val="dk1"/>
              </a:solidFill>
              <a:effectLst/>
              <a:latin typeface="+mn-lt"/>
              <a:ea typeface="+mn-ea"/>
              <a:cs typeface="+mn-cs"/>
            </a:rPr>
            <a:t>ポイント減となっている。</a:t>
          </a:r>
          <a:endParaRPr lang="ja-JP" altLang="ja-JP" sz="1300">
            <a:effectLst/>
          </a:endParaRPr>
        </a:p>
        <a:p>
          <a:r>
            <a:rPr kumimoji="1" lang="ja-JP" altLang="ja-JP" sz="1300">
              <a:solidFill>
                <a:schemeClr val="dk1"/>
              </a:solidFill>
              <a:effectLst/>
              <a:latin typeface="+mn-lt"/>
              <a:ea typeface="+mn-ea"/>
              <a:cs typeface="+mn-cs"/>
            </a:rPr>
            <a:t>　類似団体内平均，全国平均</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鹿児島県平均を下回っており，今後も引き続き適正な定員・給与管理に努める。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157480</xdr:rowOff>
    </xdr:to>
    <xdr:cxnSp macro="">
      <xdr:nvCxnSpPr>
        <xdr:cNvPr id="66" name="直線コネクタ 65"/>
        <xdr:cNvCxnSpPr/>
      </xdr:nvCxnSpPr>
      <xdr:spPr>
        <a:xfrm flipV="1">
          <a:off x="3987800" y="61163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8890</xdr:rowOff>
    </xdr:to>
    <xdr:cxnSp macro="">
      <xdr:nvCxnSpPr>
        <xdr:cNvPr id="69" name="直線コネクタ 68"/>
        <xdr:cNvCxnSpPr/>
      </xdr:nvCxnSpPr>
      <xdr:spPr>
        <a:xfrm flipV="1">
          <a:off x="3098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16510</xdr:rowOff>
    </xdr:to>
    <xdr:cxnSp macro="">
      <xdr:nvCxnSpPr>
        <xdr:cNvPr id="72" name="直線コネクタ 71"/>
        <xdr:cNvCxnSpPr/>
      </xdr:nvCxnSpPr>
      <xdr:spPr>
        <a:xfrm flipV="1">
          <a:off x="2209800" y="635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16510</xdr:rowOff>
    </xdr:to>
    <xdr:cxnSp macro="">
      <xdr:nvCxnSpPr>
        <xdr:cNvPr id="75" name="直線コネクタ 74"/>
        <xdr:cNvCxnSpPr/>
      </xdr:nvCxnSpPr>
      <xdr:spPr>
        <a:xfrm>
          <a:off x="1320800" y="6291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需用費や備品購入費等は減少しているものの，</a:t>
          </a:r>
          <a:r>
            <a:rPr kumimoji="1" lang="ja-JP" altLang="ja-JP" sz="1300">
              <a:solidFill>
                <a:schemeClr val="dk1"/>
              </a:solidFill>
              <a:effectLst/>
              <a:latin typeface="+mn-lt"/>
              <a:ea typeface="+mn-ea"/>
              <a:cs typeface="+mn-cs"/>
            </a:rPr>
            <a:t>委託費等の増加により物件費総額が</a:t>
          </a:r>
          <a:r>
            <a:rPr kumimoji="1" lang="ja-JP" altLang="en-US" sz="1300">
              <a:solidFill>
                <a:schemeClr val="dk1"/>
              </a:solidFill>
              <a:effectLst/>
              <a:latin typeface="+mn-lt"/>
              <a:ea typeface="+mn-ea"/>
              <a:cs typeface="+mn-cs"/>
            </a:rPr>
            <a:t>微</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となっており</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と同</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となって</a:t>
          </a:r>
          <a:r>
            <a:rPr kumimoji="1" lang="ja-JP" altLang="ja-JP" sz="1300">
              <a:solidFill>
                <a:schemeClr val="dk1"/>
              </a:solidFill>
              <a:effectLst/>
              <a:latin typeface="+mn-lt"/>
              <a:ea typeface="+mn-ea"/>
              <a:cs typeface="+mn-cs"/>
            </a:rPr>
            <a:t>いる。</a:t>
          </a:r>
          <a:endParaRPr lang="ja-JP" altLang="ja-JP" sz="1300">
            <a:effectLst/>
          </a:endParaRPr>
        </a:p>
        <a:p>
          <a:r>
            <a:rPr kumimoji="1" lang="ja-JP" altLang="ja-JP" sz="1300">
              <a:solidFill>
                <a:schemeClr val="dk1"/>
              </a:solidFill>
              <a:effectLst/>
              <a:latin typeface="+mn-lt"/>
              <a:ea typeface="+mn-ea"/>
              <a:cs typeface="+mn-cs"/>
            </a:rPr>
            <a:t>　全国平均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下回っているものの，類似団体内平均，鹿児島県平均を上回っていることから，今後も事務事業の見直し，維持管理経費の縮減等に努め，更なるコスト節減に努める。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4536</xdr:rowOff>
    </xdr:to>
    <xdr:cxnSp macro="">
      <xdr:nvCxnSpPr>
        <xdr:cNvPr id="129" name="直線コネクタ 128"/>
        <xdr:cNvCxnSpPr/>
      </xdr:nvCxnSpPr>
      <xdr:spPr>
        <a:xfrm>
          <a:off x="15671800" y="2919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17</xdr:row>
      <xdr:rowOff>4536</xdr:rowOff>
    </xdr:to>
    <xdr:cxnSp macro="">
      <xdr:nvCxnSpPr>
        <xdr:cNvPr id="132" name="直線コネクタ 131"/>
        <xdr:cNvCxnSpPr/>
      </xdr:nvCxnSpPr>
      <xdr:spPr>
        <a:xfrm>
          <a:off x="14782800" y="2788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78014</xdr:rowOff>
    </xdr:to>
    <xdr:cxnSp macro="">
      <xdr:nvCxnSpPr>
        <xdr:cNvPr id="135" name="直線コネクタ 134"/>
        <xdr:cNvCxnSpPr/>
      </xdr:nvCxnSpPr>
      <xdr:spPr>
        <a:xfrm flipV="1">
          <a:off x="13893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78014</xdr:rowOff>
    </xdr:to>
    <xdr:cxnSp macro="">
      <xdr:nvCxnSpPr>
        <xdr:cNvPr id="138" name="直線コネクタ 137"/>
        <xdr:cNvCxnSpPr/>
      </xdr:nvCxnSpPr>
      <xdr:spPr>
        <a:xfrm>
          <a:off x="13004800" y="2821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8" name="円/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4" name="円/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5" name="テキスト ボックス 154"/>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幼稚園就園奨励費の対象施設がなくなったことによる教育</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の減少や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生活保護</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の減少により</a:t>
          </a:r>
          <a:r>
            <a:rPr kumimoji="1" lang="ja-JP" altLang="ja-JP" sz="1300">
              <a:solidFill>
                <a:schemeClr val="dk1"/>
              </a:solidFill>
              <a:effectLst/>
              <a:latin typeface="+mn-lt"/>
              <a:ea typeface="+mn-ea"/>
              <a:cs typeface="+mn-cs"/>
            </a:rPr>
            <a:t>，前年度より０．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全国平均</a:t>
          </a:r>
          <a:r>
            <a:rPr kumimoji="1" lang="ja-JP" altLang="en-US" sz="1300">
              <a:solidFill>
                <a:schemeClr val="dk1"/>
              </a:solidFill>
              <a:effectLst/>
              <a:latin typeface="+mn-lt"/>
              <a:ea typeface="+mn-ea"/>
              <a:cs typeface="+mn-cs"/>
            </a:rPr>
            <a:t>と同率で，</a:t>
          </a:r>
          <a:r>
            <a:rPr kumimoji="1" lang="ja-JP" altLang="ja-JP" sz="1300">
              <a:solidFill>
                <a:schemeClr val="dk1"/>
              </a:solidFill>
              <a:effectLst/>
              <a:latin typeface="+mn-lt"/>
              <a:ea typeface="+mn-ea"/>
              <a:cs typeface="+mn-cs"/>
            </a:rPr>
            <a:t>鹿児島県平均</a:t>
          </a:r>
          <a:r>
            <a:rPr kumimoji="1" lang="ja-JP" altLang="en-US" sz="1300">
              <a:solidFill>
                <a:schemeClr val="dk1"/>
              </a:solidFill>
              <a:effectLst/>
              <a:latin typeface="+mn-lt"/>
              <a:ea typeface="+mn-ea"/>
              <a:cs typeface="+mn-cs"/>
            </a:rPr>
            <a:t>を下回っているものの，</a:t>
          </a:r>
          <a:r>
            <a:rPr kumimoji="1" lang="ja-JP" altLang="ja-JP" sz="1300">
              <a:solidFill>
                <a:schemeClr val="dk1"/>
              </a:solidFill>
              <a:effectLst/>
              <a:latin typeface="+mn-lt"/>
              <a:ea typeface="+mn-ea"/>
              <a:cs typeface="+mn-cs"/>
            </a:rPr>
            <a:t>類似団体内平均</a:t>
          </a:r>
          <a:r>
            <a:rPr kumimoji="1" lang="ja-JP" altLang="en-US" sz="1300">
              <a:solidFill>
                <a:schemeClr val="dk1"/>
              </a:solidFill>
              <a:effectLst/>
              <a:latin typeface="+mn-lt"/>
              <a:ea typeface="+mn-ea"/>
              <a:cs typeface="+mn-cs"/>
            </a:rPr>
            <a:t>を大きく</a:t>
          </a:r>
          <a:r>
            <a:rPr kumimoji="1" lang="ja-JP" altLang="ja-JP" sz="1300">
              <a:solidFill>
                <a:schemeClr val="dk1"/>
              </a:solidFill>
              <a:effectLst/>
              <a:latin typeface="+mn-lt"/>
              <a:ea typeface="+mn-ea"/>
              <a:cs typeface="+mn-cs"/>
            </a:rPr>
            <a:t>上回っており，今後も単独事業の見直しや適正な資格審査，給付事業に努める。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82550</xdr:rowOff>
    </xdr:from>
    <xdr:to>
      <xdr:col>7</xdr:col>
      <xdr:colOff>15875</xdr:colOff>
      <xdr:row>59</xdr:row>
      <xdr:rowOff>107950</xdr:rowOff>
    </xdr:to>
    <xdr:cxnSp macro="">
      <xdr:nvCxnSpPr>
        <xdr:cNvPr id="190" name="直線コネクタ 189"/>
        <xdr:cNvCxnSpPr/>
      </xdr:nvCxnSpPr>
      <xdr:spPr>
        <a:xfrm flipV="1">
          <a:off x="3987800" y="10198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57150</xdr:rowOff>
    </xdr:from>
    <xdr:to>
      <xdr:col>5</xdr:col>
      <xdr:colOff>549275</xdr:colOff>
      <xdr:row>59</xdr:row>
      <xdr:rowOff>107950</xdr:rowOff>
    </xdr:to>
    <xdr:cxnSp macro="">
      <xdr:nvCxnSpPr>
        <xdr:cNvPr id="193" name="直線コネクタ 192"/>
        <xdr:cNvCxnSpPr/>
      </xdr:nvCxnSpPr>
      <xdr:spPr>
        <a:xfrm>
          <a:off x="3098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44450</xdr:rowOff>
    </xdr:from>
    <xdr:to>
      <xdr:col>4</xdr:col>
      <xdr:colOff>346075</xdr:colOff>
      <xdr:row>59</xdr:row>
      <xdr:rowOff>57150</xdr:rowOff>
    </xdr:to>
    <xdr:cxnSp macro="">
      <xdr:nvCxnSpPr>
        <xdr:cNvPr id="196" name="直線コネクタ 195"/>
        <xdr:cNvCxnSpPr/>
      </xdr:nvCxnSpPr>
      <xdr:spPr>
        <a:xfrm>
          <a:off x="22098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44450</xdr:rowOff>
    </xdr:to>
    <xdr:cxnSp macro="">
      <xdr:nvCxnSpPr>
        <xdr:cNvPr id="199" name="直線コネクタ 198"/>
        <xdr:cNvCxnSpPr/>
      </xdr:nvCxnSpPr>
      <xdr:spPr>
        <a:xfrm>
          <a:off x="1320800" y="1007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31750</xdr:rowOff>
    </xdr:from>
    <xdr:to>
      <xdr:col>7</xdr:col>
      <xdr:colOff>66675</xdr:colOff>
      <xdr:row>59</xdr:row>
      <xdr:rowOff>133350</xdr:rowOff>
    </xdr:to>
    <xdr:sp macro="" textlink="">
      <xdr:nvSpPr>
        <xdr:cNvPr id="209" name="円/楕円 208"/>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3827</xdr:rowOff>
    </xdr:from>
    <xdr:ext cx="762000" cy="259045"/>
    <xdr:sp macro="" textlink="">
      <xdr:nvSpPr>
        <xdr:cNvPr id="210"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11" name="円/楕円 210"/>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12" name="テキスト ボックス 211"/>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6350</xdr:rowOff>
    </xdr:from>
    <xdr:to>
      <xdr:col>4</xdr:col>
      <xdr:colOff>396875</xdr:colOff>
      <xdr:row>59</xdr:row>
      <xdr:rowOff>107950</xdr:rowOff>
    </xdr:to>
    <xdr:sp macro="" textlink="">
      <xdr:nvSpPr>
        <xdr:cNvPr id="213" name="円/楕円 212"/>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92727</xdr:rowOff>
    </xdr:from>
    <xdr:ext cx="762000" cy="259045"/>
    <xdr:sp macro="" textlink="">
      <xdr:nvSpPr>
        <xdr:cNvPr id="214" name="テキスト ボックス 213"/>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165100</xdr:rowOff>
    </xdr:from>
    <xdr:to>
      <xdr:col>3</xdr:col>
      <xdr:colOff>193675</xdr:colOff>
      <xdr:row>59</xdr:row>
      <xdr:rowOff>95250</xdr:rowOff>
    </xdr:to>
    <xdr:sp macro="" textlink="">
      <xdr:nvSpPr>
        <xdr:cNvPr id="215" name="円/楕円 214"/>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80027</xdr:rowOff>
    </xdr:from>
    <xdr:ext cx="762000" cy="259045"/>
    <xdr:sp macro="" textlink="">
      <xdr:nvSpPr>
        <xdr:cNvPr id="216" name="テキスト ボックス 215"/>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7" name="円/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国民健康保険特別会計</a:t>
          </a:r>
          <a:r>
            <a:rPr kumimoji="1" lang="ja-JP" altLang="en-US" sz="1300">
              <a:solidFill>
                <a:schemeClr val="dk1"/>
              </a:solidFill>
              <a:effectLst/>
              <a:latin typeface="+mn-lt"/>
              <a:ea typeface="+mn-ea"/>
              <a:cs typeface="+mn-cs"/>
            </a:rPr>
            <a:t>を始めとする全ての特別会計</a:t>
          </a:r>
          <a:r>
            <a:rPr kumimoji="1" lang="ja-JP" altLang="ja-JP" sz="1300">
              <a:solidFill>
                <a:schemeClr val="dk1"/>
              </a:solidFill>
              <a:effectLst/>
              <a:latin typeface="+mn-lt"/>
              <a:ea typeface="+mn-ea"/>
              <a:cs typeface="+mn-cs"/>
            </a:rPr>
            <a:t>への繰出金が増加傾向に</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類似団体平均，</a:t>
          </a:r>
          <a:r>
            <a:rPr kumimoji="1" lang="ja-JP" altLang="ja-JP" sz="1300">
              <a:solidFill>
                <a:schemeClr val="dk1"/>
              </a:solidFill>
              <a:effectLst/>
              <a:latin typeface="+mn-lt"/>
              <a:ea typeface="+mn-ea"/>
              <a:cs typeface="+mn-cs"/>
            </a:rPr>
            <a:t>全国平均，鹿児島県平均</a:t>
          </a:r>
          <a:r>
            <a:rPr kumimoji="1" lang="ja-JP" altLang="en-US" sz="1300">
              <a:solidFill>
                <a:schemeClr val="dk1"/>
              </a:solidFill>
              <a:effectLst/>
              <a:latin typeface="+mn-lt"/>
              <a:ea typeface="+mn-ea"/>
              <a:cs typeface="+mn-cs"/>
            </a:rPr>
            <a:t>のいずれも上</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　今後も特別会計への繰出金の増加が見込まれるため，独立採算性の原則を堅持しつつ経営健全化，合理化，効率化に努める。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54610</xdr:rowOff>
    </xdr:to>
    <xdr:cxnSp macro="">
      <xdr:nvCxnSpPr>
        <xdr:cNvPr id="251" name="直線コネクタ 250"/>
        <xdr:cNvCxnSpPr/>
      </xdr:nvCxnSpPr>
      <xdr:spPr>
        <a:xfrm>
          <a:off x="15671800" y="981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46990</xdr:rowOff>
    </xdr:to>
    <xdr:cxnSp macro="">
      <xdr:nvCxnSpPr>
        <xdr:cNvPr id="254" name="直線コネクタ 253"/>
        <xdr:cNvCxnSpPr/>
      </xdr:nvCxnSpPr>
      <xdr:spPr>
        <a:xfrm>
          <a:off x="14782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46990</xdr:rowOff>
    </xdr:to>
    <xdr:cxnSp macro="">
      <xdr:nvCxnSpPr>
        <xdr:cNvPr id="257" name="直線コネクタ 256"/>
        <xdr:cNvCxnSpPr/>
      </xdr:nvCxnSpPr>
      <xdr:spPr>
        <a:xfrm>
          <a:off x="13893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46990</xdr:rowOff>
    </xdr:to>
    <xdr:cxnSp macro="">
      <xdr:nvCxnSpPr>
        <xdr:cNvPr id="260" name="直線コネクタ 259"/>
        <xdr:cNvCxnSpPr/>
      </xdr:nvCxnSpPr>
      <xdr:spPr>
        <a:xfrm>
          <a:off x="13004800" y="972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2" name="円/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4" name="円/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施設開設準備経費助成事業の皆減や青年就農給付金事業が減少したため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類似団体内平均</a:t>
          </a:r>
          <a:r>
            <a:rPr kumimoji="1" lang="ja-JP" altLang="en-US" sz="1300">
              <a:solidFill>
                <a:schemeClr val="dk1"/>
              </a:solidFill>
              <a:effectLst/>
              <a:latin typeface="+mn-lt"/>
              <a:ea typeface="+mn-ea"/>
              <a:cs typeface="+mn-cs"/>
            </a:rPr>
            <a:t>，全国平均</a:t>
          </a:r>
          <a:r>
            <a:rPr kumimoji="1" lang="ja-JP" altLang="ja-JP" sz="1300">
              <a:solidFill>
                <a:schemeClr val="dk1"/>
              </a:solidFill>
              <a:effectLst/>
              <a:latin typeface="+mn-lt"/>
              <a:ea typeface="+mn-ea"/>
              <a:cs typeface="+mn-cs"/>
            </a:rPr>
            <a:t>は下回っている</a:t>
          </a:r>
          <a:r>
            <a:rPr kumimoji="1" lang="ja-JP" altLang="en-US" sz="1300">
              <a:solidFill>
                <a:schemeClr val="dk1"/>
              </a:solidFill>
              <a:effectLst/>
              <a:latin typeface="+mn-lt"/>
              <a:ea typeface="+mn-ea"/>
              <a:cs typeface="+mn-cs"/>
            </a:rPr>
            <a:t>もの</a:t>
          </a:r>
          <a:r>
            <a:rPr kumimoji="1" lang="ja-JP" altLang="ja-JP" sz="1300">
              <a:solidFill>
                <a:schemeClr val="dk1"/>
              </a:solidFill>
              <a:effectLst/>
              <a:latin typeface="+mn-lt"/>
              <a:ea typeface="+mn-ea"/>
              <a:cs typeface="+mn-cs"/>
            </a:rPr>
            <a:t>，鹿児島県平均を</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上回っている</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今後も補助事業の精査，見直しを行い，更なる抑制を図る。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53848</xdr:rowOff>
    </xdr:to>
    <xdr:cxnSp macro="">
      <xdr:nvCxnSpPr>
        <xdr:cNvPr id="309" name="直線コネクタ 308"/>
        <xdr:cNvCxnSpPr/>
      </xdr:nvCxnSpPr>
      <xdr:spPr>
        <a:xfrm flipV="1">
          <a:off x="15671800" y="61803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53848</xdr:rowOff>
    </xdr:to>
    <xdr:cxnSp macro="">
      <xdr:nvCxnSpPr>
        <xdr:cNvPr id="312" name="直線コネクタ 311"/>
        <xdr:cNvCxnSpPr/>
      </xdr:nvCxnSpPr>
      <xdr:spPr>
        <a:xfrm>
          <a:off x="14782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44704</xdr:rowOff>
    </xdr:to>
    <xdr:cxnSp macro="">
      <xdr:nvCxnSpPr>
        <xdr:cNvPr id="315" name="直線コネクタ 314"/>
        <xdr:cNvCxnSpPr/>
      </xdr:nvCxnSpPr>
      <xdr:spPr>
        <a:xfrm>
          <a:off x="13893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26416</xdr:rowOff>
    </xdr:to>
    <xdr:cxnSp macro="">
      <xdr:nvCxnSpPr>
        <xdr:cNvPr id="318" name="直線コネクタ 317"/>
        <xdr:cNvCxnSpPr/>
      </xdr:nvCxnSpPr>
      <xdr:spPr>
        <a:xfrm>
          <a:off x="13004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8" name="円/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30" name="円/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31" name="テキスト ボックス 33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2" name="円/楕円 331"/>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33" name="テキスト ボックス 332"/>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4" name="円/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36" name="円/楕円 335"/>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7" name="テキスト ボックス 336"/>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地方債の発行抑制に努めてきたことから，起債残高及び償還額が減少しており，類似団体内平均値，全国平均，鹿児島県平均のいずれも下回っている。</a:t>
          </a:r>
          <a:endParaRPr lang="ja-JP" altLang="ja-JP" sz="1300">
            <a:effectLst/>
          </a:endParaRPr>
        </a:p>
        <a:p>
          <a:r>
            <a:rPr kumimoji="1" lang="ja-JP" altLang="ja-JP" sz="1300" baseline="0">
              <a:solidFill>
                <a:schemeClr val="dk1"/>
              </a:solidFill>
              <a:effectLst/>
              <a:latin typeface="+mn-lt"/>
              <a:ea typeface="+mn-ea"/>
              <a:cs typeface="+mn-cs"/>
            </a:rPr>
            <a:t>　現在進行中の大規模事業の事業費と合わせ，新規事業・継続事業ともに事業内容の精査・検証を行い，計画的な地方債発行に努める。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136525</xdr:rowOff>
    </xdr:from>
    <xdr:to>
      <xdr:col>7</xdr:col>
      <xdr:colOff>15875</xdr:colOff>
      <xdr:row>74</xdr:row>
      <xdr:rowOff>149860</xdr:rowOff>
    </xdr:to>
    <xdr:cxnSp macro="">
      <xdr:nvCxnSpPr>
        <xdr:cNvPr id="369" name="直線コネクタ 368"/>
        <xdr:cNvCxnSpPr/>
      </xdr:nvCxnSpPr>
      <xdr:spPr>
        <a:xfrm flipV="1">
          <a:off x="3987800" y="128238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8890</xdr:rowOff>
    </xdr:to>
    <xdr:cxnSp macro="">
      <xdr:nvCxnSpPr>
        <xdr:cNvPr id="372" name="直線コネクタ 371"/>
        <xdr:cNvCxnSpPr/>
      </xdr:nvCxnSpPr>
      <xdr:spPr>
        <a:xfrm flipV="1">
          <a:off x="3098800" y="12837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29845</xdr:rowOff>
    </xdr:to>
    <xdr:cxnSp macro="">
      <xdr:nvCxnSpPr>
        <xdr:cNvPr id="375" name="直線コネクタ 374"/>
        <xdr:cNvCxnSpPr/>
      </xdr:nvCxnSpPr>
      <xdr:spPr>
        <a:xfrm flipV="1">
          <a:off x="2209800" y="128676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29845</xdr:rowOff>
    </xdr:from>
    <xdr:to>
      <xdr:col>3</xdr:col>
      <xdr:colOff>142875</xdr:colOff>
      <xdr:row>75</xdr:row>
      <xdr:rowOff>37465</xdr:rowOff>
    </xdr:to>
    <xdr:cxnSp macro="">
      <xdr:nvCxnSpPr>
        <xdr:cNvPr id="378" name="直線コネクタ 377"/>
        <xdr:cNvCxnSpPr/>
      </xdr:nvCxnSpPr>
      <xdr:spPr>
        <a:xfrm flipV="1">
          <a:off x="1320800" y="128885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85725</xdr:rowOff>
    </xdr:from>
    <xdr:to>
      <xdr:col>7</xdr:col>
      <xdr:colOff>66675</xdr:colOff>
      <xdr:row>75</xdr:row>
      <xdr:rowOff>15875</xdr:rowOff>
    </xdr:to>
    <xdr:sp macro="" textlink="">
      <xdr:nvSpPr>
        <xdr:cNvPr id="388" name="円/楕円 387"/>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165752</xdr:rowOff>
    </xdr:from>
    <xdr:ext cx="762000" cy="259045"/>
    <xdr:sp macro="" textlink="">
      <xdr:nvSpPr>
        <xdr:cNvPr id="389" name="公債費該当値テキスト"/>
        <xdr:cNvSpPr txBox="1"/>
      </xdr:nvSpPr>
      <xdr:spPr>
        <a:xfrm>
          <a:off x="4914900" y="12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0" name="円/楕円 389"/>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1" name="テキスト ボックス 390"/>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92" name="円/楕円 391"/>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93" name="テキスト ボックス 392"/>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150495</xdr:rowOff>
    </xdr:from>
    <xdr:to>
      <xdr:col>3</xdr:col>
      <xdr:colOff>193675</xdr:colOff>
      <xdr:row>75</xdr:row>
      <xdr:rowOff>80645</xdr:rowOff>
    </xdr:to>
    <xdr:sp macro="" textlink="">
      <xdr:nvSpPr>
        <xdr:cNvPr id="394" name="円/楕円 393"/>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90822</xdr:rowOff>
    </xdr:from>
    <xdr:ext cx="762000" cy="259045"/>
    <xdr:sp macro="" textlink="">
      <xdr:nvSpPr>
        <xdr:cNvPr id="395" name="テキスト ボックス 394"/>
        <xdr:cNvSpPr txBox="1"/>
      </xdr:nvSpPr>
      <xdr:spPr>
        <a:xfrm>
          <a:off x="1828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158115</xdr:rowOff>
    </xdr:from>
    <xdr:to>
      <xdr:col>1</xdr:col>
      <xdr:colOff>676275</xdr:colOff>
      <xdr:row>75</xdr:row>
      <xdr:rowOff>88265</xdr:rowOff>
    </xdr:to>
    <xdr:sp macro="" textlink="">
      <xdr:nvSpPr>
        <xdr:cNvPr id="396" name="円/楕円 395"/>
        <xdr:cNvSpPr/>
      </xdr:nvSpPr>
      <xdr:spPr>
        <a:xfrm>
          <a:off x="1270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98442</xdr:rowOff>
    </xdr:from>
    <xdr:ext cx="762000" cy="259045"/>
    <xdr:sp macro="" textlink="">
      <xdr:nvSpPr>
        <xdr:cNvPr id="397" name="テキスト ボックス 396"/>
        <xdr:cNvSpPr txBox="1"/>
      </xdr:nvSpPr>
      <xdr:spPr>
        <a:xfrm>
          <a:off x="939800" y="1261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補助</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により前年度より</a:t>
          </a:r>
          <a:r>
            <a:rPr kumimoji="1" lang="ja-JP" altLang="en-US" sz="1300">
              <a:solidFill>
                <a:schemeClr val="dk1"/>
              </a:solidFill>
              <a:effectLst/>
              <a:latin typeface="+mn-lt"/>
              <a:ea typeface="+mn-ea"/>
              <a:cs typeface="+mn-cs"/>
            </a:rPr>
            <a:t>３．９</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全国平均は下回ったものの，</a:t>
          </a:r>
          <a:r>
            <a:rPr kumimoji="1" lang="ja-JP" altLang="ja-JP" sz="1300">
              <a:solidFill>
                <a:schemeClr val="dk1"/>
              </a:solidFill>
              <a:effectLst/>
              <a:latin typeface="+mn-lt"/>
              <a:ea typeface="+mn-ea"/>
              <a:cs typeface="+mn-cs"/>
            </a:rPr>
            <a:t>類似団体内平均，鹿児島県平均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増加が見込まれる扶助費，繰出金については事業の見直しや経営健全化等を図り，物件費，補助費等については事務事業の見直しにより更なるコスト削減に努める。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156718</xdr:rowOff>
    </xdr:to>
    <xdr:cxnSp macro="">
      <xdr:nvCxnSpPr>
        <xdr:cNvPr id="428" name="直線コネクタ 427"/>
        <xdr:cNvCxnSpPr/>
      </xdr:nvCxnSpPr>
      <xdr:spPr>
        <a:xfrm flipV="1">
          <a:off x="15671800" y="13522961"/>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88137</xdr:rowOff>
    </xdr:from>
    <xdr:to>
      <xdr:col>22</xdr:col>
      <xdr:colOff>565150</xdr:colOff>
      <xdr:row>79</xdr:row>
      <xdr:rowOff>156718</xdr:rowOff>
    </xdr:to>
    <xdr:cxnSp macro="">
      <xdr:nvCxnSpPr>
        <xdr:cNvPr id="431" name="直線コネクタ 430"/>
        <xdr:cNvCxnSpPr/>
      </xdr:nvCxnSpPr>
      <xdr:spPr>
        <a:xfrm>
          <a:off x="14782800" y="136326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83565</xdr:rowOff>
    </xdr:from>
    <xdr:to>
      <xdr:col>21</xdr:col>
      <xdr:colOff>361950</xdr:colOff>
      <xdr:row>79</xdr:row>
      <xdr:rowOff>88137</xdr:rowOff>
    </xdr:to>
    <xdr:cxnSp macro="">
      <xdr:nvCxnSpPr>
        <xdr:cNvPr id="434" name="直線コネクタ 433"/>
        <xdr:cNvCxnSpPr/>
      </xdr:nvCxnSpPr>
      <xdr:spPr>
        <a:xfrm>
          <a:off x="13893800" y="13628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117856</xdr:rowOff>
    </xdr:from>
    <xdr:to>
      <xdr:col>20</xdr:col>
      <xdr:colOff>158750</xdr:colOff>
      <xdr:row>79</xdr:row>
      <xdr:rowOff>83565</xdr:rowOff>
    </xdr:to>
    <xdr:cxnSp macro="">
      <xdr:nvCxnSpPr>
        <xdr:cNvPr id="437" name="直線コネクタ 436"/>
        <xdr:cNvCxnSpPr/>
      </xdr:nvCxnSpPr>
      <xdr:spPr>
        <a:xfrm>
          <a:off x="13004800" y="134909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7" name="円/楕円 446"/>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8"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105918</xdr:rowOff>
    </xdr:from>
    <xdr:to>
      <xdr:col>22</xdr:col>
      <xdr:colOff>615950</xdr:colOff>
      <xdr:row>80</xdr:row>
      <xdr:rowOff>36068</xdr:rowOff>
    </xdr:to>
    <xdr:sp macro="" textlink="">
      <xdr:nvSpPr>
        <xdr:cNvPr id="449" name="円/楕円 448"/>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20845</xdr:rowOff>
    </xdr:from>
    <xdr:ext cx="736600" cy="259045"/>
    <xdr:sp macro="" textlink="">
      <xdr:nvSpPr>
        <xdr:cNvPr id="450" name="テキスト ボックス 449"/>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37337</xdr:rowOff>
    </xdr:from>
    <xdr:to>
      <xdr:col>21</xdr:col>
      <xdr:colOff>412750</xdr:colOff>
      <xdr:row>79</xdr:row>
      <xdr:rowOff>138937</xdr:rowOff>
    </xdr:to>
    <xdr:sp macro="" textlink="">
      <xdr:nvSpPr>
        <xdr:cNvPr id="451" name="円/楕円 450"/>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123714</xdr:rowOff>
    </xdr:from>
    <xdr:ext cx="762000" cy="259045"/>
    <xdr:sp macro="" textlink="">
      <xdr:nvSpPr>
        <xdr:cNvPr id="452" name="テキスト ボックス 451"/>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32765</xdr:rowOff>
    </xdr:from>
    <xdr:to>
      <xdr:col>20</xdr:col>
      <xdr:colOff>209550</xdr:colOff>
      <xdr:row>79</xdr:row>
      <xdr:rowOff>134365</xdr:rowOff>
    </xdr:to>
    <xdr:sp macro="" textlink="">
      <xdr:nvSpPr>
        <xdr:cNvPr id="453" name="円/楕円 452"/>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119142</xdr:rowOff>
    </xdr:from>
    <xdr:ext cx="762000" cy="259045"/>
    <xdr:sp macro="" textlink="">
      <xdr:nvSpPr>
        <xdr:cNvPr id="454" name="テキスト ボックス 453"/>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55" name="円/楕円 454"/>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56" name="テキスト ボックス 455"/>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鹿児島県阿久根市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16989</xdr:rowOff>
    </xdr:from>
    <xdr:to>
      <xdr:col>4</xdr:col>
      <xdr:colOff>1117600</xdr:colOff>
      <xdr:row>18</xdr:row>
      <xdr:rowOff>78107</xdr:rowOff>
    </xdr:to>
    <xdr:cxnSp macro="">
      <xdr:nvCxnSpPr>
        <xdr:cNvPr id="52" name="直線コネクタ 51"/>
        <xdr:cNvCxnSpPr/>
      </xdr:nvCxnSpPr>
      <xdr:spPr bwMode="auto">
        <a:xfrm flipV="1">
          <a:off x="5003800" y="3150714"/>
          <a:ext cx="647700" cy="6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78107</xdr:rowOff>
    </xdr:from>
    <xdr:to>
      <xdr:col>4</xdr:col>
      <xdr:colOff>469900</xdr:colOff>
      <xdr:row>18</xdr:row>
      <xdr:rowOff>121165</xdr:rowOff>
    </xdr:to>
    <xdr:cxnSp macro="">
      <xdr:nvCxnSpPr>
        <xdr:cNvPr id="55" name="直線コネクタ 54"/>
        <xdr:cNvCxnSpPr/>
      </xdr:nvCxnSpPr>
      <xdr:spPr bwMode="auto">
        <a:xfrm flipV="1">
          <a:off x="4305300" y="3211832"/>
          <a:ext cx="698500" cy="43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99758</xdr:rowOff>
    </xdr:from>
    <xdr:to>
      <xdr:col>3</xdr:col>
      <xdr:colOff>904875</xdr:colOff>
      <xdr:row>18</xdr:row>
      <xdr:rowOff>121165</xdr:rowOff>
    </xdr:to>
    <xdr:cxnSp macro="">
      <xdr:nvCxnSpPr>
        <xdr:cNvPr id="58" name="直線コネクタ 57"/>
        <xdr:cNvCxnSpPr/>
      </xdr:nvCxnSpPr>
      <xdr:spPr bwMode="auto">
        <a:xfrm>
          <a:off x="3606800" y="3233483"/>
          <a:ext cx="698500" cy="2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59443</xdr:rowOff>
    </xdr:from>
    <xdr:to>
      <xdr:col>3</xdr:col>
      <xdr:colOff>206375</xdr:colOff>
      <xdr:row>18</xdr:row>
      <xdr:rowOff>99758</xdr:rowOff>
    </xdr:to>
    <xdr:cxnSp macro="">
      <xdr:nvCxnSpPr>
        <xdr:cNvPr id="61" name="直線コネクタ 60"/>
        <xdr:cNvCxnSpPr/>
      </xdr:nvCxnSpPr>
      <xdr:spPr bwMode="auto">
        <a:xfrm>
          <a:off x="2908300" y="3193168"/>
          <a:ext cx="698500" cy="40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137639</xdr:rowOff>
    </xdr:from>
    <xdr:to>
      <xdr:col>5</xdr:col>
      <xdr:colOff>34925</xdr:colOff>
      <xdr:row>18</xdr:row>
      <xdr:rowOff>67789</xdr:rowOff>
    </xdr:to>
    <xdr:sp macro="" textlink="">
      <xdr:nvSpPr>
        <xdr:cNvPr id="71" name="円/楕円 70"/>
        <xdr:cNvSpPr/>
      </xdr:nvSpPr>
      <xdr:spPr bwMode="auto">
        <a:xfrm>
          <a:off x="5600700" y="309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109716</xdr:rowOff>
    </xdr:from>
    <xdr:ext cx="762000" cy="259045"/>
    <xdr:sp macro="" textlink="">
      <xdr:nvSpPr>
        <xdr:cNvPr id="72" name="人口1人当たり決算額の推移該当値テキスト130"/>
        <xdr:cNvSpPr txBox="1"/>
      </xdr:nvSpPr>
      <xdr:spPr>
        <a:xfrm>
          <a:off x="5740400" y="30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27307</xdr:rowOff>
    </xdr:from>
    <xdr:to>
      <xdr:col>4</xdr:col>
      <xdr:colOff>520700</xdr:colOff>
      <xdr:row>18</xdr:row>
      <xdr:rowOff>128907</xdr:rowOff>
    </xdr:to>
    <xdr:sp macro="" textlink="">
      <xdr:nvSpPr>
        <xdr:cNvPr id="73" name="円/楕円 72"/>
        <xdr:cNvSpPr/>
      </xdr:nvSpPr>
      <xdr:spPr bwMode="auto">
        <a:xfrm>
          <a:off x="4953000" y="316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113684</xdr:rowOff>
    </xdr:from>
    <xdr:ext cx="736600" cy="259045"/>
    <xdr:sp macro="" textlink="">
      <xdr:nvSpPr>
        <xdr:cNvPr id="74" name="テキスト ボックス 73"/>
        <xdr:cNvSpPr txBox="1"/>
      </xdr:nvSpPr>
      <xdr:spPr>
        <a:xfrm>
          <a:off x="4622800" y="324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70365</xdr:rowOff>
    </xdr:from>
    <xdr:to>
      <xdr:col>3</xdr:col>
      <xdr:colOff>955675</xdr:colOff>
      <xdr:row>19</xdr:row>
      <xdr:rowOff>515</xdr:rowOff>
    </xdr:to>
    <xdr:sp macro="" textlink="">
      <xdr:nvSpPr>
        <xdr:cNvPr id="75" name="円/楕円 74"/>
        <xdr:cNvSpPr/>
      </xdr:nvSpPr>
      <xdr:spPr bwMode="auto">
        <a:xfrm>
          <a:off x="4254500" y="320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156742</xdr:rowOff>
    </xdr:from>
    <xdr:ext cx="762000" cy="259045"/>
    <xdr:sp macro="" textlink="">
      <xdr:nvSpPr>
        <xdr:cNvPr id="76" name="テキスト ボックス 75"/>
        <xdr:cNvSpPr txBox="1"/>
      </xdr:nvSpPr>
      <xdr:spPr>
        <a:xfrm>
          <a:off x="3924300" y="32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48958</xdr:rowOff>
    </xdr:from>
    <xdr:to>
      <xdr:col>3</xdr:col>
      <xdr:colOff>257175</xdr:colOff>
      <xdr:row>18</xdr:row>
      <xdr:rowOff>150558</xdr:rowOff>
    </xdr:to>
    <xdr:sp macro="" textlink="">
      <xdr:nvSpPr>
        <xdr:cNvPr id="77" name="円/楕円 76"/>
        <xdr:cNvSpPr/>
      </xdr:nvSpPr>
      <xdr:spPr bwMode="auto">
        <a:xfrm>
          <a:off x="3556000" y="3182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135336</xdr:rowOff>
    </xdr:from>
    <xdr:ext cx="762000" cy="259045"/>
    <xdr:sp macro="" textlink="">
      <xdr:nvSpPr>
        <xdr:cNvPr id="78" name="テキスト ボックス 77"/>
        <xdr:cNvSpPr txBox="1"/>
      </xdr:nvSpPr>
      <xdr:spPr>
        <a:xfrm>
          <a:off x="3225800" y="32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8643</xdr:rowOff>
    </xdr:from>
    <xdr:to>
      <xdr:col>2</xdr:col>
      <xdr:colOff>692150</xdr:colOff>
      <xdr:row>18</xdr:row>
      <xdr:rowOff>110243</xdr:rowOff>
    </xdr:to>
    <xdr:sp macro="" textlink="">
      <xdr:nvSpPr>
        <xdr:cNvPr id="79" name="円/楕円 78"/>
        <xdr:cNvSpPr/>
      </xdr:nvSpPr>
      <xdr:spPr bwMode="auto">
        <a:xfrm>
          <a:off x="2857500" y="3142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95020</xdr:rowOff>
    </xdr:from>
    <xdr:ext cx="762000" cy="259045"/>
    <xdr:sp macro="" textlink="">
      <xdr:nvSpPr>
        <xdr:cNvPr id="80" name="テキスト ボックス 79"/>
        <xdr:cNvSpPr txBox="1"/>
      </xdr:nvSpPr>
      <xdr:spPr>
        <a:xfrm>
          <a:off x="2527300" y="322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13824</xdr:rowOff>
    </xdr:from>
    <xdr:to>
      <xdr:col>4</xdr:col>
      <xdr:colOff>1117600</xdr:colOff>
      <xdr:row>38</xdr:row>
      <xdr:rowOff>20221</xdr:rowOff>
    </xdr:to>
    <xdr:cxnSp macro="">
      <xdr:nvCxnSpPr>
        <xdr:cNvPr id="114" name="直線コネクタ 113"/>
        <xdr:cNvCxnSpPr/>
      </xdr:nvCxnSpPr>
      <xdr:spPr bwMode="auto">
        <a:xfrm flipV="1">
          <a:off x="5003800" y="7481424"/>
          <a:ext cx="647700" cy="6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341206</xdr:rowOff>
    </xdr:from>
    <xdr:to>
      <xdr:col>4</xdr:col>
      <xdr:colOff>469900</xdr:colOff>
      <xdr:row>38</xdr:row>
      <xdr:rowOff>20221</xdr:rowOff>
    </xdr:to>
    <xdr:cxnSp macro="">
      <xdr:nvCxnSpPr>
        <xdr:cNvPr id="117" name="直線コネクタ 116"/>
        <xdr:cNvCxnSpPr/>
      </xdr:nvCxnSpPr>
      <xdr:spPr bwMode="auto">
        <a:xfrm>
          <a:off x="4305300" y="7465906"/>
          <a:ext cx="698500" cy="2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336474</xdr:rowOff>
    </xdr:from>
    <xdr:to>
      <xdr:col>3</xdr:col>
      <xdr:colOff>904875</xdr:colOff>
      <xdr:row>37</xdr:row>
      <xdr:rowOff>341206</xdr:rowOff>
    </xdr:to>
    <xdr:cxnSp macro="">
      <xdr:nvCxnSpPr>
        <xdr:cNvPr id="120" name="直線コネクタ 119"/>
        <xdr:cNvCxnSpPr/>
      </xdr:nvCxnSpPr>
      <xdr:spPr bwMode="auto">
        <a:xfrm>
          <a:off x="3606800" y="7461174"/>
          <a:ext cx="698500" cy="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324407</xdr:rowOff>
    </xdr:from>
    <xdr:to>
      <xdr:col>3</xdr:col>
      <xdr:colOff>206375</xdr:colOff>
      <xdr:row>37</xdr:row>
      <xdr:rowOff>336474</xdr:rowOff>
    </xdr:to>
    <xdr:cxnSp macro="">
      <xdr:nvCxnSpPr>
        <xdr:cNvPr id="123" name="直線コネクタ 122"/>
        <xdr:cNvCxnSpPr/>
      </xdr:nvCxnSpPr>
      <xdr:spPr bwMode="auto">
        <a:xfrm>
          <a:off x="2908300" y="7449107"/>
          <a:ext cx="698500" cy="1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305924</xdr:rowOff>
    </xdr:from>
    <xdr:to>
      <xdr:col>5</xdr:col>
      <xdr:colOff>34925</xdr:colOff>
      <xdr:row>38</xdr:row>
      <xdr:rowOff>64624</xdr:rowOff>
    </xdr:to>
    <xdr:sp macro="" textlink="">
      <xdr:nvSpPr>
        <xdr:cNvPr id="133" name="円/楕円 132"/>
        <xdr:cNvSpPr/>
      </xdr:nvSpPr>
      <xdr:spPr bwMode="auto">
        <a:xfrm>
          <a:off x="5600700" y="743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312321</xdr:rowOff>
    </xdr:from>
    <xdr:to>
      <xdr:col>4</xdr:col>
      <xdr:colOff>520700</xdr:colOff>
      <xdr:row>38</xdr:row>
      <xdr:rowOff>71021</xdr:rowOff>
    </xdr:to>
    <xdr:sp macro="" textlink="">
      <xdr:nvSpPr>
        <xdr:cNvPr id="135" name="円/楕円 134"/>
        <xdr:cNvSpPr/>
      </xdr:nvSpPr>
      <xdr:spPr bwMode="auto">
        <a:xfrm>
          <a:off x="4953000" y="743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55798</xdr:rowOff>
    </xdr:from>
    <xdr:ext cx="736600" cy="259045"/>
    <xdr:sp macro="" textlink="">
      <xdr:nvSpPr>
        <xdr:cNvPr id="136" name="テキスト ボックス 135"/>
        <xdr:cNvSpPr txBox="1"/>
      </xdr:nvSpPr>
      <xdr:spPr>
        <a:xfrm>
          <a:off x="4622800" y="7523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290406</xdr:rowOff>
    </xdr:from>
    <xdr:to>
      <xdr:col>3</xdr:col>
      <xdr:colOff>955675</xdr:colOff>
      <xdr:row>38</xdr:row>
      <xdr:rowOff>49106</xdr:rowOff>
    </xdr:to>
    <xdr:sp macro="" textlink="">
      <xdr:nvSpPr>
        <xdr:cNvPr id="137" name="円/楕円 136"/>
        <xdr:cNvSpPr/>
      </xdr:nvSpPr>
      <xdr:spPr bwMode="auto">
        <a:xfrm>
          <a:off x="4254500" y="741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33883</xdr:rowOff>
    </xdr:from>
    <xdr:ext cx="762000" cy="259045"/>
    <xdr:sp macro="" textlink="">
      <xdr:nvSpPr>
        <xdr:cNvPr id="138" name="テキスト ボックス 137"/>
        <xdr:cNvSpPr txBox="1"/>
      </xdr:nvSpPr>
      <xdr:spPr>
        <a:xfrm>
          <a:off x="39243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285674</xdr:rowOff>
    </xdr:from>
    <xdr:to>
      <xdr:col>3</xdr:col>
      <xdr:colOff>257175</xdr:colOff>
      <xdr:row>38</xdr:row>
      <xdr:rowOff>44374</xdr:rowOff>
    </xdr:to>
    <xdr:sp macro="" textlink="">
      <xdr:nvSpPr>
        <xdr:cNvPr id="139" name="円/楕円 138"/>
        <xdr:cNvSpPr/>
      </xdr:nvSpPr>
      <xdr:spPr bwMode="auto">
        <a:xfrm>
          <a:off x="3556000" y="741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29151</xdr:rowOff>
    </xdr:from>
    <xdr:ext cx="762000" cy="259045"/>
    <xdr:sp macro="" textlink="">
      <xdr:nvSpPr>
        <xdr:cNvPr id="140" name="テキスト ボックス 139"/>
        <xdr:cNvSpPr txBox="1"/>
      </xdr:nvSpPr>
      <xdr:spPr>
        <a:xfrm>
          <a:off x="3225800" y="74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273607</xdr:rowOff>
    </xdr:from>
    <xdr:to>
      <xdr:col>2</xdr:col>
      <xdr:colOff>692150</xdr:colOff>
      <xdr:row>38</xdr:row>
      <xdr:rowOff>32307</xdr:rowOff>
    </xdr:to>
    <xdr:sp macro="" textlink="">
      <xdr:nvSpPr>
        <xdr:cNvPr id="141" name="円/楕円 140"/>
        <xdr:cNvSpPr/>
      </xdr:nvSpPr>
      <xdr:spPr bwMode="auto">
        <a:xfrm>
          <a:off x="2857500" y="739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17084</xdr:rowOff>
    </xdr:from>
    <xdr:ext cx="762000" cy="259045"/>
    <xdr:sp macro="" textlink="">
      <xdr:nvSpPr>
        <xdr:cNvPr id="142" name="テキスト ボックス 141"/>
        <xdr:cNvSpPr txBox="1"/>
      </xdr:nvSpPr>
      <xdr:spPr>
        <a:xfrm>
          <a:off x="2527300" y="748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21,916
21,823
134.29
12,648,677
12,332,143
308,477
6,487,420
9,625,522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167018</xdr:rowOff>
    </xdr:from>
    <xdr:to>
      <xdr:col>6</xdr:col>
      <xdr:colOff>511175</xdr:colOff>
      <xdr:row>37</xdr:row>
      <xdr:rowOff>25614</xdr:rowOff>
    </xdr:to>
    <xdr:cxnSp macro="">
      <xdr:nvCxnSpPr>
        <xdr:cNvPr id="65" name="直線コネクタ 64"/>
        <xdr:cNvCxnSpPr/>
      </xdr:nvCxnSpPr>
      <xdr:spPr>
        <a:xfrm flipV="1">
          <a:off x="3797300" y="6167768"/>
          <a:ext cx="838200" cy="20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25614</xdr:rowOff>
    </xdr:from>
    <xdr:to>
      <xdr:col>5</xdr:col>
      <xdr:colOff>358775</xdr:colOff>
      <xdr:row>37</xdr:row>
      <xdr:rowOff>25829</xdr:rowOff>
    </xdr:to>
    <xdr:cxnSp macro="">
      <xdr:nvCxnSpPr>
        <xdr:cNvPr id="68" name="直線コネクタ 67"/>
        <xdr:cNvCxnSpPr/>
      </xdr:nvCxnSpPr>
      <xdr:spPr>
        <a:xfrm flipV="1">
          <a:off x="2908300" y="6369264"/>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25829</xdr:rowOff>
    </xdr:from>
    <xdr:to>
      <xdr:col>4</xdr:col>
      <xdr:colOff>155575</xdr:colOff>
      <xdr:row>37</xdr:row>
      <xdr:rowOff>31572</xdr:rowOff>
    </xdr:to>
    <xdr:cxnSp macro="">
      <xdr:nvCxnSpPr>
        <xdr:cNvPr id="71" name="直線コネクタ 70"/>
        <xdr:cNvCxnSpPr/>
      </xdr:nvCxnSpPr>
      <xdr:spPr>
        <a:xfrm flipV="1">
          <a:off x="2019300" y="6369479"/>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31572</xdr:rowOff>
    </xdr:from>
    <xdr:to>
      <xdr:col>2</xdr:col>
      <xdr:colOff>638175</xdr:colOff>
      <xdr:row>37</xdr:row>
      <xdr:rowOff>52160</xdr:rowOff>
    </xdr:to>
    <xdr:cxnSp macro="">
      <xdr:nvCxnSpPr>
        <xdr:cNvPr id="74" name="直線コネクタ 73"/>
        <xdr:cNvCxnSpPr/>
      </xdr:nvCxnSpPr>
      <xdr:spPr>
        <a:xfrm flipV="1">
          <a:off x="1130300" y="6375222"/>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116218</xdr:rowOff>
    </xdr:from>
    <xdr:to>
      <xdr:col>6</xdr:col>
      <xdr:colOff>561975</xdr:colOff>
      <xdr:row>36</xdr:row>
      <xdr:rowOff>46368</xdr:rowOff>
    </xdr:to>
    <xdr:sp macro="" textlink="">
      <xdr:nvSpPr>
        <xdr:cNvPr id="84" name="円/楕円 83"/>
        <xdr:cNvSpPr/>
      </xdr:nvSpPr>
      <xdr:spPr>
        <a:xfrm>
          <a:off x="4584700" y="61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94645</xdr:rowOff>
    </xdr:from>
    <xdr:ext cx="534377" cy="259045"/>
    <xdr:sp macro="" textlink="">
      <xdr:nvSpPr>
        <xdr:cNvPr id="85" name="人件費該当値テキスト"/>
        <xdr:cNvSpPr txBox="1"/>
      </xdr:nvSpPr>
      <xdr:spPr>
        <a:xfrm>
          <a:off x="4686300" y="609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146264</xdr:rowOff>
    </xdr:from>
    <xdr:to>
      <xdr:col>5</xdr:col>
      <xdr:colOff>409575</xdr:colOff>
      <xdr:row>37</xdr:row>
      <xdr:rowOff>76414</xdr:rowOff>
    </xdr:to>
    <xdr:sp macro="" textlink="">
      <xdr:nvSpPr>
        <xdr:cNvPr id="86" name="円/楕円 85"/>
        <xdr:cNvSpPr/>
      </xdr:nvSpPr>
      <xdr:spPr>
        <a:xfrm>
          <a:off x="3746500" y="63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67541</xdr:rowOff>
    </xdr:from>
    <xdr:ext cx="534377" cy="259045"/>
    <xdr:sp macro="" textlink="">
      <xdr:nvSpPr>
        <xdr:cNvPr id="87" name="テキスト ボックス 86"/>
        <xdr:cNvSpPr txBox="1"/>
      </xdr:nvSpPr>
      <xdr:spPr>
        <a:xfrm>
          <a:off x="3530111" y="64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146479</xdr:rowOff>
    </xdr:from>
    <xdr:to>
      <xdr:col>4</xdr:col>
      <xdr:colOff>206375</xdr:colOff>
      <xdr:row>37</xdr:row>
      <xdr:rowOff>76629</xdr:rowOff>
    </xdr:to>
    <xdr:sp macro="" textlink="">
      <xdr:nvSpPr>
        <xdr:cNvPr id="88" name="円/楕円 87"/>
        <xdr:cNvSpPr/>
      </xdr:nvSpPr>
      <xdr:spPr>
        <a:xfrm>
          <a:off x="2857500" y="63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67756</xdr:rowOff>
    </xdr:from>
    <xdr:ext cx="534377" cy="259045"/>
    <xdr:sp macro="" textlink="">
      <xdr:nvSpPr>
        <xdr:cNvPr id="89" name="テキスト ボックス 88"/>
        <xdr:cNvSpPr txBox="1"/>
      </xdr:nvSpPr>
      <xdr:spPr>
        <a:xfrm>
          <a:off x="2641111" y="64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152222</xdr:rowOff>
    </xdr:from>
    <xdr:to>
      <xdr:col>3</xdr:col>
      <xdr:colOff>3175</xdr:colOff>
      <xdr:row>37</xdr:row>
      <xdr:rowOff>82372</xdr:rowOff>
    </xdr:to>
    <xdr:sp macro="" textlink="">
      <xdr:nvSpPr>
        <xdr:cNvPr id="90" name="円/楕円 89"/>
        <xdr:cNvSpPr/>
      </xdr:nvSpPr>
      <xdr:spPr>
        <a:xfrm>
          <a:off x="19685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73499</xdr:rowOff>
    </xdr:from>
    <xdr:ext cx="534377" cy="259045"/>
    <xdr:sp macro="" textlink="">
      <xdr:nvSpPr>
        <xdr:cNvPr id="91" name="テキスト ボックス 90"/>
        <xdr:cNvSpPr txBox="1"/>
      </xdr:nvSpPr>
      <xdr:spPr>
        <a:xfrm>
          <a:off x="1752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1360</xdr:rowOff>
    </xdr:from>
    <xdr:to>
      <xdr:col>1</xdr:col>
      <xdr:colOff>485775</xdr:colOff>
      <xdr:row>37</xdr:row>
      <xdr:rowOff>102960</xdr:rowOff>
    </xdr:to>
    <xdr:sp macro="" textlink="">
      <xdr:nvSpPr>
        <xdr:cNvPr id="92" name="円/楕円 91"/>
        <xdr:cNvSpPr/>
      </xdr:nvSpPr>
      <xdr:spPr>
        <a:xfrm>
          <a:off x="1079500" y="63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94087</xdr:rowOff>
    </xdr:from>
    <xdr:ext cx="534377" cy="259045"/>
    <xdr:sp macro="" textlink="">
      <xdr:nvSpPr>
        <xdr:cNvPr id="93" name="テキスト ボックス 92"/>
        <xdr:cNvSpPr txBox="1"/>
      </xdr:nvSpPr>
      <xdr:spPr>
        <a:xfrm>
          <a:off x="863111" y="64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58166</xdr:rowOff>
    </xdr:from>
    <xdr:to>
      <xdr:col>6</xdr:col>
      <xdr:colOff>511175</xdr:colOff>
      <xdr:row>57</xdr:row>
      <xdr:rowOff>90589</xdr:rowOff>
    </xdr:to>
    <xdr:cxnSp macro="">
      <xdr:nvCxnSpPr>
        <xdr:cNvPr id="123" name="直線コネクタ 122"/>
        <xdr:cNvCxnSpPr/>
      </xdr:nvCxnSpPr>
      <xdr:spPr>
        <a:xfrm flipV="1">
          <a:off x="3797300" y="9830816"/>
          <a:ext cx="8382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90589</xdr:rowOff>
    </xdr:from>
    <xdr:to>
      <xdr:col>5</xdr:col>
      <xdr:colOff>358775</xdr:colOff>
      <xdr:row>58</xdr:row>
      <xdr:rowOff>23775</xdr:rowOff>
    </xdr:to>
    <xdr:cxnSp macro="">
      <xdr:nvCxnSpPr>
        <xdr:cNvPr id="126" name="直線コネクタ 125"/>
        <xdr:cNvCxnSpPr/>
      </xdr:nvCxnSpPr>
      <xdr:spPr>
        <a:xfrm flipV="1">
          <a:off x="2908300" y="9863239"/>
          <a:ext cx="889000" cy="10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23775</xdr:rowOff>
    </xdr:from>
    <xdr:to>
      <xdr:col>4</xdr:col>
      <xdr:colOff>155575</xdr:colOff>
      <xdr:row>58</xdr:row>
      <xdr:rowOff>51854</xdr:rowOff>
    </xdr:to>
    <xdr:cxnSp macro="">
      <xdr:nvCxnSpPr>
        <xdr:cNvPr id="129" name="直線コネクタ 128"/>
        <xdr:cNvCxnSpPr/>
      </xdr:nvCxnSpPr>
      <xdr:spPr>
        <a:xfrm flipV="1">
          <a:off x="2019300" y="9967875"/>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16002</xdr:rowOff>
    </xdr:from>
    <xdr:to>
      <xdr:col>2</xdr:col>
      <xdr:colOff>638175</xdr:colOff>
      <xdr:row>58</xdr:row>
      <xdr:rowOff>51854</xdr:rowOff>
    </xdr:to>
    <xdr:cxnSp macro="">
      <xdr:nvCxnSpPr>
        <xdr:cNvPr id="132" name="直線コネクタ 131"/>
        <xdr:cNvCxnSpPr/>
      </xdr:nvCxnSpPr>
      <xdr:spPr>
        <a:xfrm>
          <a:off x="1130300" y="9960102"/>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7366</xdr:rowOff>
    </xdr:from>
    <xdr:to>
      <xdr:col>6</xdr:col>
      <xdr:colOff>561975</xdr:colOff>
      <xdr:row>57</xdr:row>
      <xdr:rowOff>108966</xdr:rowOff>
    </xdr:to>
    <xdr:sp macro="" textlink="">
      <xdr:nvSpPr>
        <xdr:cNvPr id="142" name="円/楕円 141"/>
        <xdr:cNvSpPr/>
      </xdr:nvSpPr>
      <xdr:spPr>
        <a:xfrm>
          <a:off x="4584700" y="97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157243</xdr:rowOff>
    </xdr:from>
    <xdr:ext cx="534377" cy="259045"/>
    <xdr:sp macro="" textlink="">
      <xdr:nvSpPr>
        <xdr:cNvPr id="143" name="物件費該当値テキスト"/>
        <xdr:cNvSpPr txBox="1"/>
      </xdr:nvSpPr>
      <xdr:spPr>
        <a:xfrm>
          <a:off x="4686300" y="97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39789</xdr:rowOff>
    </xdr:from>
    <xdr:to>
      <xdr:col>5</xdr:col>
      <xdr:colOff>409575</xdr:colOff>
      <xdr:row>57</xdr:row>
      <xdr:rowOff>141389</xdr:rowOff>
    </xdr:to>
    <xdr:sp macro="" textlink="">
      <xdr:nvSpPr>
        <xdr:cNvPr id="144" name="円/楕円 143"/>
        <xdr:cNvSpPr/>
      </xdr:nvSpPr>
      <xdr:spPr>
        <a:xfrm>
          <a:off x="3746500" y="98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132516</xdr:rowOff>
    </xdr:from>
    <xdr:ext cx="534377" cy="259045"/>
    <xdr:sp macro="" textlink="">
      <xdr:nvSpPr>
        <xdr:cNvPr id="145" name="テキスト ボックス 144"/>
        <xdr:cNvSpPr txBox="1"/>
      </xdr:nvSpPr>
      <xdr:spPr>
        <a:xfrm>
          <a:off x="3530111" y="99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144425</xdr:rowOff>
    </xdr:from>
    <xdr:to>
      <xdr:col>4</xdr:col>
      <xdr:colOff>206375</xdr:colOff>
      <xdr:row>58</xdr:row>
      <xdr:rowOff>74575</xdr:rowOff>
    </xdr:to>
    <xdr:sp macro="" textlink="">
      <xdr:nvSpPr>
        <xdr:cNvPr id="146" name="円/楕円 145"/>
        <xdr:cNvSpPr/>
      </xdr:nvSpPr>
      <xdr:spPr>
        <a:xfrm>
          <a:off x="2857500" y="99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65702</xdr:rowOff>
    </xdr:from>
    <xdr:ext cx="534377" cy="259045"/>
    <xdr:sp macro="" textlink="">
      <xdr:nvSpPr>
        <xdr:cNvPr id="147" name="テキスト ボックス 146"/>
        <xdr:cNvSpPr txBox="1"/>
      </xdr:nvSpPr>
      <xdr:spPr>
        <a:xfrm>
          <a:off x="2641111" y="100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1054</xdr:rowOff>
    </xdr:from>
    <xdr:to>
      <xdr:col>3</xdr:col>
      <xdr:colOff>3175</xdr:colOff>
      <xdr:row>58</xdr:row>
      <xdr:rowOff>102654</xdr:rowOff>
    </xdr:to>
    <xdr:sp macro="" textlink="">
      <xdr:nvSpPr>
        <xdr:cNvPr id="148" name="円/楕円 147"/>
        <xdr:cNvSpPr/>
      </xdr:nvSpPr>
      <xdr:spPr>
        <a:xfrm>
          <a:off x="1968500" y="99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93781</xdr:rowOff>
    </xdr:from>
    <xdr:ext cx="534377" cy="259045"/>
    <xdr:sp macro="" textlink="">
      <xdr:nvSpPr>
        <xdr:cNvPr id="149" name="テキスト ボックス 148"/>
        <xdr:cNvSpPr txBox="1"/>
      </xdr:nvSpPr>
      <xdr:spPr>
        <a:xfrm>
          <a:off x="1752111" y="100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136652</xdr:rowOff>
    </xdr:from>
    <xdr:to>
      <xdr:col>1</xdr:col>
      <xdr:colOff>485775</xdr:colOff>
      <xdr:row>58</xdr:row>
      <xdr:rowOff>66802</xdr:rowOff>
    </xdr:to>
    <xdr:sp macro="" textlink="">
      <xdr:nvSpPr>
        <xdr:cNvPr id="150" name="円/楕円 149"/>
        <xdr:cNvSpPr/>
      </xdr:nvSpPr>
      <xdr:spPr>
        <a:xfrm>
          <a:off x="1079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57929</xdr:rowOff>
    </xdr:from>
    <xdr:ext cx="534377" cy="259045"/>
    <xdr:sp macro="" textlink="">
      <xdr:nvSpPr>
        <xdr:cNvPr id="151" name="テキスト ボックス 150"/>
        <xdr:cNvSpPr txBox="1"/>
      </xdr:nvSpPr>
      <xdr:spPr>
        <a:xfrm>
          <a:off x="863111" y="1000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170904</xdr:rowOff>
    </xdr:from>
    <xdr:to>
      <xdr:col>6</xdr:col>
      <xdr:colOff>511175</xdr:colOff>
      <xdr:row>79</xdr:row>
      <xdr:rowOff>8903</xdr:rowOff>
    </xdr:to>
    <xdr:cxnSp macro="">
      <xdr:nvCxnSpPr>
        <xdr:cNvPr id="180" name="直線コネクタ 179"/>
        <xdr:cNvCxnSpPr/>
      </xdr:nvCxnSpPr>
      <xdr:spPr>
        <a:xfrm flipV="1">
          <a:off x="3797300" y="13544004"/>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154215</xdr:rowOff>
    </xdr:from>
    <xdr:to>
      <xdr:col>5</xdr:col>
      <xdr:colOff>358775</xdr:colOff>
      <xdr:row>79</xdr:row>
      <xdr:rowOff>8903</xdr:rowOff>
    </xdr:to>
    <xdr:cxnSp macro="">
      <xdr:nvCxnSpPr>
        <xdr:cNvPr id="183" name="直線コネクタ 182"/>
        <xdr:cNvCxnSpPr/>
      </xdr:nvCxnSpPr>
      <xdr:spPr>
        <a:xfrm>
          <a:off x="2908300" y="13527315"/>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153760</xdr:rowOff>
    </xdr:from>
    <xdr:to>
      <xdr:col>4</xdr:col>
      <xdr:colOff>155575</xdr:colOff>
      <xdr:row>78</xdr:row>
      <xdr:rowOff>154215</xdr:rowOff>
    </xdr:to>
    <xdr:cxnSp macro="">
      <xdr:nvCxnSpPr>
        <xdr:cNvPr id="186" name="直線コネクタ 185"/>
        <xdr:cNvCxnSpPr/>
      </xdr:nvCxnSpPr>
      <xdr:spPr>
        <a:xfrm>
          <a:off x="2019300" y="13526860"/>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153760</xdr:rowOff>
    </xdr:from>
    <xdr:to>
      <xdr:col>2</xdr:col>
      <xdr:colOff>638175</xdr:colOff>
      <xdr:row>78</xdr:row>
      <xdr:rowOff>160007</xdr:rowOff>
    </xdr:to>
    <xdr:cxnSp macro="">
      <xdr:nvCxnSpPr>
        <xdr:cNvPr id="189" name="直線コネクタ 188"/>
        <xdr:cNvCxnSpPr/>
      </xdr:nvCxnSpPr>
      <xdr:spPr>
        <a:xfrm flipV="1">
          <a:off x="1130300" y="13526860"/>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120104</xdr:rowOff>
    </xdr:from>
    <xdr:to>
      <xdr:col>6</xdr:col>
      <xdr:colOff>561975</xdr:colOff>
      <xdr:row>79</xdr:row>
      <xdr:rowOff>50254</xdr:rowOff>
    </xdr:to>
    <xdr:sp macro="" textlink="">
      <xdr:nvSpPr>
        <xdr:cNvPr id="199" name="円/楕円 198"/>
        <xdr:cNvSpPr/>
      </xdr:nvSpPr>
      <xdr:spPr>
        <a:xfrm>
          <a:off x="45847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35031</xdr:rowOff>
    </xdr:from>
    <xdr:ext cx="469744" cy="259045"/>
    <xdr:sp macro="" textlink="">
      <xdr:nvSpPr>
        <xdr:cNvPr id="200" name="維持補修費該当値テキスト"/>
        <xdr:cNvSpPr txBox="1"/>
      </xdr:nvSpPr>
      <xdr:spPr>
        <a:xfrm>
          <a:off x="4686300" y="134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129553</xdr:rowOff>
    </xdr:from>
    <xdr:to>
      <xdr:col>5</xdr:col>
      <xdr:colOff>409575</xdr:colOff>
      <xdr:row>79</xdr:row>
      <xdr:rowOff>59703</xdr:rowOff>
    </xdr:to>
    <xdr:sp macro="" textlink="">
      <xdr:nvSpPr>
        <xdr:cNvPr id="201" name="円/楕円 200"/>
        <xdr:cNvSpPr/>
      </xdr:nvSpPr>
      <xdr:spPr>
        <a:xfrm>
          <a:off x="3746500" y="135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50830</xdr:rowOff>
    </xdr:from>
    <xdr:ext cx="378565" cy="259045"/>
    <xdr:sp macro="" textlink="">
      <xdr:nvSpPr>
        <xdr:cNvPr id="202" name="テキスト ボックス 201"/>
        <xdr:cNvSpPr txBox="1"/>
      </xdr:nvSpPr>
      <xdr:spPr>
        <a:xfrm>
          <a:off x="3608017" y="1359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103415</xdr:rowOff>
    </xdr:from>
    <xdr:to>
      <xdr:col>4</xdr:col>
      <xdr:colOff>206375</xdr:colOff>
      <xdr:row>79</xdr:row>
      <xdr:rowOff>33565</xdr:rowOff>
    </xdr:to>
    <xdr:sp macro="" textlink="">
      <xdr:nvSpPr>
        <xdr:cNvPr id="203" name="円/楕円 202"/>
        <xdr:cNvSpPr/>
      </xdr:nvSpPr>
      <xdr:spPr>
        <a:xfrm>
          <a:off x="2857500" y="134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24692</xdr:rowOff>
    </xdr:from>
    <xdr:ext cx="469744" cy="259045"/>
    <xdr:sp macro="" textlink="">
      <xdr:nvSpPr>
        <xdr:cNvPr id="204" name="テキスト ボックス 203"/>
        <xdr:cNvSpPr txBox="1"/>
      </xdr:nvSpPr>
      <xdr:spPr>
        <a:xfrm>
          <a:off x="2673427" y="135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102960</xdr:rowOff>
    </xdr:from>
    <xdr:to>
      <xdr:col>3</xdr:col>
      <xdr:colOff>3175</xdr:colOff>
      <xdr:row>79</xdr:row>
      <xdr:rowOff>33110</xdr:rowOff>
    </xdr:to>
    <xdr:sp macro="" textlink="">
      <xdr:nvSpPr>
        <xdr:cNvPr id="205" name="円/楕円 204"/>
        <xdr:cNvSpPr/>
      </xdr:nvSpPr>
      <xdr:spPr>
        <a:xfrm>
          <a:off x="1968500" y="134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24237</xdr:rowOff>
    </xdr:from>
    <xdr:ext cx="469744" cy="259045"/>
    <xdr:sp macro="" textlink="">
      <xdr:nvSpPr>
        <xdr:cNvPr id="206" name="テキスト ボックス 205"/>
        <xdr:cNvSpPr txBox="1"/>
      </xdr:nvSpPr>
      <xdr:spPr>
        <a:xfrm>
          <a:off x="1784427" y="135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109207</xdr:rowOff>
    </xdr:from>
    <xdr:to>
      <xdr:col>1</xdr:col>
      <xdr:colOff>485775</xdr:colOff>
      <xdr:row>79</xdr:row>
      <xdr:rowOff>39357</xdr:rowOff>
    </xdr:to>
    <xdr:sp macro="" textlink="">
      <xdr:nvSpPr>
        <xdr:cNvPr id="207" name="円/楕円 206"/>
        <xdr:cNvSpPr/>
      </xdr:nvSpPr>
      <xdr:spPr>
        <a:xfrm>
          <a:off x="10795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30484</xdr:rowOff>
    </xdr:from>
    <xdr:ext cx="469744" cy="259045"/>
    <xdr:sp macro="" textlink="">
      <xdr:nvSpPr>
        <xdr:cNvPr id="208" name="テキスト ボックス 207"/>
        <xdr:cNvSpPr txBox="1"/>
      </xdr:nvSpPr>
      <xdr:spPr>
        <a:xfrm>
          <a:off x="895427" y="1357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51893</xdr:rowOff>
    </xdr:from>
    <xdr:to>
      <xdr:col>6</xdr:col>
      <xdr:colOff>511175</xdr:colOff>
      <xdr:row>95</xdr:row>
      <xdr:rowOff>100304</xdr:rowOff>
    </xdr:to>
    <xdr:cxnSp macro="">
      <xdr:nvCxnSpPr>
        <xdr:cNvPr id="238" name="直線コネクタ 237"/>
        <xdr:cNvCxnSpPr/>
      </xdr:nvCxnSpPr>
      <xdr:spPr>
        <a:xfrm flipV="1">
          <a:off x="3797300" y="16339643"/>
          <a:ext cx="838200" cy="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100304</xdr:rowOff>
    </xdr:from>
    <xdr:to>
      <xdr:col>5</xdr:col>
      <xdr:colOff>358775</xdr:colOff>
      <xdr:row>96</xdr:row>
      <xdr:rowOff>38722</xdr:rowOff>
    </xdr:to>
    <xdr:cxnSp macro="">
      <xdr:nvCxnSpPr>
        <xdr:cNvPr id="241" name="直線コネクタ 240"/>
        <xdr:cNvCxnSpPr/>
      </xdr:nvCxnSpPr>
      <xdr:spPr>
        <a:xfrm flipV="1">
          <a:off x="2908300" y="16388054"/>
          <a:ext cx="889000" cy="10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38722</xdr:rowOff>
    </xdr:from>
    <xdr:to>
      <xdr:col>4</xdr:col>
      <xdr:colOff>155575</xdr:colOff>
      <xdr:row>96</xdr:row>
      <xdr:rowOff>96634</xdr:rowOff>
    </xdr:to>
    <xdr:cxnSp macro="">
      <xdr:nvCxnSpPr>
        <xdr:cNvPr id="244" name="直線コネクタ 243"/>
        <xdr:cNvCxnSpPr/>
      </xdr:nvCxnSpPr>
      <xdr:spPr>
        <a:xfrm flipV="1">
          <a:off x="2019300" y="164979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96634</xdr:rowOff>
    </xdr:from>
    <xdr:to>
      <xdr:col>2</xdr:col>
      <xdr:colOff>638175</xdr:colOff>
      <xdr:row>96</xdr:row>
      <xdr:rowOff>132335</xdr:rowOff>
    </xdr:to>
    <xdr:cxnSp macro="">
      <xdr:nvCxnSpPr>
        <xdr:cNvPr id="247" name="直線コネクタ 246"/>
        <xdr:cNvCxnSpPr/>
      </xdr:nvCxnSpPr>
      <xdr:spPr>
        <a:xfrm flipV="1">
          <a:off x="1130300" y="16555834"/>
          <a:ext cx="889000" cy="3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1093</xdr:rowOff>
    </xdr:from>
    <xdr:to>
      <xdr:col>6</xdr:col>
      <xdr:colOff>561975</xdr:colOff>
      <xdr:row>95</xdr:row>
      <xdr:rowOff>102693</xdr:rowOff>
    </xdr:to>
    <xdr:sp macro="" textlink="">
      <xdr:nvSpPr>
        <xdr:cNvPr id="257" name="円/楕円 256"/>
        <xdr:cNvSpPr/>
      </xdr:nvSpPr>
      <xdr:spPr>
        <a:xfrm>
          <a:off x="4584700" y="162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23970</xdr:rowOff>
    </xdr:from>
    <xdr:ext cx="599010" cy="259045"/>
    <xdr:sp macro="" textlink="">
      <xdr:nvSpPr>
        <xdr:cNvPr id="258" name="扶助費該当値テキスト"/>
        <xdr:cNvSpPr txBox="1"/>
      </xdr:nvSpPr>
      <xdr:spPr>
        <a:xfrm>
          <a:off x="4686300" y="1614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49504</xdr:rowOff>
    </xdr:from>
    <xdr:to>
      <xdr:col>5</xdr:col>
      <xdr:colOff>409575</xdr:colOff>
      <xdr:row>95</xdr:row>
      <xdr:rowOff>151104</xdr:rowOff>
    </xdr:to>
    <xdr:sp macro="" textlink="">
      <xdr:nvSpPr>
        <xdr:cNvPr id="259" name="円/楕円 258"/>
        <xdr:cNvSpPr/>
      </xdr:nvSpPr>
      <xdr:spPr>
        <a:xfrm>
          <a:off x="3746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167631</xdr:rowOff>
    </xdr:from>
    <xdr:ext cx="599010" cy="259045"/>
    <xdr:sp macro="" textlink="">
      <xdr:nvSpPr>
        <xdr:cNvPr id="260" name="テキスト ボックス 259"/>
        <xdr:cNvSpPr txBox="1"/>
      </xdr:nvSpPr>
      <xdr:spPr>
        <a:xfrm>
          <a:off x="3497794" y="161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159372</xdr:rowOff>
    </xdr:from>
    <xdr:to>
      <xdr:col>4</xdr:col>
      <xdr:colOff>206375</xdr:colOff>
      <xdr:row>96</xdr:row>
      <xdr:rowOff>89522</xdr:rowOff>
    </xdr:to>
    <xdr:sp macro="" textlink="">
      <xdr:nvSpPr>
        <xdr:cNvPr id="261" name="円/楕円 260"/>
        <xdr:cNvSpPr/>
      </xdr:nvSpPr>
      <xdr:spPr>
        <a:xfrm>
          <a:off x="2857500" y="164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106049</xdr:rowOff>
    </xdr:from>
    <xdr:ext cx="599010" cy="259045"/>
    <xdr:sp macro="" textlink="">
      <xdr:nvSpPr>
        <xdr:cNvPr id="262" name="テキスト ボックス 261"/>
        <xdr:cNvSpPr txBox="1"/>
      </xdr:nvSpPr>
      <xdr:spPr>
        <a:xfrm>
          <a:off x="2608794" y="162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45834</xdr:rowOff>
    </xdr:from>
    <xdr:to>
      <xdr:col>3</xdr:col>
      <xdr:colOff>3175</xdr:colOff>
      <xdr:row>96</xdr:row>
      <xdr:rowOff>147434</xdr:rowOff>
    </xdr:to>
    <xdr:sp macro="" textlink="">
      <xdr:nvSpPr>
        <xdr:cNvPr id="263" name="円/楕円 262"/>
        <xdr:cNvSpPr/>
      </xdr:nvSpPr>
      <xdr:spPr>
        <a:xfrm>
          <a:off x="1968500" y="165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163961</xdr:rowOff>
    </xdr:from>
    <xdr:ext cx="534377" cy="259045"/>
    <xdr:sp macro="" textlink="">
      <xdr:nvSpPr>
        <xdr:cNvPr id="264" name="テキスト ボックス 263"/>
        <xdr:cNvSpPr txBox="1"/>
      </xdr:nvSpPr>
      <xdr:spPr>
        <a:xfrm>
          <a:off x="1752111" y="162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81535</xdr:rowOff>
    </xdr:from>
    <xdr:to>
      <xdr:col>1</xdr:col>
      <xdr:colOff>485775</xdr:colOff>
      <xdr:row>97</xdr:row>
      <xdr:rowOff>11685</xdr:rowOff>
    </xdr:to>
    <xdr:sp macro="" textlink="">
      <xdr:nvSpPr>
        <xdr:cNvPr id="265" name="円/楕円 264"/>
        <xdr:cNvSpPr/>
      </xdr:nvSpPr>
      <xdr:spPr>
        <a:xfrm>
          <a:off x="1079500" y="165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28212</xdr:rowOff>
    </xdr:from>
    <xdr:ext cx="534377" cy="259045"/>
    <xdr:sp macro="" textlink="">
      <xdr:nvSpPr>
        <xdr:cNvPr id="266" name="テキスト ボックス 265"/>
        <xdr:cNvSpPr txBox="1"/>
      </xdr:nvSpPr>
      <xdr:spPr>
        <a:xfrm>
          <a:off x="863111" y="163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50355</xdr:rowOff>
    </xdr:from>
    <xdr:to>
      <xdr:col>15</xdr:col>
      <xdr:colOff>180975</xdr:colOff>
      <xdr:row>37</xdr:row>
      <xdr:rowOff>51260</xdr:rowOff>
    </xdr:to>
    <xdr:cxnSp macro="">
      <xdr:nvCxnSpPr>
        <xdr:cNvPr id="299" name="直線コネクタ 298"/>
        <xdr:cNvCxnSpPr/>
      </xdr:nvCxnSpPr>
      <xdr:spPr>
        <a:xfrm flipV="1">
          <a:off x="9639300" y="6394005"/>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51260</xdr:rowOff>
    </xdr:from>
    <xdr:to>
      <xdr:col>14</xdr:col>
      <xdr:colOff>28575</xdr:colOff>
      <xdr:row>37</xdr:row>
      <xdr:rowOff>76464</xdr:rowOff>
    </xdr:to>
    <xdr:cxnSp macro="">
      <xdr:nvCxnSpPr>
        <xdr:cNvPr id="302" name="直線コネクタ 301"/>
        <xdr:cNvCxnSpPr/>
      </xdr:nvCxnSpPr>
      <xdr:spPr>
        <a:xfrm flipV="1">
          <a:off x="8750300" y="6394910"/>
          <a:ext cx="889000" cy="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76464</xdr:rowOff>
    </xdr:from>
    <xdr:to>
      <xdr:col>12</xdr:col>
      <xdr:colOff>511175</xdr:colOff>
      <xdr:row>37</xdr:row>
      <xdr:rowOff>129318</xdr:rowOff>
    </xdr:to>
    <xdr:cxnSp macro="">
      <xdr:nvCxnSpPr>
        <xdr:cNvPr id="305" name="直線コネクタ 304"/>
        <xdr:cNvCxnSpPr/>
      </xdr:nvCxnSpPr>
      <xdr:spPr>
        <a:xfrm flipV="1">
          <a:off x="7861300" y="6420114"/>
          <a:ext cx="889000" cy="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129318</xdr:rowOff>
    </xdr:from>
    <xdr:to>
      <xdr:col>11</xdr:col>
      <xdr:colOff>307975</xdr:colOff>
      <xdr:row>37</xdr:row>
      <xdr:rowOff>160569</xdr:rowOff>
    </xdr:to>
    <xdr:cxnSp macro="">
      <xdr:nvCxnSpPr>
        <xdr:cNvPr id="308" name="直線コネクタ 307"/>
        <xdr:cNvCxnSpPr/>
      </xdr:nvCxnSpPr>
      <xdr:spPr>
        <a:xfrm flipV="1">
          <a:off x="6972300" y="6472968"/>
          <a:ext cx="889000" cy="3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171005</xdr:rowOff>
    </xdr:from>
    <xdr:to>
      <xdr:col>15</xdr:col>
      <xdr:colOff>231775</xdr:colOff>
      <xdr:row>37</xdr:row>
      <xdr:rowOff>101155</xdr:rowOff>
    </xdr:to>
    <xdr:sp macro="" textlink="">
      <xdr:nvSpPr>
        <xdr:cNvPr id="318" name="円/楕円 317"/>
        <xdr:cNvSpPr/>
      </xdr:nvSpPr>
      <xdr:spPr>
        <a:xfrm>
          <a:off x="10426700" y="63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149432</xdr:rowOff>
    </xdr:from>
    <xdr:ext cx="534377" cy="259045"/>
    <xdr:sp macro="" textlink="">
      <xdr:nvSpPr>
        <xdr:cNvPr id="319" name="補助費等該当値テキスト"/>
        <xdr:cNvSpPr txBox="1"/>
      </xdr:nvSpPr>
      <xdr:spPr>
        <a:xfrm>
          <a:off x="10528300" y="63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460</xdr:rowOff>
    </xdr:from>
    <xdr:to>
      <xdr:col>14</xdr:col>
      <xdr:colOff>79375</xdr:colOff>
      <xdr:row>37</xdr:row>
      <xdr:rowOff>102060</xdr:rowOff>
    </xdr:to>
    <xdr:sp macro="" textlink="">
      <xdr:nvSpPr>
        <xdr:cNvPr id="320" name="円/楕円 319"/>
        <xdr:cNvSpPr/>
      </xdr:nvSpPr>
      <xdr:spPr>
        <a:xfrm>
          <a:off x="9588500" y="63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93187</xdr:rowOff>
    </xdr:from>
    <xdr:ext cx="534377" cy="259045"/>
    <xdr:sp macro="" textlink="">
      <xdr:nvSpPr>
        <xdr:cNvPr id="321" name="テキスト ボックス 320"/>
        <xdr:cNvSpPr txBox="1"/>
      </xdr:nvSpPr>
      <xdr:spPr>
        <a:xfrm>
          <a:off x="9372111" y="64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25664</xdr:rowOff>
    </xdr:from>
    <xdr:to>
      <xdr:col>12</xdr:col>
      <xdr:colOff>561975</xdr:colOff>
      <xdr:row>37</xdr:row>
      <xdr:rowOff>127264</xdr:rowOff>
    </xdr:to>
    <xdr:sp macro="" textlink="">
      <xdr:nvSpPr>
        <xdr:cNvPr id="322" name="円/楕円 321"/>
        <xdr:cNvSpPr/>
      </xdr:nvSpPr>
      <xdr:spPr>
        <a:xfrm>
          <a:off x="8699500" y="63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118391</xdr:rowOff>
    </xdr:from>
    <xdr:ext cx="534377" cy="259045"/>
    <xdr:sp macro="" textlink="">
      <xdr:nvSpPr>
        <xdr:cNvPr id="323" name="テキスト ボックス 322"/>
        <xdr:cNvSpPr txBox="1"/>
      </xdr:nvSpPr>
      <xdr:spPr>
        <a:xfrm>
          <a:off x="8483111" y="64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78518</xdr:rowOff>
    </xdr:from>
    <xdr:to>
      <xdr:col>11</xdr:col>
      <xdr:colOff>358775</xdr:colOff>
      <xdr:row>38</xdr:row>
      <xdr:rowOff>8668</xdr:rowOff>
    </xdr:to>
    <xdr:sp macro="" textlink="">
      <xdr:nvSpPr>
        <xdr:cNvPr id="324" name="円/楕円 323"/>
        <xdr:cNvSpPr/>
      </xdr:nvSpPr>
      <xdr:spPr>
        <a:xfrm>
          <a:off x="7810500" y="64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171245</xdr:rowOff>
    </xdr:from>
    <xdr:ext cx="534377" cy="259045"/>
    <xdr:sp macro="" textlink="">
      <xdr:nvSpPr>
        <xdr:cNvPr id="325" name="テキスト ボックス 324"/>
        <xdr:cNvSpPr txBox="1"/>
      </xdr:nvSpPr>
      <xdr:spPr>
        <a:xfrm>
          <a:off x="7594111" y="65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109769</xdr:rowOff>
    </xdr:from>
    <xdr:to>
      <xdr:col>10</xdr:col>
      <xdr:colOff>155575</xdr:colOff>
      <xdr:row>38</xdr:row>
      <xdr:rowOff>39919</xdr:rowOff>
    </xdr:to>
    <xdr:sp macro="" textlink="">
      <xdr:nvSpPr>
        <xdr:cNvPr id="326" name="円/楕円 325"/>
        <xdr:cNvSpPr/>
      </xdr:nvSpPr>
      <xdr:spPr>
        <a:xfrm>
          <a:off x="6921500" y="64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31046</xdr:rowOff>
    </xdr:from>
    <xdr:ext cx="534377" cy="259045"/>
    <xdr:sp macro="" textlink="">
      <xdr:nvSpPr>
        <xdr:cNvPr id="327" name="テキスト ボックス 326"/>
        <xdr:cNvSpPr txBox="1"/>
      </xdr:nvSpPr>
      <xdr:spPr>
        <a:xfrm>
          <a:off x="6705111" y="65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57514</xdr:rowOff>
    </xdr:from>
    <xdr:to>
      <xdr:col>15</xdr:col>
      <xdr:colOff>180975</xdr:colOff>
      <xdr:row>58</xdr:row>
      <xdr:rowOff>67832</xdr:rowOff>
    </xdr:to>
    <xdr:cxnSp macro="">
      <xdr:nvCxnSpPr>
        <xdr:cNvPr id="354" name="直線コネクタ 353"/>
        <xdr:cNvCxnSpPr/>
      </xdr:nvCxnSpPr>
      <xdr:spPr>
        <a:xfrm>
          <a:off x="9639300" y="10001614"/>
          <a:ext cx="8382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42807</xdr:rowOff>
    </xdr:from>
    <xdr:to>
      <xdr:col>14</xdr:col>
      <xdr:colOff>28575</xdr:colOff>
      <xdr:row>58</xdr:row>
      <xdr:rowOff>57514</xdr:rowOff>
    </xdr:to>
    <xdr:cxnSp macro="">
      <xdr:nvCxnSpPr>
        <xdr:cNvPr id="357" name="直線コネクタ 356"/>
        <xdr:cNvCxnSpPr/>
      </xdr:nvCxnSpPr>
      <xdr:spPr>
        <a:xfrm>
          <a:off x="8750300" y="9986907"/>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42807</xdr:rowOff>
    </xdr:from>
    <xdr:to>
      <xdr:col>12</xdr:col>
      <xdr:colOff>511175</xdr:colOff>
      <xdr:row>58</xdr:row>
      <xdr:rowOff>86985</xdr:rowOff>
    </xdr:to>
    <xdr:cxnSp macro="">
      <xdr:nvCxnSpPr>
        <xdr:cNvPr id="360" name="直線コネクタ 359"/>
        <xdr:cNvCxnSpPr/>
      </xdr:nvCxnSpPr>
      <xdr:spPr>
        <a:xfrm flipV="1">
          <a:off x="7861300" y="9986907"/>
          <a:ext cx="889000" cy="4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71962</xdr:rowOff>
    </xdr:from>
    <xdr:to>
      <xdr:col>11</xdr:col>
      <xdr:colOff>307975</xdr:colOff>
      <xdr:row>58</xdr:row>
      <xdr:rowOff>86985</xdr:rowOff>
    </xdr:to>
    <xdr:cxnSp macro="">
      <xdr:nvCxnSpPr>
        <xdr:cNvPr id="363" name="直線コネクタ 362"/>
        <xdr:cNvCxnSpPr/>
      </xdr:nvCxnSpPr>
      <xdr:spPr>
        <a:xfrm>
          <a:off x="6972300" y="10016062"/>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17032</xdr:rowOff>
    </xdr:from>
    <xdr:to>
      <xdr:col>15</xdr:col>
      <xdr:colOff>231775</xdr:colOff>
      <xdr:row>58</xdr:row>
      <xdr:rowOff>118632</xdr:rowOff>
    </xdr:to>
    <xdr:sp macro="" textlink="">
      <xdr:nvSpPr>
        <xdr:cNvPr id="373" name="円/楕円 372"/>
        <xdr:cNvSpPr/>
      </xdr:nvSpPr>
      <xdr:spPr>
        <a:xfrm>
          <a:off x="10426700" y="9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6714</xdr:rowOff>
    </xdr:from>
    <xdr:to>
      <xdr:col>14</xdr:col>
      <xdr:colOff>79375</xdr:colOff>
      <xdr:row>58</xdr:row>
      <xdr:rowOff>108314</xdr:rowOff>
    </xdr:to>
    <xdr:sp macro="" textlink="">
      <xdr:nvSpPr>
        <xdr:cNvPr id="375" name="円/楕円 374"/>
        <xdr:cNvSpPr/>
      </xdr:nvSpPr>
      <xdr:spPr>
        <a:xfrm>
          <a:off x="9588500" y="99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99441</xdr:rowOff>
    </xdr:from>
    <xdr:ext cx="534377" cy="259045"/>
    <xdr:sp macro="" textlink="">
      <xdr:nvSpPr>
        <xdr:cNvPr id="376" name="テキスト ボックス 375"/>
        <xdr:cNvSpPr txBox="1"/>
      </xdr:nvSpPr>
      <xdr:spPr>
        <a:xfrm>
          <a:off x="9372111" y="100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163457</xdr:rowOff>
    </xdr:from>
    <xdr:to>
      <xdr:col>12</xdr:col>
      <xdr:colOff>561975</xdr:colOff>
      <xdr:row>58</xdr:row>
      <xdr:rowOff>93607</xdr:rowOff>
    </xdr:to>
    <xdr:sp macro="" textlink="">
      <xdr:nvSpPr>
        <xdr:cNvPr id="377" name="円/楕円 376"/>
        <xdr:cNvSpPr/>
      </xdr:nvSpPr>
      <xdr:spPr>
        <a:xfrm>
          <a:off x="8699500" y="9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110134</xdr:rowOff>
    </xdr:from>
    <xdr:ext cx="599010" cy="259045"/>
    <xdr:sp macro="" textlink="">
      <xdr:nvSpPr>
        <xdr:cNvPr id="378" name="テキスト ボックス 377"/>
        <xdr:cNvSpPr txBox="1"/>
      </xdr:nvSpPr>
      <xdr:spPr>
        <a:xfrm>
          <a:off x="8450794" y="971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36185</xdr:rowOff>
    </xdr:from>
    <xdr:to>
      <xdr:col>11</xdr:col>
      <xdr:colOff>358775</xdr:colOff>
      <xdr:row>58</xdr:row>
      <xdr:rowOff>137785</xdr:rowOff>
    </xdr:to>
    <xdr:sp macro="" textlink="">
      <xdr:nvSpPr>
        <xdr:cNvPr id="379" name="円/楕円 378"/>
        <xdr:cNvSpPr/>
      </xdr:nvSpPr>
      <xdr:spPr>
        <a:xfrm>
          <a:off x="7810500" y="99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128912</xdr:rowOff>
    </xdr:from>
    <xdr:ext cx="534377" cy="259045"/>
    <xdr:sp macro="" textlink="">
      <xdr:nvSpPr>
        <xdr:cNvPr id="380" name="テキスト ボックス 379"/>
        <xdr:cNvSpPr txBox="1"/>
      </xdr:nvSpPr>
      <xdr:spPr>
        <a:xfrm>
          <a:off x="7594111" y="1007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21162</xdr:rowOff>
    </xdr:from>
    <xdr:to>
      <xdr:col>10</xdr:col>
      <xdr:colOff>155575</xdr:colOff>
      <xdr:row>58</xdr:row>
      <xdr:rowOff>122762</xdr:rowOff>
    </xdr:to>
    <xdr:sp macro="" textlink="">
      <xdr:nvSpPr>
        <xdr:cNvPr id="381" name="円/楕円 380"/>
        <xdr:cNvSpPr/>
      </xdr:nvSpPr>
      <xdr:spPr>
        <a:xfrm>
          <a:off x="6921500" y="99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139289</xdr:rowOff>
    </xdr:from>
    <xdr:ext cx="534377" cy="259045"/>
    <xdr:sp macro="" textlink="">
      <xdr:nvSpPr>
        <xdr:cNvPr id="382" name="テキスト ボックス 381"/>
        <xdr:cNvSpPr txBox="1"/>
      </xdr:nvSpPr>
      <xdr:spPr>
        <a:xfrm>
          <a:off x="6705111" y="974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1294</xdr:rowOff>
    </xdr:from>
    <xdr:to>
      <xdr:col>15</xdr:col>
      <xdr:colOff>180975</xdr:colOff>
      <xdr:row>79</xdr:row>
      <xdr:rowOff>5876</xdr:rowOff>
    </xdr:to>
    <xdr:cxnSp macro="">
      <xdr:nvCxnSpPr>
        <xdr:cNvPr id="411" name="直線コネクタ 410"/>
        <xdr:cNvCxnSpPr/>
      </xdr:nvCxnSpPr>
      <xdr:spPr>
        <a:xfrm>
          <a:off x="9639300" y="13545844"/>
          <a:ext cx="8382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126526</xdr:rowOff>
    </xdr:from>
    <xdr:to>
      <xdr:col>15</xdr:col>
      <xdr:colOff>231775</xdr:colOff>
      <xdr:row>79</xdr:row>
      <xdr:rowOff>56676</xdr:rowOff>
    </xdr:to>
    <xdr:sp macro="" textlink="">
      <xdr:nvSpPr>
        <xdr:cNvPr id="421" name="円/楕円 420"/>
        <xdr:cNvSpPr/>
      </xdr:nvSpPr>
      <xdr:spPr>
        <a:xfrm>
          <a:off x="10426700" y="134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121944</xdr:rowOff>
    </xdr:from>
    <xdr:to>
      <xdr:col>14</xdr:col>
      <xdr:colOff>79375</xdr:colOff>
      <xdr:row>79</xdr:row>
      <xdr:rowOff>52094</xdr:rowOff>
    </xdr:to>
    <xdr:sp macro="" textlink="">
      <xdr:nvSpPr>
        <xdr:cNvPr id="423" name="円/楕円 422"/>
        <xdr:cNvSpPr/>
      </xdr:nvSpPr>
      <xdr:spPr>
        <a:xfrm>
          <a:off x="9588500" y="134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43221</xdr:rowOff>
    </xdr:from>
    <xdr:ext cx="534377" cy="259045"/>
    <xdr:sp macro="" textlink="">
      <xdr:nvSpPr>
        <xdr:cNvPr id="424" name="テキスト ボックス 423"/>
        <xdr:cNvSpPr txBox="1"/>
      </xdr:nvSpPr>
      <xdr:spPr>
        <a:xfrm>
          <a:off x="9372111" y="1358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62136</xdr:rowOff>
    </xdr:from>
    <xdr:to>
      <xdr:col>15</xdr:col>
      <xdr:colOff>180975</xdr:colOff>
      <xdr:row>98</xdr:row>
      <xdr:rowOff>74816</xdr:rowOff>
    </xdr:to>
    <xdr:cxnSp macro="">
      <xdr:nvCxnSpPr>
        <xdr:cNvPr id="453" name="直線コネクタ 452"/>
        <xdr:cNvCxnSpPr/>
      </xdr:nvCxnSpPr>
      <xdr:spPr>
        <a:xfrm>
          <a:off x="9639300" y="16692786"/>
          <a:ext cx="838200" cy="18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24016</xdr:rowOff>
    </xdr:from>
    <xdr:to>
      <xdr:col>15</xdr:col>
      <xdr:colOff>231775</xdr:colOff>
      <xdr:row>98</xdr:row>
      <xdr:rowOff>125616</xdr:rowOff>
    </xdr:to>
    <xdr:sp macro="" textlink="">
      <xdr:nvSpPr>
        <xdr:cNvPr id="463" name="円/楕円 462"/>
        <xdr:cNvSpPr/>
      </xdr:nvSpPr>
      <xdr:spPr>
        <a:xfrm>
          <a:off x="10426700" y="168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2443</xdr:rowOff>
    </xdr:from>
    <xdr:ext cx="534377" cy="259045"/>
    <xdr:sp macro="" textlink="">
      <xdr:nvSpPr>
        <xdr:cNvPr id="464" name="普通建設事業費 （ うち更新整備　）該当値テキスト"/>
        <xdr:cNvSpPr txBox="1"/>
      </xdr:nvSpPr>
      <xdr:spPr>
        <a:xfrm>
          <a:off x="10528300" y="168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11336</xdr:rowOff>
    </xdr:from>
    <xdr:to>
      <xdr:col>14</xdr:col>
      <xdr:colOff>79375</xdr:colOff>
      <xdr:row>97</xdr:row>
      <xdr:rowOff>112936</xdr:rowOff>
    </xdr:to>
    <xdr:sp macro="" textlink="">
      <xdr:nvSpPr>
        <xdr:cNvPr id="465" name="円/楕円 464"/>
        <xdr:cNvSpPr/>
      </xdr:nvSpPr>
      <xdr:spPr>
        <a:xfrm>
          <a:off x="9588500" y="166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129463</xdr:rowOff>
    </xdr:from>
    <xdr:ext cx="534377" cy="259045"/>
    <xdr:sp macro="" textlink="">
      <xdr:nvSpPr>
        <xdr:cNvPr id="466" name="テキスト ボックス 465"/>
        <xdr:cNvSpPr txBox="1"/>
      </xdr:nvSpPr>
      <xdr:spPr>
        <a:xfrm>
          <a:off x="9372111" y="164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127406</xdr:rowOff>
    </xdr:from>
    <xdr:to>
      <xdr:col>23</xdr:col>
      <xdr:colOff>517525</xdr:colOff>
      <xdr:row>38</xdr:row>
      <xdr:rowOff>130830</xdr:rowOff>
    </xdr:to>
    <xdr:cxnSp macro="">
      <xdr:nvCxnSpPr>
        <xdr:cNvPr id="493" name="直線コネクタ 492"/>
        <xdr:cNvCxnSpPr/>
      </xdr:nvCxnSpPr>
      <xdr:spPr>
        <a:xfrm flipV="1">
          <a:off x="15481300" y="6642506"/>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130830</xdr:rowOff>
    </xdr:from>
    <xdr:to>
      <xdr:col>22</xdr:col>
      <xdr:colOff>365125</xdr:colOff>
      <xdr:row>38</xdr:row>
      <xdr:rowOff>138553</xdr:rowOff>
    </xdr:to>
    <xdr:cxnSp macro="">
      <xdr:nvCxnSpPr>
        <xdr:cNvPr id="496" name="直線コネクタ 495"/>
        <xdr:cNvCxnSpPr/>
      </xdr:nvCxnSpPr>
      <xdr:spPr>
        <a:xfrm flipV="1">
          <a:off x="14592300" y="6645930"/>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123927</xdr:rowOff>
    </xdr:from>
    <xdr:to>
      <xdr:col>21</xdr:col>
      <xdr:colOff>161925</xdr:colOff>
      <xdr:row>38</xdr:row>
      <xdr:rowOff>138553</xdr:rowOff>
    </xdr:to>
    <xdr:cxnSp macro="">
      <xdr:nvCxnSpPr>
        <xdr:cNvPr id="499" name="直線コネクタ 498"/>
        <xdr:cNvCxnSpPr/>
      </xdr:nvCxnSpPr>
      <xdr:spPr>
        <a:xfrm>
          <a:off x="13703300" y="6639027"/>
          <a:ext cx="889000" cy="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91250</xdr:rowOff>
    </xdr:from>
    <xdr:to>
      <xdr:col>19</xdr:col>
      <xdr:colOff>644525</xdr:colOff>
      <xdr:row>38</xdr:row>
      <xdr:rowOff>123927</xdr:rowOff>
    </xdr:to>
    <xdr:cxnSp macro="">
      <xdr:nvCxnSpPr>
        <xdr:cNvPr id="502" name="直線コネクタ 501"/>
        <xdr:cNvCxnSpPr/>
      </xdr:nvCxnSpPr>
      <xdr:spPr>
        <a:xfrm>
          <a:off x="12814300" y="6606350"/>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76606</xdr:rowOff>
    </xdr:from>
    <xdr:to>
      <xdr:col>23</xdr:col>
      <xdr:colOff>568325</xdr:colOff>
      <xdr:row>39</xdr:row>
      <xdr:rowOff>6756</xdr:rowOff>
    </xdr:to>
    <xdr:sp macro="" textlink="">
      <xdr:nvSpPr>
        <xdr:cNvPr id="512" name="円/楕円 511"/>
        <xdr:cNvSpPr/>
      </xdr:nvSpPr>
      <xdr:spPr>
        <a:xfrm>
          <a:off x="16268700" y="6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80030</xdr:rowOff>
    </xdr:from>
    <xdr:to>
      <xdr:col>22</xdr:col>
      <xdr:colOff>415925</xdr:colOff>
      <xdr:row>39</xdr:row>
      <xdr:rowOff>10180</xdr:rowOff>
    </xdr:to>
    <xdr:sp macro="" textlink="">
      <xdr:nvSpPr>
        <xdr:cNvPr id="514" name="円/楕円 513"/>
        <xdr:cNvSpPr/>
      </xdr:nvSpPr>
      <xdr:spPr>
        <a:xfrm>
          <a:off x="15430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1307</xdr:rowOff>
    </xdr:from>
    <xdr:ext cx="469744" cy="259045"/>
    <xdr:sp macro="" textlink="">
      <xdr:nvSpPr>
        <xdr:cNvPr id="515" name="テキスト ボックス 514"/>
        <xdr:cNvSpPr txBox="1"/>
      </xdr:nvSpPr>
      <xdr:spPr>
        <a:xfrm>
          <a:off x="15246427" y="66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87753</xdr:rowOff>
    </xdr:from>
    <xdr:to>
      <xdr:col>21</xdr:col>
      <xdr:colOff>212725</xdr:colOff>
      <xdr:row>39</xdr:row>
      <xdr:rowOff>17903</xdr:rowOff>
    </xdr:to>
    <xdr:sp macro="" textlink="">
      <xdr:nvSpPr>
        <xdr:cNvPr id="516" name="円/楕円 515"/>
        <xdr:cNvSpPr/>
      </xdr:nvSpPr>
      <xdr:spPr>
        <a:xfrm>
          <a:off x="14541500" y="66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9030</xdr:rowOff>
    </xdr:from>
    <xdr:ext cx="378565" cy="259045"/>
    <xdr:sp macro="" textlink="">
      <xdr:nvSpPr>
        <xdr:cNvPr id="517" name="テキスト ボックス 516"/>
        <xdr:cNvSpPr txBox="1"/>
      </xdr:nvSpPr>
      <xdr:spPr>
        <a:xfrm>
          <a:off x="14403017" y="6695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73127</xdr:rowOff>
    </xdr:from>
    <xdr:to>
      <xdr:col>20</xdr:col>
      <xdr:colOff>9525</xdr:colOff>
      <xdr:row>39</xdr:row>
      <xdr:rowOff>3277</xdr:rowOff>
    </xdr:to>
    <xdr:sp macro="" textlink="">
      <xdr:nvSpPr>
        <xdr:cNvPr id="518" name="円/楕円 517"/>
        <xdr:cNvSpPr/>
      </xdr:nvSpPr>
      <xdr:spPr>
        <a:xfrm>
          <a:off x="13652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165854</xdr:rowOff>
    </xdr:from>
    <xdr:ext cx="469744" cy="259045"/>
    <xdr:sp macro="" textlink="">
      <xdr:nvSpPr>
        <xdr:cNvPr id="519" name="テキスト ボックス 518"/>
        <xdr:cNvSpPr txBox="1"/>
      </xdr:nvSpPr>
      <xdr:spPr>
        <a:xfrm>
          <a:off x="13468427"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40450</xdr:rowOff>
    </xdr:from>
    <xdr:to>
      <xdr:col>18</xdr:col>
      <xdr:colOff>492125</xdr:colOff>
      <xdr:row>38</xdr:row>
      <xdr:rowOff>142050</xdr:rowOff>
    </xdr:to>
    <xdr:sp macro="" textlink="">
      <xdr:nvSpPr>
        <xdr:cNvPr id="520" name="円/楕円 519"/>
        <xdr:cNvSpPr/>
      </xdr:nvSpPr>
      <xdr:spPr>
        <a:xfrm>
          <a:off x="12763500" y="65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158578</xdr:rowOff>
    </xdr:from>
    <xdr:ext cx="534377" cy="259045"/>
    <xdr:sp macro="" textlink="">
      <xdr:nvSpPr>
        <xdr:cNvPr id="521" name="テキスト ボックス 520"/>
        <xdr:cNvSpPr txBox="1"/>
      </xdr:nvSpPr>
      <xdr:spPr>
        <a:xfrm>
          <a:off x="12547111" y="63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18337</xdr:rowOff>
    </xdr:from>
    <xdr:to>
      <xdr:col>23</xdr:col>
      <xdr:colOff>517525</xdr:colOff>
      <xdr:row>78</xdr:row>
      <xdr:rowOff>18706</xdr:rowOff>
    </xdr:to>
    <xdr:cxnSp macro="">
      <xdr:nvCxnSpPr>
        <xdr:cNvPr id="605" name="直線コネクタ 604"/>
        <xdr:cNvCxnSpPr/>
      </xdr:nvCxnSpPr>
      <xdr:spPr>
        <a:xfrm flipV="1">
          <a:off x="15481300" y="13391437"/>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7500</xdr:rowOff>
    </xdr:from>
    <xdr:to>
      <xdr:col>22</xdr:col>
      <xdr:colOff>365125</xdr:colOff>
      <xdr:row>78</xdr:row>
      <xdr:rowOff>18706</xdr:rowOff>
    </xdr:to>
    <xdr:cxnSp macro="">
      <xdr:nvCxnSpPr>
        <xdr:cNvPr id="608" name="直線コネクタ 607"/>
        <xdr:cNvCxnSpPr/>
      </xdr:nvCxnSpPr>
      <xdr:spPr>
        <a:xfrm>
          <a:off x="14592300" y="13380600"/>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110568</xdr:rowOff>
    </xdr:from>
    <xdr:to>
      <xdr:col>21</xdr:col>
      <xdr:colOff>161925</xdr:colOff>
      <xdr:row>78</xdr:row>
      <xdr:rowOff>7500</xdr:rowOff>
    </xdr:to>
    <xdr:cxnSp macro="">
      <xdr:nvCxnSpPr>
        <xdr:cNvPr id="611" name="直線コネクタ 610"/>
        <xdr:cNvCxnSpPr/>
      </xdr:nvCxnSpPr>
      <xdr:spPr>
        <a:xfrm>
          <a:off x="13703300" y="13312218"/>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110568</xdr:rowOff>
    </xdr:from>
    <xdr:to>
      <xdr:col>19</xdr:col>
      <xdr:colOff>644525</xdr:colOff>
      <xdr:row>77</xdr:row>
      <xdr:rowOff>158872</xdr:rowOff>
    </xdr:to>
    <xdr:cxnSp macro="">
      <xdr:nvCxnSpPr>
        <xdr:cNvPr id="614" name="直線コネクタ 613"/>
        <xdr:cNvCxnSpPr/>
      </xdr:nvCxnSpPr>
      <xdr:spPr>
        <a:xfrm flipV="1">
          <a:off x="12814300" y="13312218"/>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138987</xdr:rowOff>
    </xdr:from>
    <xdr:to>
      <xdr:col>23</xdr:col>
      <xdr:colOff>568325</xdr:colOff>
      <xdr:row>78</xdr:row>
      <xdr:rowOff>69137</xdr:rowOff>
    </xdr:to>
    <xdr:sp macro="" textlink="">
      <xdr:nvSpPr>
        <xdr:cNvPr id="624" name="円/楕円 623"/>
        <xdr:cNvSpPr/>
      </xdr:nvSpPr>
      <xdr:spPr>
        <a:xfrm>
          <a:off x="16268700" y="133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53914</xdr:rowOff>
    </xdr:from>
    <xdr:ext cx="534377" cy="259045"/>
    <xdr:sp macro="" textlink="">
      <xdr:nvSpPr>
        <xdr:cNvPr id="625" name="公債費該当値テキスト"/>
        <xdr:cNvSpPr txBox="1"/>
      </xdr:nvSpPr>
      <xdr:spPr>
        <a:xfrm>
          <a:off x="16370300" y="132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139356</xdr:rowOff>
    </xdr:from>
    <xdr:to>
      <xdr:col>22</xdr:col>
      <xdr:colOff>415925</xdr:colOff>
      <xdr:row>78</xdr:row>
      <xdr:rowOff>69506</xdr:rowOff>
    </xdr:to>
    <xdr:sp macro="" textlink="">
      <xdr:nvSpPr>
        <xdr:cNvPr id="626" name="円/楕円 625"/>
        <xdr:cNvSpPr/>
      </xdr:nvSpPr>
      <xdr:spPr>
        <a:xfrm>
          <a:off x="15430500" y="133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60633</xdr:rowOff>
    </xdr:from>
    <xdr:ext cx="534377" cy="259045"/>
    <xdr:sp macro="" textlink="">
      <xdr:nvSpPr>
        <xdr:cNvPr id="627" name="テキスト ボックス 626"/>
        <xdr:cNvSpPr txBox="1"/>
      </xdr:nvSpPr>
      <xdr:spPr>
        <a:xfrm>
          <a:off x="15214111" y="134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128150</xdr:rowOff>
    </xdr:from>
    <xdr:to>
      <xdr:col>21</xdr:col>
      <xdr:colOff>212725</xdr:colOff>
      <xdr:row>78</xdr:row>
      <xdr:rowOff>58300</xdr:rowOff>
    </xdr:to>
    <xdr:sp macro="" textlink="">
      <xdr:nvSpPr>
        <xdr:cNvPr id="628" name="円/楕円 627"/>
        <xdr:cNvSpPr/>
      </xdr:nvSpPr>
      <xdr:spPr>
        <a:xfrm>
          <a:off x="14541500" y="13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49427</xdr:rowOff>
    </xdr:from>
    <xdr:ext cx="534377" cy="259045"/>
    <xdr:sp macro="" textlink="">
      <xdr:nvSpPr>
        <xdr:cNvPr id="629" name="テキスト ボックス 628"/>
        <xdr:cNvSpPr txBox="1"/>
      </xdr:nvSpPr>
      <xdr:spPr>
        <a:xfrm>
          <a:off x="14325111" y="134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59768</xdr:rowOff>
    </xdr:from>
    <xdr:to>
      <xdr:col>20</xdr:col>
      <xdr:colOff>9525</xdr:colOff>
      <xdr:row>77</xdr:row>
      <xdr:rowOff>161368</xdr:rowOff>
    </xdr:to>
    <xdr:sp macro="" textlink="">
      <xdr:nvSpPr>
        <xdr:cNvPr id="630" name="円/楕円 629"/>
        <xdr:cNvSpPr/>
      </xdr:nvSpPr>
      <xdr:spPr>
        <a:xfrm>
          <a:off x="13652500" y="132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6445</xdr:rowOff>
    </xdr:from>
    <xdr:ext cx="534377" cy="259045"/>
    <xdr:sp macro="" textlink="">
      <xdr:nvSpPr>
        <xdr:cNvPr id="631" name="テキスト ボックス 630"/>
        <xdr:cNvSpPr txBox="1"/>
      </xdr:nvSpPr>
      <xdr:spPr>
        <a:xfrm>
          <a:off x="13436111" y="130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108072</xdr:rowOff>
    </xdr:from>
    <xdr:to>
      <xdr:col>18</xdr:col>
      <xdr:colOff>492125</xdr:colOff>
      <xdr:row>78</xdr:row>
      <xdr:rowOff>38222</xdr:rowOff>
    </xdr:to>
    <xdr:sp macro="" textlink="">
      <xdr:nvSpPr>
        <xdr:cNvPr id="632" name="円/楕円 631"/>
        <xdr:cNvSpPr/>
      </xdr:nvSpPr>
      <xdr:spPr>
        <a:xfrm>
          <a:off x="12763500" y="133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29349</xdr:rowOff>
    </xdr:from>
    <xdr:ext cx="534377" cy="259045"/>
    <xdr:sp macro="" textlink="">
      <xdr:nvSpPr>
        <xdr:cNvPr id="633" name="テキスト ボックス 632"/>
        <xdr:cNvSpPr txBox="1"/>
      </xdr:nvSpPr>
      <xdr:spPr>
        <a:xfrm>
          <a:off x="12547111" y="1340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20238</xdr:rowOff>
    </xdr:from>
    <xdr:to>
      <xdr:col>23</xdr:col>
      <xdr:colOff>517525</xdr:colOff>
      <xdr:row>98</xdr:row>
      <xdr:rowOff>39514</xdr:rowOff>
    </xdr:to>
    <xdr:cxnSp macro="">
      <xdr:nvCxnSpPr>
        <xdr:cNvPr id="660" name="直線コネクタ 659"/>
        <xdr:cNvCxnSpPr/>
      </xdr:nvCxnSpPr>
      <xdr:spPr>
        <a:xfrm flipV="1">
          <a:off x="15481300" y="16822338"/>
          <a:ext cx="838200" cy="1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128417</xdr:rowOff>
    </xdr:from>
    <xdr:to>
      <xdr:col>22</xdr:col>
      <xdr:colOff>365125</xdr:colOff>
      <xdr:row>98</xdr:row>
      <xdr:rowOff>39514</xdr:rowOff>
    </xdr:to>
    <xdr:cxnSp macro="">
      <xdr:nvCxnSpPr>
        <xdr:cNvPr id="663" name="直線コネクタ 662"/>
        <xdr:cNvCxnSpPr/>
      </xdr:nvCxnSpPr>
      <xdr:spPr>
        <a:xfrm>
          <a:off x="14592300" y="16759067"/>
          <a:ext cx="889000" cy="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128417</xdr:rowOff>
    </xdr:from>
    <xdr:to>
      <xdr:col>21</xdr:col>
      <xdr:colOff>161925</xdr:colOff>
      <xdr:row>98</xdr:row>
      <xdr:rowOff>44086</xdr:rowOff>
    </xdr:to>
    <xdr:cxnSp macro="">
      <xdr:nvCxnSpPr>
        <xdr:cNvPr id="666" name="直線コネクタ 665"/>
        <xdr:cNvCxnSpPr/>
      </xdr:nvCxnSpPr>
      <xdr:spPr>
        <a:xfrm flipV="1">
          <a:off x="13703300" y="16759067"/>
          <a:ext cx="8890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44086</xdr:rowOff>
    </xdr:from>
    <xdr:to>
      <xdr:col>19</xdr:col>
      <xdr:colOff>644525</xdr:colOff>
      <xdr:row>98</xdr:row>
      <xdr:rowOff>66779</xdr:rowOff>
    </xdr:to>
    <xdr:cxnSp macro="">
      <xdr:nvCxnSpPr>
        <xdr:cNvPr id="669" name="直線コネクタ 668"/>
        <xdr:cNvCxnSpPr/>
      </xdr:nvCxnSpPr>
      <xdr:spPr>
        <a:xfrm flipV="1">
          <a:off x="12814300" y="16846186"/>
          <a:ext cx="8890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140888</xdr:rowOff>
    </xdr:from>
    <xdr:to>
      <xdr:col>23</xdr:col>
      <xdr:colOff>568325</xdr:colOff>
      <xdr:row>98</xdr:row>
      <xdr:rowOff>71038</xdr:rowOff>
    </xdr:to>
    <xdr:sp macro="" textlink="">
      <xdr:nvSpPr>
        <xdr:cNvPr id="679" name="円/楕円 678"/>
        <xdr:cNvSpPr/>
      </xdr:nvSpPr>
      <xdr:spPr>
        <a:xfrm>
          <a:off x="16268700" y="167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100265</xdr:rowOff>
    </xdr:from>
    <xdr:ext cx="534377" cy="259045"/>
    <xdr:sp macro="" textlink="">
      <xdr:nvSpPr>
        <xdr:cNvPr id="680" name="積立金該当値テキスト"/>
        <xdr:cNvSpPr txBox="1"/>
      </xdr:nvSpPr>
      <xdr:spPr>
        <a:xfrm>
          <a:off x="16370300" y="165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160164</xdr:rowOff>
    </xdr:from>
    <xdr:to>
      <xdr:col>22</xdr:col>
      <xdr:colOff>415925</xdr:colOff>
      <xdr:row>98</xdr:row>
      <xdr:rowOff>90314</xdr:rowOff>
    </xdr:to>
    <xdr:sp macro="" textlink="">
      <xdr:nvSpPr>
        <xdr:cNvPr id="681" name="円/楕円 680"/>
        <xdr:cNvSpPr/>
      </xdr:nvSpPr>
      <xdr:spPr>
        <a:xfrm>
          <a:off x="15430500" y="167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106841</xdr:rowOff>
    </xdr:from>
    <xdr:ext cx="534377" cy="259045"/>
    <xdr:sp macro="" textlink="">
      <xdr:nvSpPr>
        <xdr:cNvPr id="682" name="テキスト ボックス 681"/>
        <xdr:cNvSpPr txBox="1"/>
      </xdr:nvSpPr>
      <xdr:spPr>
        <a:xfrm>
          <a:off x="15214111" y="165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77617</xdr:rowOff>
    </xdr:from>
    <xdr:to>
      <xdr:col>21</xdr:col>
      <xdr:colOff>212725</xdr:colOff>
      <xdr:row>98</xdr:row>
      <xdr:rowOff>7767</xdr:rowOff>
    </xdr:to>
    <xdr:sp macro="" textlink="">
      <xdr:nvSpPr>
        <xdr:cNvPr id="683" name="円/楕円 682"/>
        <xdr:cNvSpPr/>
      </xdr:nvSpPr>
      <xdr:spPr>
        <a:xfrm>
          <a:off x="14541500" y="167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24294</xdr:rowOff>
    </xdr:from>
    <xdr:ext cx="534377" cy="259045"/>
    <xdr:sp macro="" textlink="">
      <xdr:nvSpPr>
        <xdr:cNvPr id="684" name="テキスト ボックス 683"/>
        <xdr:cNvSpPr txBox="1"/>
      </xdr:nvSpPr>
      <xdr:spPr>
        <a:xfrm>
          <a:off x="14325111" y="164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164736</xdr:rowOff>
    </xdr:from>
    <xdr:to>
      <xdr:col>20</xdr:col>
      <xdr:colOff>9525</xdr:colOff>
      <xdr:row>98</xdr:row>
      <xdr:rowOff>94886</xdr:rowOff>
    </xdr:to>
    <xdr:sp macro="" textlink="">
      <xdr:nvSpPr>
        <xdr:cNvPr id="685" name="円/楕円 684"/>
        <xdr:cNvSpPr/>
      </xdr:nvSpPr>
      <xdr:spPr>
        <a:xfrm>
          <a:off x="13652500" y="16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86013</xdr:rowOff>
    </xdr:from>
    <xdr:ext cx="534377" cy="259045"/>
    <xdr:sp macro="" textlink="">
      <xdr:nvSpPr>
        <xdr:cNvPr id="686" name="テキスト ボックス 685"/>
        <xdr:cNvSpPr txBox="1"/>
      </xdr:nvSpPr>
      <xdr:spPr>
        <a:xfrm>
          <a:off x="13436111" y="168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15979</xdr:rowOff>
    </xdr:from>
    <xdr:to>
      <xdr:col>18</xdr:col>
      <xdr:colOff>492125</xdr:colOff>
      <xdr:row>98</xdr:row>
      <xdr:rowOff>117579</xdr:rowOff>
    </xdr:to>
    <xdr:sp macro="" textlink="">
      <xdr:nvSpPr>
        <xdr:cNvPr id="687" name="円/楕円 686"/>
        <xdr:cNvSpPr/>
      </xdr:nvSpPr>
      <xdr:spPr>
        <a:xfrm>
          <a:off x="12763500" y="168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134106</xdr:rowOff>
    </xdr:from>
    <xdr:ext cx="534377" cy="259045"/>
    <xdr:sp macro="" textlink="">
      <xdr:nvSpPr>
        <xdr:cNvPr id="688" name="テキスト ボックス 687"/>
        <xdr:cNvSpPr txBox="1"/>
      </xdr:nvSpPr>
      <xdr:spPr>
        <a:xfrm>
          <a:off x="12547111" y="1659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138877</xdr:rowOff>
    </xdr:from>
    <xdr:to>
      <xdr:col>32</xdr:col>
      <xdr:colOff>187325</xdr:colOff>
      <xdr:row>38</xdr:row>
      <xdr:rowOff>138968</xdr:rowOff>
    </xdr:to>
    <xdr:cxnSp macro="">
      <xdr:nvCxnSpPr>
        <xdr:cNvPr id="715" name="直線コネクタ 714"/>
        <xdr:cNvCxnSpPr/>
      </xdr:nvCxnSpPr>
      <xdr:spPr>
        <a:xfrm>
          <a:off x="21323300" y="665397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138877</xdr:rowOff>
    </xdr:from>
    <xdr:to>
      <xdr:col>31</xdr:col>
      <xdr:colOff>34925</xdr:colOff>
      <xdr:row>38</xdr:row>
      <xdr:rowOff>138877</xdr:rowOff>
    </xdr:to>
    <xdr:cxnSp macro="">
      <xdr:nvCxnSpPr>
        <xdr:cNvPr id="718" name="直線コネクタ 717"/>
        <xdr:cNvCxnSpPr/>
      </xdr:nvCxnSpPr>
      <xdr:spPr>
        <a:xfrm>
          <a:off x="20434300" y="665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138877</xdr:rowOff>
    </xdr:from>
    <xdr:to>
      <xdr:col>29</xdr:col>
      <xdr:colOff>517525</xdr:colOff>
      <xdr:row>38</xdr:row>
      <xdr:rowOff>138877</xdr:rowOff>
    </xdr:to>
    <xdr:cxnSp macro="">
      <xdr:nvCxnSpPr>
        <xdr:cNvPr id="721" name="直線コネクタ 720"/>
        <xdr:cNvCxnSpPr/>
      </xdr:nvCxnSpPr>
      <xdr:spPr>
        <a:xfrm>
          <a:off x="19545300" y="665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138831</xdr:rowOff>
    </xdr:from>
    <xdr:to>
      <xdr:col>28</xdr:col>
      <xdr:colOff>314325</xdr:colOff>
      <xdr:row>38</xdr:row>
      <xdr:rowOff>138877</xdr:rowOff>
    </xdr:to>
    <xdr:cxnSp macro="">
      <xdr:nvCxnSpPr>
        <xdr:cNvPr id="724" name="直線コネクタ 723"/>
        <xdr:cNvCxnSpPr/>
      </xdr:nvCxnSpPr>
      <xdr:spPr>
        <a:xfrm>
          <a:off x="18656300" y="665393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88168</xdr:rowOff>
    </xdr:from>
    <xdr:to>
      <xdr:col>32</xdr:col>
      <xdr:colOff>238125</xdr:colOff>
      <xdr:row>39</xdr:row>
      <xdr:rowOff>18318</xdr:rowOff>
    </xdr:to>
    <xdr:sp macro="" textlink="">
      <xdr:nvSpPr>
        <xdr:cNvPr id="734" name="円/楕円 733"/>
        <xdr:cNvSpPr/>
      </xdr:nvSpPr>
      <xdr:spPr>
        <a:xfrm>
          <a:off x="221107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3095</xdr:rowOff>
    </xdr:from>
    <xdr:ext cx="313932" cy="259045"/>
    <xdr:sp macro="" textlink="">
      <xdr:nvSpPr>
        <xdr:cNvPr id="735" name="投資及び出資金該当値テキスト"/>
        <xdr:cNvSpPr txBox="1"/>
      </xdr:nvSpPr>
      <xdr:spPr>
        <a:xfrm>
          <a:off x="22212300" y="6518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88077</xdr:rowOff>
    </xdr:from>
    <xdr:to>
      <xdr:col>31</xdr:col>
      <xdr:colOff>85725</xdr:colOff>
      <xdr:row>39</xdr:row>
      <xdr:rowOff>18227</xdr:rowOff>
    </xdr:to>
    <xdr:sp macro="" textlink="">
      <xdr:nvSpPr>
        <xdr:cNvPr id="736" name="円/楕円 735"/>
        <xdr:cNvSpPr/>
      </xdr:nvSpPr>
      <xdr:spPr>
        <a:xfrm>
          <a:off x="21272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9354</xdr:rowOff>
    </xdr:from>
    <xdr:ext cx="313932" cy="259045"/>
    <xdr:sp macro="" textlink="">
      <xdr:nvSpPr>
        <xdr:cNvPr id="737" name="テキスト ボックス 736"/>
        <xdr:cNvSpPr txBox="1"/>
      </xdr:nvSpPr>
      <xdr:spPr>
        <a:xfrm>
          <a:off x="21166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88077</xdr:rowOff>
    </xdr:from>
    <xdr:to>
      <xdr:col>29</xdr:col>
      <xdr:colOff>568325</xdr:colOff>
      <xdr:row>39</xdr:row>
      <xdr:rowOff>18227</xdr:rowOff>
    </xdr:to>
    <xdr:sp macro="" textlink="">
      <xdr:nvSpPr>
        <xdr:cNvPr id="738" name="円/楕円 737"/>
        <xdr:cNvSpPr/>
      </xdr:nvSpPr>
      <xdr:spPr>
        <a:xfrm>
          <a:off x="20383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9354</xdr:rowOff>
    </xdr:from>
    <xdr:ext cx="313932" cy="259045"/>
    <xdr:sp macro="" textlink="">
      <xdr:nvSpPr>
        <xdr:cNvPr id="739" name="テキスト ボックス 738"/>
        <xdr:cNvSpPr txBox="1"/>
      </xdr:nvSpPr>
      <xdr:spPr>
        <a:xfrm>
          <a:off x="20277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88077</xdr:rowOff>
    </xdr:from>
    <xdr:to>
      <xdr:col>28</xdr:col>
      <xdr:colOff>365125</xdr:colOff>
      <xdr:row>39</xdr:row>
      <xdr:rowOff>18227</xdr:rowOff>
    </xdr:to>
    <xdr:sp macro="" textlink="">
      <xdr:nvSpPr>
        <xdr:cNvPr id="740" name="円/楕円 739"/>
        <xdr:cNvSpPr/>
      </xdr:nvSpPr>
      <xdr:spPr>
        <a:xfrm>
          <a:off x="19494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9354</xdr:rowOff>
    </xdr:from>
    <xdr:ext cx="313932" cy="259045"/>
    <xdr:sp macro="" textlink="">
      <xdr:nvSpPr>
        <xdr:cNvPr id="741" name="テキスト ボックス 740"/>
        <xdr:cNvSpPr txBox="1"/>
      </xdr:nvSpPr>
      <xdr:spPr>
        <a:xfrm>
          <a:off x="19388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88031</xdr:rowOff>
    </xdr:from>
    <xdr:to>
      <xdr:col>27</xdr:col>
      <xdr:colOff>161925</xdr:colOff>
      <xdr:row>39</xdr:row>
      <xdr:rowOff>18181</xdr:rowOff>
    </xdr:to>
    <xdr:sp macro="" textlink="">
      <xdr:nvSpPr>
        <xdr:cNvPr id="742" name="円/楕円 741"/>
        <xdr:cNvSpPr/>
      </xdr:nvSpPr>
      <xdr:spPr>
        <a:xfrm>
          <a:off x="18605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9308</xdr:rowOff>
    </xdr:from>
    <xdr:ext cx="313932" cy="259045"/>
    <xdr:sp macro="" textlink="">
      <xdr:nvSpPr>
        <xdr:cNvPr id="743" name="テキスト ボックス 742"/>
        <xdr:cNvSpPr txBox="1"/>
      </xdr:nvSpPr>
      <xdr:spPr>
        <a:xfrm>
          <a:off x="18499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101162</xdr:rowOff>
    </xdr:from>
    <xdr:to>
      <xdr:col>32</xdr:col>
      <xdr:colOff>187325</xdr:colOff>
      <xdr:row>58</xdr:row>
      <xdr:rowOff>102895</xdr:rowOff>
    </xdr:to>
    <xdr:cxnSp macro="">
      <xdr:nvCxnSpPr>
        <xdr:cNvPr id="772" name="直線コネクタ 771"/>
        <xdr:cNvCxnSpPr/>
      </xdr:nvCxnSpPr>
      <xdr:spPr>
        <a:xfrm flipV="1">
          <a:off x="21323300" y="10045262"/>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102895</xdr:rowOff>
    </xdr:from>
    <xdr:to>
      <xdr:col>31</xdr:col>
      <xdr:colOff>34925</xdr:colOff>
      <xdr:row>58</xdr:row>
      <xdr:rowOff>104591</xdr:rowOff>
    </xdr:to>
    <xdr:cxnSp macro="">
      <xdr:nvCxnSpPr>
        <xdr:cNvPr id="775" name="直線コネクタ 774"/>
        <xdr:cNvCxnSpPr/>
      </xdr:nvCxnSpPr>
      <xdr:spPr>
        <a:xfrm flipV="1">
          <a:off x="20434300" y="10046995"/>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104591</xdr:rowOff>
    </xdr:from>
    <xdr:to>
      <xdr:col>29</xdr:col>
      <xdr:colOff>517525</xdr:colOff>
      <xdr:row>58</xdr:row>
      <xdr:rowOff>105429</xdr:rowOff>
    </xdr:to>
    <xdr:cxnSp macro="">
      <xdr:nvCxnSpPr>
        <xdr:cNvPr id="778" name="直線コネクタ 777"/>
        <xdr:cNvCxnSpPr/>
      </xdr:nvCxnSpPr>
      <xdr:spPr>
        <a:xfrm flipV="1">
          <a:off x="19545300" y="1004869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105429</xdr:rowOff>
    </xdr:from>
    <xdr:to>
      <xdr:col>28</xdr:col>
      <xdr:colOff>314325</xdr:colOff>
      <xdr:row>58</xdr:row>
      <xdr:rowOff>107238</xdr:rowOff>
    </xdr:to>
    <xdr:cxnSp macro="">
      <xdr:nvCxnSpPr>
        <xdr:cNvPr id="781" name="直線コネクタ 780"/>
        <xdr:cNvCxnSpPr/>
      </xdr:nvCxnSpPr>
      <xdr:spPr>
        <a:xfrm flipV="1">
          <a:off x="18656300" y="1004952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50362</xdr:rowOff>
    </xdr:from>
    <xdr:to>
      <xdr:col>32</xdr:col>
      <xdr:colOff>238125</xdr:colOff>
      <xdr:row>58</xdr:row>
      <xdr:rowOff>151962</xdr:rowOff>
    </xdr:to>
    <xdr:sp macro="" textlink="">
      <xdr:nvSpPr>
        <xdr:cNvPr id="791" name="円/楕円 790"/>
        <xdr:cNvSpPr/>
      </xdr:nvSpPr>
      <xdr:spPr>
        <a:xfrm>
          <a:off x="22110700" y="99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52095</xdr:rowOff>
    </xdr:from>
    <xdr:to>
      <xdr:col>31</xdr:col>
      <xdr:colOff>85725</xdr:colOff>
      <xdr:row>58</xdr:row>
      <xdr:rowOff>153695</xdr:rowOff>
    </xdr:to>
    <xdr:sp macro="" textlink="">
      <xdr:nvSpPr>
        <xdr:cNvPr id="793" name="円/楕円 792"/>
        <xdr:cNvSpPr/>
      </xdr:nvSpPr>
      <xdr:spPr>
        <a:xfrm>
          <a:off x="212725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144822</xdr:rowOff>
    </xdr:from>
    <xdr:ext cx="469744" cy="259045"/>
    <xdr:sp macro="" textlink="">
      <xdr:nvSpPr>
        <xdr:cNvPr id="794" name="テキスト ボックス 793"/>
        <xdr:cNvSpPr txBox="1"/>
      </xdr:nvSpPr>
      <xdr:spPr>
        <a:xfrm>
          <a:off x="21088427" y="100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53791</xdr:rowOff>
    </xdr:from>
    <xdr:to>
      <xdr:col>29</xdr:col>
      <xdr:colOff>568325</xdr:colOff>
      <xdr:row>58</xdr:row>
      <xdr:rowOff>155391</xdr:rowOff>
    </xdr:to>
    <xdr:sp macro="" textlink="">
      <xdr:nvSpPr>
        <xdr:cNvPr id="795" name="円/楕円 794"/>
        <xdr:cNvSpPr/>
      </xdr:nvSpPr>
      <xdr:spPr>
        <a:xfrm>
          <a:off x="20383500" y="99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146518</xdr:rowOff>
    </xdr:from>
    <xdr:ext cx="469744" cy="259045"/>
    <xdr:sp macro="" textlink="">
      <xdr:nvSpPr>
        <xdr:cNvPr id="796" name="テキスト ボックス 795"/>
        <xdr:cNvSpPr txBox="1"/>
      </xdr:nvSpPr>
      <xdr:spPr>
        <a:xfrm>
          <a:off x="20199427" y="1009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54629</xdr:rowOff>
    </xdr:from>
    <xdr:to>
      <xdr:col>28</xdr:col>
      <xdr:colOff>365125</xdr:colOff>
      <xdr:row>58</xdr:row>
      <xdr:rowOff>156229</xdr:rowOff>
    </xdr:to>
    <xdr:sp macro="" textlink="">
      <xdr:nvSpPr>
        <xdr:cNvPr id="797" name="円/楕円 796"/>
        <xdr:cNvSpPr/>
      </xdr:nvSpPr>
      <xdr:spPr>
        <a:xfrm>
          <a:off x="19494500" y="99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147356</xdr:rowOff>
    </xdr:from>
    <xdr:ext cx="469744" cy="259045"/>
    <xdr:sp macro="" textlink="">
      <xdr:nvSpPr>
        <xdr:cNvPr id="798" name="テキスト ボックス 797"/>
        <xdr:cNvSpPr txBox="1"/>
      </xdr:nvSpPr>
      <xdr:spPr>
        <a:xfrm>
          <a:off x="19310427" y="1009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56438</xdr:rowOff>
    </xdr:from>
    <xdr:to>
      <xdr:col>27</xdr:col>
      <xdr:colOff>161925</xdr:colOff>
      <xdr:row>58</xdr:row>
      <xdr:rowOff>158038</xdr:rowOff>
    </xdr:to>
    <xdr:sp macro="" textlink="">
      <xdr:nvSpPr>
        <xdr:cNvPr id="799" name="円/楕円 798"/>
        <xdr:cNvSpPr/>
      </xdr:nvSpPr>
      <xdr:spPr>
        <a:xfrm>
          <a:off x="18605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149165</xdr:rowOff>
    </xdr:from>
    <xdr:ext cx="469744" cy="259045"/>
    <xdr:sp macro="" textlink="">
      <xdr:nvSpPr>
        <xdr:cNvPr id="800" name="テキスト ボックス 799"/>
        <xdr:cNvSpPr txBox="1"/>
      </xdr:nvSpPr>
      <xdr:spPr>
        <a:xfrm>
          <a:off x="18421427"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134366</xdr:rowOff>
    </xdr:from>
    <xdr:to>
      <xdr:col>32</xdr:col>
      <xdr:colOff>187325</xdr:colOff>
      <xdr:row>74</xdr:row>
      <xdr:rowOff>45688</xdr:rowOff>
    </xdr:to>
    <xdr:cxnSp macro="">
      <xdr:nvCxnSpPr>
        <xdr:cNvPr id="830" name="直線コネクタ 829"/>
        <xdr:cNvCxnSpPr/>
      </xdr:nvCxnSpPr>
      <xdr:spPr>
        <a:xfrm flipV="1">
          <a:off x="21323300" y="12650216"/>
          <a:ext cx="838200" cy="8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45688</xdr:rowOff>
    </xdr:from>
    <xdr:to>
      <xdr:col>31</xdr:col>
      <xdr:colOff>34925</xdr:colOff>
      <xdr:row>75</xdr:row>
      <xdr:rowOff>15208</xdr:rowOff>
    </xdr:to>
    <xdr:cxnSp macro="">
      <xdr:nvCxnSpPr>
        <xdr:cNvPr id="833" name="直線コネクタ 832"/>
        <xdr:cNvCxnSpPr/>
      </xdr:nvCxnSpPr>
      <xdr:spPr>
        <a:xfrm flipV="1">
          <a:off x="20434300" y="12732988"/>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15208</xdr:rowOff>
    </xdr:from>
    <xdr:to>
      <xdr:col>29</xdr:col>
      <xdr:colOff>517525</xdr:colOff>
      <xdr:row>75</xdr:row>
      <xdr:rowOff>30811</xdr:rowOff>
    </xdr:to>
    <xdr:cxnSp macro="">
      <xdr:nvCxnSpPr>
        <xdr:cNvPr id="836" name="直線コネクタ 835"/>
        <xdr:cNvCxnSpPr/>
      </xdr:nvCxnSpPr>
      <xdr:spPr>
        <a:xfrm flipV="1">
          <a:off x="19545300" y="12873958"/>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30811</xdr:rowOff>
    </xdr:from>
    <xdr:to>
      <xdr:col>28</xdr:col>
      <xdr:colOff>314325</xdr:colOff>
      <xdr:row>75</xdr:row>
      <xdr:rowOff>41669</xdr:rowOff>
    </xdr:to>
    <xdr:cxnSp macro="">
      <xdr:nvCxnSpPr>
        <xdr:cNvPr id="839" name="直線コネクタ 838"/>
        <xdr:cNvCxnSpPr/>
      </xdr:nvCxnSpPr>
      <xdr:spPr>
        <a:xfrm flipV="1">
          <a:off x="18656300" y="1288956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83566</xdr:rowOff>
    </xdr:from>
    <xdr:to>
      <xdr:col>32</xdr:col>
      <xdr:colOff>238125</xdr:colOff>
      <xdr:row>74</xdr:row>
      <xdr:rowOff>13716</xdr:rowOff>
    </xdr:to>
    <xdr:sp macro="" textlink="">
      <xdr:nvSpPr>
        <xdr:cNvPr id="849" name="円/楕円 848"/>
        <xdr:cNvSpPr/>
      </xdr:nvSpPr>
      <xdr:spPr>
        <a:xfrm>
          <a:off x="22110700" y="125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106443</xdr:rowOff>
    </xdr:from>
    <xdr:ext cx="534377" cy="259045"/>
    <xdr:sp macro="" textlink="">
      <xdr:nvSpPr>
        <xdr:cNvPr id="850" name="繰出金該当値テキスト"/>
        <xdr:cNvSpPr txBox="1"/>
      </xdr:nvSpPr>
      <xdr:spPr>
        <a:xfrm>
          <a:off x="22212300" y="12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69,280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166338</xdr:rowOff>
    </xdr:from>
    <xdr:to>
      <xdr:col>31</xdr:col>
      <xdr:colOff>85725</xdr:colOff>
      <xdr:row>74</xdr:row>
      <xdr:rowOff>96488</xdr:rowOff>
    </xdr:to>
    <xdr:sp macro="" textlink="">
      <xdr:nvSpPr>
        <xdr:cNvPr id="851" name="円/楕円 850"/>
        <xdr:cNvSpPr/>
      </xdr:nvSpPr>
      <xdr:spPr>
        <a:xfrm>
          <a:off x="21272500" y="126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113015</xdr:rowOff>
    </xdr:from>
    <xdr:ext cx="534377" cy="259045"/>
    <xdr:sp macro="" textlink="">
      <xdr:nvSpPr>
        <xdr:cNvPr id="852" name="テキスト ボックス 851"/>
        <xdr:cNvSpPr txBox="1"/>
      </xdr:nvSpPr>
      <xdr:spPr>
        <a:xfrm>
          <a:off x="21056111" y="124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135858</xdr:rowOff>
    </xdr:from>
    <xdr:to>
      <xdr:col>29</xdr:col>
      <xdr:colOff>568325</xdr:colOff>
      <xdr:row>75</xdr:row>
      <xdr:rowOff>66008</xdr:rowOff>
    </xdr:to>
    <xdr:sp macro="" textlink="">
      <xdr:nvSpPr>
        <xdr:cNvPr id="853" name="円/楕円 852"/>
        <xdr:cNvSpPr/>
      </xdr:nvSpPr>
      <xdr:spPr>
        <a:xfrm>
          <a:off x="20383500" y="128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57135</xdr:rowOff>
    </xdr:from>
    <xdr:ext cx="534377" cy="259045"/>
    <xdr:sp macro="" textlink="">
      <xdr:nvSpPr>
        <xdr:cNvPr id="854" name="テキスト ボックス 853"/>
        <xdr:cNvSpPr txBox="1"/>
      </xdr:nvSpPr>
      <xdr:spPr>
        <a:xfrm>
          <a:off x="20167111" y="129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151461</xdr:rowOff>
    </xdr:from>
    <xdr:to>
      <xdr:col>28</xdr:col>
      <xdr:colOff>365125</xdr:colOff>
      <xdr:row>75</xdr:row>
      <xdr:rowOff>81611</xdr:rowOff>
    </xdr:to>
    <xdr:sp macro="" textlink="">
      <xdr:nvSpPr>
        <xdr:cNvPr id="855" name="円/楕円 854"/>
        <xdr:cNvSpPr/>
      </xdr:nvSpPr>
      <xdr:spPr>
        <a:xfrm>
          <a:off x="19494500" y="128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98138</xdr:rowOff>
    </xdr:from>
    <xdr:ext cx="534377" cy="259045"/>
    <xdr:sp macro="" textlink="">
      <xdr:nvSpPr>
        <xdr:cNvPr id="856" name="テキスト ボックス 855"/>
        <xdr:cNvSpPr txBox="1"/>
      </xdr:nvSpPr>
      <xdr:spPr>
        <a:xfrm>
          <a:off x="19278111" y="126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162319</xdr:rowOff>
    </xdr:from>
    <xdr:to>
      <xdr:col>27</xdr:col>
      <xdr:colOff>161925</xdr:colOff>
      <xdr:row>75</xdr:row>
      <xdr:rowOff>92469</xdr:rowOff>
    </xdr:to>
    <xdr:sp macro="" textlink="">
      <xdr:nvSpPr>
        <xdr:cNvPr id="857" name="円/楕円 856"/>
        <xdr:cNvSpPr/>
      </xdr:nvSpPr>
      <xdr:spPr>
        <a:xfrm>
          <a:off x="18605500" y="128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108996</xdr:rowOff>
    </xdr:from>
    <xdr:ext cx="534377" cy="259045"/>
    <xdr:sp macro="" textlink="">
      <xdr:nvSpPr>
        <xdr:cNvPr id="858" name="テキスト ボックス 857"/>
        <xdr:cNvSpPr txBox="1"/>
      </xdr:nvSpPr>
      <xdr:spPr>
        <a:xfrm>
          <a:off x="18389111" y="126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　平成</a:t>
          </a:r>
          <a:r>
            <a:rPr kumimoji="1" lang="en-US" altLang="ja-JP" sz="1300" baseline="0">
              <a:latin typeface="+mn-ea"/>
              <a:ea typeface="+mn-ea"/>
            </a:rPr>
            <a:t>27</a:t>
          </a:r>
          <a:r>
            <a:rPr kumimoji="1" lang="ja-JP" altLang="en-US" sz="1300" baseline="0">
              <a:latin typeface="+mn-ea"/>
              <a:ea typeface="+mn-ea"/>
            </a:rPr>
            <a:t>年度決算における人件費の増加は，退職手当組合負担金の精算に伴う一時的な増であり，経常的人件費については減少傾向にある。</a:t>
          </a:r>
          <a:endParaRPr kumimoji="1" lang="en-US" altLang="ja-JP" sz="1300" baseline="0">
            <a:latin typeface="+mn-ea"/>
            <a:ea typeface="+mn-ea"/>
          </a:endParaRPr>
        </a:p>
        <a:p>
          <a:r>
            <a:rPr kumimoji="1" lang="ja-JP" altLang="en-US" sz="1300" baseline="0">
              <a:latin typeface="+mn-ea"/>
              <a:ea typeface="+mn-ea"/>
            </a:rPr>
            <a:t>　扶助費や繰出金が年々増加傾向にあり，今後も増加が見込まれるため，事業の見直しや経営健全化等を図る必要がある。</a:t>
          </a:r>
          <a:endParaRPr kumimoji="1" lang="en-US" altLang="ja-JP" sz="1300" baseline="0">
            <a:latin typeface="+mn-ea"/>
            <a:ea typeface="+mn-ea"/>
          </a:endParaRPr>
        </a:p>
        <a:p>
          <a:r>
            <a:rPr kumimoji="1" lang="ja-JP" altLang="en-US" sz="1300" baseline="0">
              <a:latin typeface="+mn-ea"/>
              <a:ea typeface="+mn-ea"/>
            </a:rPr>
            <a:t>　また，現在進行中の大規模事業により，普通建設事業費の増及びその後の公債費の増が見込まれることから，大規模事業と合わせ，新規事業・継続事業ともに事業内容の精査・検証・執行管理を行い，計画的な事業遂行に努める必要がある。</a:t>
          </a:r>
          <a:endParaRPr kumimoji="1" lang="en-US" altLang="ja-JP" sz="1300" baseline="0">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鹿児島県阿久根市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21,916
21,823
134.29
12,648,677
12,332,143
308,477
6,487,420
9,625,522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89217</xdr:rowOff>
    </xdr:from>
    <xdr:to>
      <xdr:col>6</xdr:col>
      <xdr:colOff>511175</xdr:colOff>
      <xdr:row>35</xdr:row>
      <xdr:rowOff>33401</xdr:rowOff>
    </xdr:to>
    <xdr:cxnSp macro="">
      <xdr:nvCxnSpPr>
        <xdr:cNvPr id="61" name="直線コネクタ 60"/>
        <xdr:cNvCxnSpPr/>
      </xdr:nvCxnSpPr>
      <xdr:spPr>
        <a:xfrm flipV="1">
          <a:off x="3797300" y="5918517"/>
          <a:ext cx="838200" cy="1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21209</xdr:rowOff>
    </xdr:from>
    <xdr:to>
      <xdr:col>5</xdr:col>
      <xdr:colOff>358775</xdr:colOff>
      <xdr:row>35</xdr:row>
      <xdr:rowOff>33401</xdr:rowOff>
    </xdr:to>
    <xdr:cxnSp macro="">
      <xdr:nvCxnSpPr>
        <xdr:cNvPr id="64" name="直線コネクタ 63"/>
        <xdr:cNvCxnSpPr/>
      </xdr:nvCxnSpPr>
      <xdr:spPr>
        <a:xfrm>
          <a:off x="2908300" y="602195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137604</xdr:rowOff>
    </xdr:from>
    <xdr:to>
      <xdr:col>4</xdr:col>
      <xdr:colOff>155575</xdr:colOff>
      <xdr:row>35</xdr:row>
      <xdr:rowOff>21209</xdr:rowOff>
    </xdr:to>
    <xdr:cxnSp macro="">
      <xdr:nvCxnSpPr>
        <xdr:cNvPr id="67" name="直線コネクタ 66"/>
        <xdr:cNvCxnSpPr/>
      </xdr:nvCxnSpPr>
      <xdr:spPr>
        <a:xfrm>
          <a:off x="2019300" y="5966904"/>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21399</xdr:rowOff>
    </xdr:from>
    <xdr:to>
      <xdr:col>2</xdr:col>
      <xdr:colOff>638175</xdr:colOff>
      <xdr:row>34</xdr:row>
      <xdr:rowOff>137604</xdr:rowOff>
    </xdr:to>
    <xdr:cxnSp macro="">
      <xdr:nvCxnSpPr>
        <xdr:cNvPr id="70" name="直線コネクタ 69"/>
        <xdr:cNvCxnSpPr/>
      </xdr:nvCxnSpPr>
      <xdr:spPr>
        <a:xfrm>
          <a:off x="1130300" y="5850699"/>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38417</xdr:rowOff>
    </xdr:from>
    <xdr:to>
      <xdr:col>6</xdr:col>
      <xdr:colOff>561975</xdr:colOff>
      <xdr:row>34</xdr:row>
      <xdr:rowOff>140017</xdr:rowOff>
    </xdr:to>
    <xdr:sp macro="" textlink="">
      <xdr:nvSpPr>
        <xdr:cNvPr id="80" name="円/楕円 79"/>
        <xdr:cNvSpPr/>
      </xdr:nvSpPr>
      <xdr:spPr>
        <a:xfrm>
          <a:off x="4584700" y="58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61294</xdr:rowOff>
    </xdr:from>
    <xdr:ext cx="469744" cy="259045"/>
    <xdr:sp macro="" textlink="">
      <xdr:nvSpPr>
        <xdr:cNvPr id="81" name="議会費該当値テキスト"/>
        <xdr:cNvSpPr txBox="1"/>
      </xdr:nvSpPr>
      <xdr:spPr>
        <a:xfrm>
          <a:off x="4686300" y="571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154051</xdr:rowOff>
    </xdr:from>
    <xdr:to>
      <xdr:col>5</xdr:col>
      <xdr:colOff>409575</xdr:colOff>
      <xdr:row>35</xdr:row>
      <xdr:rowOff>84201</xdr:rowOff>
    </xdr:to>
    <xdr:sp macro="" textlink="">
      <xdr:nvSpPr>
        <xdr:cNvPr id="82" name="円/楕円 81"/>
        <xdr:cNvSpPr/>
      </xdr:nvSpPr>
      <xdr:spPr>
        <a:xfrm>
          <a:off x="3746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100728</xdr:rowOff>
    </xdr:from>
    <xdr:ext cx="469744" cy="259045"/>
    <xdr:sp macro="" textlink="">
      <xdr:nvSpPr>
        <xdr:cNvPr id="83" name="テキスト ボックス 82"/>
        <xdr:cNvSpPr txBox="1"/>
      </xdr:nvSpPr>
      <xdr:spPr>
        <a:xfrm>
          <a:off x="3562427"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141859</xdr:rowOff>
    </xdr:from>
    <xdr:to>
      <xdr:col>4</xdr:col>
      <xdr:colOff>206375</xdr:colOff>
      <xdr:row>35</xdr:row>
      <xdr:rowOff>72009</xdr:rowOff>
    </xdr:to>
    <xdr:sp macro="" textlink="">
      <xdr:nvSpPr>
        <xdr:cNvPr id="84" name="円/楕円 83"/>
        <xdr:cNvSpPr/>
      </xdr:nvSpPr>
      <xdr:spPr>
        <a:xfrm>
          <a:off x="2857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88536</xdr:rowOff>
    </xdr:from>
    <xdr:ext cx="469744" cy="259045"/>
    <xdr:sp macro="" textlink="">
      <xdr:nvSpPr>
        <xdr:cNvPr id="85" name="テキスト ボックス 84"/>
        <xdr:cNvSpPr txBox="1"/>
      </xdr:nvSpPr>
      <xdr:spPr>
        <a:xfrm>
          <a:off x="2673427"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86804</xdr:rowOff>
    </xdr:from>
    <xdr:to>
      <xdr:col>3</xdr:col>
      <xdr:colOff>3175</xdr:colOff>
      <xdr:row>35</xdr:row>
      <xdr:rowOff>16954</xdr:rowOff>
    </xdr:to>
    <xdr:sp macro="" textlink="">
      <xdr:nvSpPr>
        <xdr:cNvPr id="86" name="円/楕円 85"/>
        <xdr:cNvSpPr/>
      </xdr:nvSpPr>
      <xdr:spPr>
        <a:xfrm>
          <a:off x="1968500" y="59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33481</xdr:rowOff>
    </xdr:from>
    <xdr:ext cx="469744" cy="259045"/>
    <xdr:sp macro="" textlink="">
      <xdr:nvSpPr>
        <xdr:cNvPr id="87" name="テキスト ボックス 86"/>
        <xdr:cNvSpPr txBox="1"/>
      </xdr:nvSpPr>
      <xdr:spPr>
        <a:xfrm>
          <a:off x="1784427" y="569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142049</xdr:rowOff>
    </xdr:from>
    <xdr:to>
      <xdr:col>1</xdr:col>
      <xdr:colOff>485775</xdr:colOff>
      <xdr:row>34</xdr:row>
      <xdr:rowOff>72199</xdr:rowOff>
    </xdr:to>
    <xdr:sp macro="" textlink="">
      <xdr:nvSpPr>
        <xdr:cNvPr id="88" name="円/楕円 87"/>
        <xdr:cNvSpPr/>
      </xdr:nvSpPr>
      <xdr:spPr>
        <a:xfrm>
          <a:off x="1079500" y="57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88726</xdr:rowOff>
    </xdr:from>
    <xdr:ext cx="469744" cy="259045"/>
    <xdr:sp macro="" textlink="">
      <xdr:nvSpPr>
        <xdr:cNvPr id="89" name="テキスト ボックス 88"/>
        <xdr:cNvSpPr txBox="1"/>
      </xdr:nvSpPr>
      <xdr:spPr>
        <a:xfrm>
          <a:off x="895427" y="557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161888</xdr:rowOff>
    </xdr:from>
    <xdr:to>
      <xdr:col>6</xdr:col>
      <xdr:colOff>511175</xdr:colOff>
      <xdr:row>58</xdr:row>
      <xdr:rowOff>27124</xdr:rowOff>
    </xdr:to>
    <xdr:cxnSp macro="">
      <xdr:nvCxnSpPr>
        <xdr:cNvPr id="118" name="直線コネクタ 117"/>
        <xdr:cNvCxnSpPr/>
      </xdr:nvCxnSpPr>
      <xdr:spPr>
        <a:xfrm flipV="1">
          <a:off x="3797300" y="9934538"/>
          <a:ext cx="8382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108531</xdr:rowOff>
    </xdr:from>
    <xdr:to>
      <xdr:col>5</xdr:col>
      <xdr:colOff>358775</xdr:colOff>
      <xdr:row>58</xdr:row>
      <xdr:rowOff>27124</xdr:rowOff>
    </xdr:to>
    <xdr:cxnSp macro="">
      <xdr:nvCxnSpPr>
        <xdr:cNvPr id="121" name="直線コネクタ 120"/>
        <xdr:cNvCxnSpPr/>
      </xdr:nvCxnSpPr>
      <xdr:spPr>
        <a:xfrm>
          <a:off x="2908300" y="9881181"/>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108531</xdr:rowOff>
    </xdr:from>
    <xdr:to>
      <xdr:col>4</xdr:col>
      <xdr:colOff>155575</xdr:colOff>
      <xdr:row>58</xdr:row>
      <xdr:rowOff>32545</xdr:rowOff>
    </xdr:to>
    <xdr:cxnSp macro="">
      <xdr:nvCxnSpPr>
        <xdr:cNvPr id="124" name="直線コネクタ 123"/>
        <xdr:cNvCxnSpPr/>
      </xdr:nvCxnSpPr>
      <xdr:spPr>
        <a:xfrm flipV="1">
          <a:off x="2019300" y="9881181"/>
          <a:ext cx="889000" cy="9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32545</xdr:rowOff>
    </xdr:from>
    <xdr:to>
      <xdr:col>2</xdr:col>
      <xdr:colOff>638175</xdr:colOff>
      <xdr:row>58</xdr:row>
      <xdr:rowOff>57322</xdr:rowOff>
    </xdr:to>
    <xdr:cxnSp macro="">
      <xdr:nvCxnSpPr>
        <xdr:cNvPr id="127" name="直線コネクタ 126"/>
        <xdr:cNvCxnSpPr/>
      </xdr:nvCxnSpPr>
      <xdr:spPr>
        <a:xfrm flipV="1">
          <a:off x="1130300" y="9976645"/>
          <a:ext cx="889000" cy="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111088</xdr:rowOff>
    </xdr:from>
    <xdr:to>
      <xdr:col>6</xdr:col>
      <xdr:colOff>561975</xdr:colOff>
      <xdr:row>58</xdr:row>
      <xdr:rowOff>41238</xdr:rowOff>
    </xdr:to>
    <xdr:sp macro="" textlink="">
      <xdr:nvSpPr>
        <xdr:cNvPr id="137" name="円/楕円 136"/>
        <xdr:cNvSpPr/>
      </xdr:nvSpPr>
      <xdr:spPr>
        <a:xfrm>
          <a:off x="4584700" y="98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133965</xdr:rowOff>
    </xdr:from>
    <xdr:ext cx="599010" cy="259045"/>
    <xdr:sp macro="" textlink="">
      <xdr:nvSpPr>
        <xdr:cNvPr id="138" name="総務費該当値テキスト"/>
        <xdr:cNvSpPr txBox="1"/>
      </xdr:nvSpPr>
      <xdr:spPr>
        <a:xfrm>
          <a:off x="4686300" y="973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147774</xdr:rowOff>
    </xdr:from>
    <xdr:to>
      <xdr:col>5</xdr:col>
      <xdr:colOff>409575</xdr:colOff>
      <xdr:row>58</xdr:row>
      <xdr:rowOff>77924</xdr:rowOff>
    </xdr:to>
    <xdr:sp macro="" textlink="">
      <xdr:nvSpPr>
        <xdr:cNvPr id="139" name="円/楕円 138"/>
        <xdr:cNvSpPr/>
      </xdr:nvSpPr>
      <xdr:spPr>
        <a:xfrm>
          <a:off x="3746500" y="99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94451</xdr:rowOff>
    </xdr:from>
    <xdr:ext cx="534377" cy="259045"/>
    <xdr:sp macro="" textlink="">
      <xdr:nvSpPr>
        <xdr:cNvPr id="140" name="テキスト ボックス 139"/>
        <xdr:cNvSpPr txBox="1"/>
      </xdr:nvSpPr>
      <xdr:spPr>
        <a:xfrm>
          <a:off x="3530111" y="96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57731</xdr:rowOff>
    </xdr:from>
    <xdr:to>
      <xdr:col>4</xdr:col>
      <xdr:colOff>206375</xdr:colOff>
      <xdr:row>57</xdr:row>
      <xdr:rowOff>159331</xdr:rowOff>
    </xdr:to>
    <xdr:sp macro="" textlink="">
      <xdr:nvSpPr>
        <xdr:cNvPr id="141" name="円/楕円 140"/>
        <xdr:cNvSpPr/>
      </xdr:nvSpPr>
      <xdr:spPr>
        <a:xfrm>
          <a:off x="2857500" y="983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4408</xdr:rowOff>
    </xdr:from>
    <xdr:ext cx="599010" cy="259045"/>
    <xdr:sp macro="" textlink="">
      <xdr:nvSpPr>
        <xdr:cNvPr id="142" name="テキスト ボックス 141"/>
        <xdr:cNvSpPr txBox="1"/>
      </xdr:nvSpPr>
      <xdr:spPr>
        <a:xfrm>
          <a:off x="2608794" y="960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153195</xdr:rowOff>
    </xdr:from>
    <xdr:to>
      <xdr:col>3</xdr:col>
      <xdr:colOff>3175</xdr:colOff>
      <xdr:row>58</xdr:row>
      <xdr:rowOff>83345</xdr:rowOff>
    </xdr:to>
    <xdr:sp macro="" textlink="">
      <xdr:nvSpPr>
        <xdr:cNvPr id="143" name="円/楕円 142"/>
        <xdr:cNvSpPr/>
      </xdr:nvSpPr>
      <xdr:spPr>
        <a:xfrm>
          <a:off x="1968500" y="99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74472</xdr:rowOff>
    </xdr:from>
    <xdr:ext cx="534377" cy="259045"/>
    <xdr:sp macro="" textlink="">
      <xdr:nvSpPr>
        <xdr:cNvPr id="144" name="テキスト ボックス 143"/>
        <xdr:cNvSpPr txBox="1"/>
      </xdr:nvSpPr>
      <xdr:spPr>
        <a:xfrm>
          <a:off x="1752111" y="100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6522</xdr:rowOff>
    </xdr:from>
    <xdr:to>
      <xdr:col>1</xdr:col>
      <xdr:colOff>485775</xdr:colOff>
      <xdr:row>58</xdr:row>
      <xdr:rowOff>108122</xdr:rowOff>
    </xdr:to>
    <xdr:sp macro="" textlink="">
      <xdr:nvSpPr>
        <xdr:cNvPr id="145" name="円/楕円 144"/>
        <xdr:cNvSpPr/>
      </xdr:nvSpPr>
      <xdr:spPr>
        <a:xfrm>
          <a:off x="1079500" y="99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124649</xdr:rowOff>
    </xdr:from>
    <xdr:ext cx="534377" cy="259045"/>
    <xdr:sp macro="" textlink="">
      <xdr:nvSpPr>
        <xdr:cNvPr id="146" name="テキスト ボックス 145"/>
        <xdr:cNvSpPr txBox="1"/>
      </xdr:nvSpPr>
      <xdr:spPr>
        <a:xfrm>
          <a:off x="863111" y="97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56048</xdr:rowOff>
    </xdr:from>
    <xdr:to>
      <xdr:col>6</xdr:col>
      <xdr:colOff>511175</xdr:colOff>
      <xdr:row>75</xdr:row>
      <xdr:rowOff>864</xdr:rowOff>
    </xdr:to>
    <xdr:cxnSp macro="">
      <xdr:nvCxnSpPr>
        <xdr:cNvPr id="176" name="直線コネクタ 175"/>
        <xdr:cNvCxnSpPr/>
      </xdr:nvCxnSpPr>
      <xdr:spPr>
        <a:xfrm flipV="1">
          <a:off x="3797300" y="12743348"/>
          <a:ext cx="8382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864</xdr:rowOff>
    </xdr:from>
    <xdr:to>
      <xdr:col>5</xdr:col>
      <xdr:colOff>358775</xdr:colOff>
      <xdr:row>75</xdr:row>
      <xdr:rowOff>114501</xdr:rowOff>
    </xdr:to>
    <xdr:cxnSp macro="">
      <xdr:nvCxnSpPr>
        <xdr:cNvPr id="179" name="直線コネクタ 178"/>
        <xdr:cNvCxnSpPr/>
      </xdr:nvCxnSpPr>
      <xdr:spPr>
        <a:xfrm flipV="1">
          <a:off x="2908300" y="12859614"/>
          <a:ext cx="889000" cy="1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114501</xdr:rowOff>
    </xdr:from>
    <xdr:to>
      <xdr:col>4</xdr:col>
      <xdr:colOff>155575</xdr:colOff>
      <xdr:row>76</xdr:row>
      <xdr:rowOff>17383</xdr:rowOff>
    </xdr:to>
    <xdr:cxnSp macro="">
      <xdr:nvCxnSpPr>
        <xdr:cNvPr id="182" name="直線コネクタ 181"/>
        <xdr:cNvCxnSpPr/>
      </xdr:nvCxnSpPr>
      <xdr:spPr>
        <a:xfrm flipV="1">
          <a:off x="2019300" y="12973251"/>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163322</xdr:rowOff>
    </xdr:from>
    <xdr:to>
      <xdr:col>2</xdr:col>
      <xdr:colOff>638175</xdr:colOff>
      <xdr:row>76</xdr:row>
      <xdr:rowOff>17383</xdr:rowOff>
    </xdr:to>
    <xdr:cxnSp macro="">
      <xdr:nvCxnSpPr>
        <xdr:cNvPr id="185" name="直線コネクタ 184"/>
        <xdr:cNvCxnSpPr/>
      </xdr:nvCxnSpPr>
      <xdr:spPr>
        <a:xfrm>
          <a:off x="1130300" y="13022072"/>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5248</xdr:rowOff>
    </xdr:from>
    <xdr:to>
      <xdr:col>6</xdr:col>
      <xdr:colOff>561975</xdr:colOff>
      <xdr:row>74</xdr:row>
      <xdr:rowOff>106848</xdr:rowOff>
    </xdr:to>
    <xdr:sp macro="" textlink="">
      <xdr:nvSpPr>
        <xdr:cNvPr id="195" name="円/楕円 194"/>
        <xdr:cNvSpPr/>
      </xdr:nvSpPr>
      <xdr:spPr>
        <a:xfrm>
          <a:off x="4584700" y="126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28125</xdr:rowOff>
    </xdr:from>
    <xdr:ext cx="599010" cy="259045"/>
    <xdr:sp macro="" textlink="">
      <xdr:nvSpPr>
        <xdr:cNvPr id="196" name="民生費該当値テキスト"/>
        <xdr:cNvSpPr txBox="1"/>
      </xdr:nvSpPr>
      <xdr:spPr>
        <a:xfrm>
          <a:off x="4686300" y="1254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210,978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121514</xdr:rowOff>
    </xdr:from>
    <xdr:to>
      <xdr:col>5</xdr:col>
      <xdr:colOff>409575</xdr:colOff>
      <xdr:row>75</xdr:row>
      <xdr:rowOff>51664</xdr:rowOff>
    </xdr:to>
    <xdr:sp macro="" textlink="">
      <xdr:nvSpPr>
        <xdr:cNvPr id="197" name="円/楕円 196"/>
        <xdr:cNvSpPr/>
      </xdr:nvSpPr>
      <xdr:spPr>
        <a:xfrm>
          <a:off x="3746500" y="12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68191</xdr:rowOff>
    </xdr:from>
    <xdr:ext cx="599010" cy="259045"/>
    <xdr:sp macro="" textlink="">
      <xdr:nvSpPr>
        <xdr:cNvPr id="198" name="テキスト ボックス 197"/>
        <xdr:cNvSpPr txBox="1"/>
      </xdr:nvSpPr>
      <xdr:spPr>
        <a:xfrm>
          <a:off x="3497794" y="125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195,720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63701</xdr:rowOff>
    </xdr:from>
    <xdr:to>
      <xdr:col>4</xdr:col>
      <xdr:colOff>206375</xdr:colOff>
      <xdr:row>75</xdr:row>
      <xdr:rowOff>165302</xdr:rowOff>
    </xdr:to>
    <xdr:sp macro="" textlink="">
      <xdr:nvSpPr>
        <xdr:cNvPr id="199" name="円/楕円 198"/>
        <xdr:cNvSpPr/>
      </xdr:nvSpPr>
      <xdr:spPr>
        <a:xfrm>
          <a:off x="2857500" y="12922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10378</xdr:rowOff>
    </xdr:from>
    <xdr:ext cx="599010" cy="259045"/>
    <xdr:sp macro="" textlink="">
      <xdr:nvSpPr>
        <xdr:cNvPr id="200" name="テキスト ボックス 199"/>
        <xdr:cNvSpPr txBox="1"/>
      </xdr:nvSpPr>
      <xdr:spPr>
        <a:xfrm>
          <a:off x="2608794" y="126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180,807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138033</xdr:rowOff>
    </xdr:from>
    <xdr:to>
      <xdr:col>3</xdr:col>
      <xdr:colOff>3175</xdr:colOff>
      <xdr:row>76</xdr:row>
      <xdr:rowOff>68183</xdr:rowOff>
    </xdr:to>
    <xdr:sp macro="" textlink="">
      <xdr:nvSpPr>
        <xdr:cNvPr id="201" name="円/楕円 200"/>
        <xdr:cNvSpPr/>
      </xdr:nvSpPr>
      <xdr:spPr>
        <a:xfrm>
          <a:off x="1968500" y="129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84710</xdr:rowOff>
    </xdr:from>
    <xdr:ext cx="599010" cy="259045"/>
    <xdr:sp macro="" textlink="">
      <xdr:nvSpPr>
        <xdr:cNvPr id="202" name="テキスト ボックス 201"/>
        <xdr:cNvSpPr txBox="1"/>
      </xdr:nvSpPr>
      <xdr:spPr>
        <a:xfrm>
          <a:off x="1719794" y="1277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112522</xdr:rowOff>
    </xdr:from>
    <xdr:to>
      <xdr:col>1</xdr:col>
      <xdr:colOff>485775</xdr:colOff>
      <xdr:row>76</xdr:row>
      <xdr:rowOff>42672</xdr:rowOff>
    </xdr:to>
    <xdr:sp macro="" textlink="">
      <xdr:nvSpPr>
        <xdr:cNvPr id="203" name="円/楕円 202"/>
        <xdr:cNvSpPr/>
      </xdr:nvSpPr>
      <xdr:spPr>
        <a:xfrm>
          <a:off x="1079500" y="129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59199</xdr:rowOff>
    </xdr:from>
    <xdr:ext cx="599010" cy="259045"/>
    <xdr:sp macro="" textlink="">
      <xdr:nvSpPr>
        <xdr:cNvPr id="204" name="テキスト ボックス 203"/>
        <xdr:cNvSpPr txBox="1"/>
      </xdr:nvSpPr>
      <xdr:spPr>
        <a:xfrm>
          <a:off x="830794" y="1274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100119</xdr:rowOff>
    </xdr:from>
    <xdr:to>
      <xdr:col>6</xdr:col>
      <xdr:colOff>511175</xdr:colOff>
      <xdr:row>97</xdr:row>
      <xdr:rowOff>121738</xdr:rowOff>
    </xdr:to>
    <xdr:cxnSp macro="">
      <xdr:nvCxnSpPr>
        <xdr:cNvPr id="235" name="直線コネクタ 234"/>
        <xdr:cNvCxnSpPr/>
      </xdr:nvCxnSpPr>
      <xdr:spPr>
        <a:xfrm>
          <a:off x="3797300" y="16730769"/>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100119</xdr:rowOff>
    </xdr:from>
    <xdr:to>
      <xdr:col>5</xdr:col>
      <xdr:colOff>358775</xdr:colOff>
      <xdr:row>97</xdr:row>
      <xdr:rowOff>153493</xdr:rowOff>
    </xdr:to>
    <xdr:cxnSp macro="">
      <xdr:nvCxnSpPr>
        <xdr:cNvPr id="238" name="直線コネクタ 237"/>
        <xdr:cNvCxnSpPr/>
      </xdr:nvCxnSpPr>
      <xdr:spPr>
        <a:xfrm flipV="1">
          <a:off x="2908300" y="16730769"/>
          <a:ext cx="889000" cy="5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153493</xdr:rowOff>
    </xdr:from>
    <xdr:to>
      <xdr:col>4</xdr:col>
      <xdr:colOff>155575</xdr:colOff>
      <xdr:row>97</xdr:row>
      <xdr:rowOff>164258</xdr:rowOff>
    </xdr:to>
    <xdr:cxnSp macro="">
      <xdr:nvCxnSpPr>
        <xdr:cNvPr id="241" name="直線コネクタ 240"/>
        <xdr:cNvCxnSpPr/>
      </xdr:nvCxnSpPr>
      <xdr:spPr>
        <a:xfrm flipV="1">
          <a:off x="2019300" y="16784143"/>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159468</xdr:rowOff>
    </xdr:from>
    <xdr:to>
      <xdr:col>2</xdr:col>
      <xdr:colOff>638175</xdr:colOff>
      <xdr:row>97</xdr:row>
      <xdr:rowOff>164258</xdr:rowOff>
    </xdr:to>
    <xdr:cxnSp macro="">
      <xdr:nvCxnSpPr>
        <xdr:cNvPr id="244" name="直線コネクタ 243"/>
        <xdr:cNvCxnSpPr/>
      </xdr:nvCxnSpPr>
      <xdr:spPr>
        <a:xfrm>
          <a:off x="1130300" y="16790118"/>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70938</xdr:rowOff>
    </xdr:from>
    <xdr:to>
      <xdr:col>6</xdr:col>
      <xdr:colOff>561975</xdr:colOff>
      <xdr:row>98</xdr:row>
      <xdr:rowOff>1088</xdr:rowOff>
    </xdr:to>
    <xdr:sp macro="" textlink="">
      <xdr:nvSpPr>
        <xdr:cNvPr id="254" name="円/楕円 253"/>
        <xdr:cNvSpPr/>
      </xdr:nvSpPr>
      <xdr:spPr>
        <a:xfrm>
          <a:off x="4584700" y="167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157315</xdr:rowOff>
    </xdr:from>
    <xdr:ext cx="534377" cy="259045"/>
    <xdr:sp macro="" textlink="">
      <xdr:nvSpPr>
        <xdr:cNvPr id="255" name="衛生費該当値テキスト"/>
        <xdr:cNvSpPr txBox="1"/>
      </xdr:nvSpPr>
      <xdr:spPr>
        <a:xfrm>
          <a:off x="4686300" y="166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49319</xdr:rowOff>
    </xdr:from>
    <xdr:to>
      <xdr:col>5</xdr:col>
      <xdr:colOff>409575</xdr:colOff>
      <xdr:row>97</xdr:row>
      <xdr:rowOff>150919</xdr:rowOff>
    </xdr:to>
    <xdr:sp macro="" textlink="">
      <xdr:nvSpPr>
        <xdr:cNvPr id="256" name="円/楕円 255"/>
        <xdr:cNvSpPr/>
      </xdr:nvSpPr>
      <xdr:spPr>
        <a:xfrm>
          <a:off x="3746500" y="166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142046</xdr:rowOff>
    </xdr:from>
    <xdr:ext cx="534377" cy="259045"/>
    <xdr:sp macro="" textlink="">
      <xdr:nvSpPr>
        <xdr:cNvPr id="257" name="テキスト ボックス 256"/>
        <xdr:cNvSpPr txBox="1"/>
      </xdr:nvSpPr>
      <xdr:spPr>
        <a:xfrm>
          <a:off x="3530111" y="1677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102693</xdr:rowOff>
    </xdr:from>
    <xdr:to>
      <xdr:col>4</xdr:col>
      <xdr:colOff>206375</xdr:colOff>
      <xdr:row>98</xdr:row>
      <xdr:rowOff>32843</xdr:rowOff>
    </xdr:to>
    <xdr:sp macro="" textlink="">
      <xdr:nvSpPr>
        <xdr:cNvPr id="258" name="円/楕円 257"/>
        <xdr:cNvSpPr/>
      </xdr:nvSpPr>
      <xdr:spPr>
        <a:xfrm>
          <a:off x="2857500" y="167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23970</xdr:rowOff>
    </xdr:from>
    <xdr:ext cx="534377" cy="259045"/>
    <xdr:sp macro="" textlink="">
      <xdr:nvSpPr>
        <xdr:cNvPr id="259" name="テキスト ボックス 258"/>
        <xdr:cNvSpPr txBox="1"/>
      </xdr:nvSpPr>
      <xdr:spPr>
        <a:xfrm>
          <a:off x="2641111" y="168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113458</xdr:rowOff>
    </xdr:from>
    <xdr:to>
      <xdr:col>3</xdr:col>
      <xdr:colOff>3175</xdr:colOff>
      <xdr:row>98</xdr:row>
      <xdr:rowOff>43608</xdr:rowOff>
    </xdr:to>
    <xdr:sp macro="" textlink="">
      <xdr:nvSpPr>
        <xdr:cNvPr id="260" name="円/楕円 259"/>
        <xdr:cNvSpPr/>
      </xdr:nvSpPr>
      <xdr:spPr>
        <a:xfrm>
          <a:off x="1968500" y="167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34735</xdr:rowOff>
    </xdr:from>
    <xdr:ext cx="534377" cy="259045"/>
    <xdr:sp macro="" textlink="">
      <xdr:nvSpPr>
        <xdr:cNvPr id="261" name="テキスト ボックス 260"/>
        <xdr:cNvSpPr txBox="1"/>
      </xdr:nvSpPr>
      <xdr:spPr>
        <a:xfrm>
          <a:off x="1752111" y="168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108668</xdr:rowOff>
    </xdr:from>
    <xdr:to>
      <xdr:col>1</xdr:col>
      <xdr:colOff>485775</xdr:colOff>
      <xdr:row>98</xdr:row>
      <xdr:rowOff>38818</xdr:rowOff>
    </xdr:to>
    <xdr:sp macro="" textlink="">
      <xdr:nvSpPr>
        <xdr:cNvPr id="262" name="円/楕円 261"/>
        <xdr:cNvSpPr/>
      </xdr:nvSpPr>
      <xdr:spPr>
        <a:xfrm>
          <a:off x="1079500" y="167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29945</xdr:rowOff>
    </xdr:from>
    <xdr:ext cx="534377" cy="259045"/>
    <xdr:sp macro="" textlink="">
      <xdr:nvSpPr>
        <xdr:cNvPr id="263" name="テキスト ボックス 262"/>
        <xdr:cNvSpPr txBox="1"/>
      </xdr:nvSpPr>
      <xdr:spPr>
        <a:xfrm>
          <a:off x="863111" y="168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9017</xdr:rowOff>
    </xdr:from>
    <xdr:to>
      <xdr:col>15</xdr:col>
      <xdr:colOff>180975</xdr:colOff>
      <xdr:row>38</xdr:row>
      <xdr:rowOff>124460</xdr:rowOff>
    </xdr:to>
    <xdr:cxnSp macro="">
      <xdr:nvCxnSpPr>
        <xdr:cNvPr id="292" name="直線コネクタ 291"/>
        <xdr:cNvCxnSpPr/>
      </xdr:nvCxnSpPr>
      <xdr:spPr>
        <a:xfrm>
          <a:off x="9639300" y="6524117"/>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32893</xdr:rowOff>
    </xdr:from>
    <xdr:to>
      <xdr:col>14</xdr:col>
      <xdr:colOff>28575</xdr:colOff>
      <xdr:row>38</xdr:row>
      <xdr:rowOff>9017</xdr:rowOff>
    </xdr:to>
    <xdr:cxnSp macro="">
      <xdr:nvCxnSpPr>
        <xdr:cNvPr id="295" name="直線コネクタ 294"/>
        <xdr:cNvCxnSpPr/>
      </xdr:nvCxnSpPr>
      <xdr:spPr>
        <a:xfrm>
          <a:off x="8750300" y="6376543"/>
          <a:ext cx="889000" cy="1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32893</xdr:rowOff>
    </xdr:from>
    <xdr:to>
      <xdr:col>12</xdr:col>
      <xdr:colOff>511175</xdr:colOff>
      <xdr:row>37</xdr:row>
      <xdr:rowOff>122809</xdr:rowOff>
    </xdr:to>
    <xdr:cxnSp macro="">
      <xdr:nvCxnSpPr>
        <xdr:cNvPr id="298" name="直線コネクタ 297"/>
        <xdr:cNvCxnSpPr/>
      </xdr:nvCxnSpPr>
      <xdr:spPr>
        <a:xfrm flipV="1">
          <a:off x="7861300" y="6376543"/>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46228</xdr:rowOff>
    </xdr:from>
    <xdr:to>
      <xdr:col>11</xdr:col>
      <xdr:colOff>307975</xdr:colOff>
      <xdr:row>37</xdr:row>
      <xdr:rowOff>122809</xdr:rowOff>
    </xdr:to>
    <xdr:cxnSp macro="">
      <xdr:nvCxnSpPr>
        <xdr:cNvPr id="301" name="直線コネクタ 300"/>
        <xdr:cNvCxnSpPr/>
      </xdr:nvCxnSpPr>
      <xdr:spPr>
        <a:xfrm>
          <a:off x="6972300" y="6218428"/>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73660</xdr:rowOff>
    </xdr:from>
    <xdr:to>
      <xdr:col>15</xdr:col>
      <xdr:colOff>231775</xdr:colOff>
      <xdr:row>39</xdr:row>
      <xdr:rowOff>3810</xdr:rowOff>
    </xdr:to>
    <xdr:sp macro="" textlink="">
      <xdr:nvSpPr>
        <xdr:cNvPr id="311" name="円/楕円 310"/>
        <xdr:cNvSpPr/>
      </xdr:nvSpPr>
      <xdr:spPr>
        <a:xfrm>
          <a:off x="104267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129667</xdr:rowOff>
    </xdr:from>
    <xdr:to>
      <xdr:col>14</xdr:col>
      <xdr:colOff>79375</xdr:colOff>
      <xdr:row>38</xdr:row>
      <xdr:rowOff>59817</xdr:rowOff>
    </xdr:to>
    <xdr:sp macro="" textlink="">
      <xdr:nvSpPr>
        <xdr:cNvPr id="313" name="円/楕円 312"/>
        <xdr:cNvSpPr/>
      </xdr:nvSpPr>
      <xdr:spPr>
        <a:xfrm>
          <a:off x="9588500" y="64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50944</xdr:rowOff>
    </xdr:from>
    <xdr:ext cx="469744" cy="259045"/>
    <xdr:sp macro="" textlink="">
      <xdr:nvSpPr>
        <xdr:cNvPr id="314" name="テキスト ボックス 313"/>
        <xdr:cNvSpPr txBox="1"/>
      </xdr:nvSpPr>
      <xdr:spPr>
        <a:xfrm>
          <a:off x="9404427" y="65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153543</xdr:rowOff>
    </xdr:from>
    <xdr:to>
      <xdr:col>12</xdr:col>
      <xdr:colOff>561975</xdr:colOff>
      <xdr:row>37</xdr:row>
      <xdr:rowOff>83693</xdr:rowOff>
    </xdr:to>
    <xdr:sp macro="" textlink="">
      <xdr:nvSpPr>
        <xdr:cNvPr id="315" name="円/楕円 314"/>
        <xdr:cNvSpPr/>
      </xdr:nvSpPr>
      <xdr:spPr>
        <a:xfrm>
          <a:off x="8699500" y="63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100220</xdr:rowOff>
    </xdr:from>
    <xdr:ext cx="469744" cy="259045"/>
    <xdr:sp macro="" textlink="">
      <xdr:nvSpPr>
        <xdr:cNvPr id="316" name="テキスト ボックス 315"/>
        <xdr:cNvSpPr txBox="1"/>
      </xdr:nvSpPr>
      <xdr:spPr>
        <a:xfrm>
          <a:off x="8515427" y="610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72009</xdr:rowOff>
    </xdr:from>
    <xdr:to>
      <xdr:col>11</xdr:col>
      <xdr:colOff>358775</xdr:colOff>
      <xdr:row>38</xdr:row>
      <xdr:rowOff>2160</xdr:rowOff>
    </xdr:to>
    <xdr:sp macro="" textlink="">
      <xdr:nvSpPr>
        <xdr:cNvPr id="317" name="円/楕円 316"/>
        <xdr:cNvSpPr/>
      </xdr:nvSpPr>
      <xdr:spPr>
        <a:xfrm>
          <a:off x="7810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164736</xdr:rowOff>
    </xdr:from>
    <xdr:ext cx="469744" cy="259045"/>
    <xdr:sp macro="" textlink="">
      <xdr:nvSpPr>
        <xdr:cNvPr id="318" name="テキスト ボックス 317"/>
        <xdr:cNvSpPr txBox="1"/>
      </xdr:nvSpPr>
      <xdr:spPr>
        <a:xfrm>
          <a:off x="7626427" y="650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166878</xdr:rowOff>
    </xdr:from>
    <xdr:to>
      <xdr:col>10</xdr:col>
      <xdr:colOff>155575</xdr:colOff>
      <xdr:row>36</xdr:row>
      <xdr:rowOff>97028</xdr:rowOff>
    </xdr:to>
    <xdr:sp macro="" textlink="">
      <xdr:nvSpPr>
        <xdr:cNvPr id="319" name="円/楕円 318"/>
        <xdr:cNvSpPr/>
      </xdr:nvSpPr>
      <xdr:spPr>
        <a:xfrm>
          <a:off x="6921500" y="61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88155</xdr:rowOff>
    </xdr:from>
    <xdr:ext cx="469744" cy="259045"/>
    <xdr:sp macro="" textlink="">
      <xdr:nvSpPr>
        <xdr:cNvPr id="320" name="テキスト ボックス 319"/>
        <xdr:cNvSpPr txBox="1"/>
      </xdr:nvSpPr>
      <xdr:spPr>
        <a:xfrm>
          <a:off x="6737427" y="62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39619</xdr:rowOff>
    </xdr:from>
    <xdr:to>
      <xdr:col>15</xdr:col>
      <xdr:colOff>180975</xdr:colOff>
      <xdr:row>57</xdr:row>
      <xdr:rowOff>27046</xdr:rowOff>
    </xdr:to>
    <xdr:cxnSp macro="">
      <xdr:nvCxnSpPr>
        <xdr:cNvPr id="347" name="直線コネクタ 346"/>
        <xdr:cNvCxnSpPr/>
      </xdr:nvCxnSpPr>
      <xdr:spPr>
        <a:xfrm flipV="1">
          <a:off x="9639300" y="9640819"/>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15634</xdr:rowOff>
    </xdr:from>
    <xdr:to>
      <xdr:col>14</xdr:col>
      <xdr:colOff>28575</xdr:colOff>
      <xdr:row>57</xdr:row>
      <xdr:rowOff>27046</xdr:rowOff>
    </xdr:to>
    <xdr:cxnSp macro="">
      <xdr:nvCxnSpPr>
        <xdr:cNvPr id="350" name="直線コネクタ 349"/>
        <xdr:cNvCxnSpPr/>
      </xdr:nvCxnSpPr>
      <xdr:spPr>
        <a:xfrm>
          <a:off x="8750300" y="9788284"/>
          <a:ext cx="889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15634</xdr:rowOff>
    </xdr:from>
    <xdr:to>
      <xdr:col>12</xdr:col>
      <xdr:colOff>511175</xdr:colOff>
      <xdr:row>57</xdr:row>
      <xdr:rowOff>75161</xdr:rowOff>
    </xdr:to>
    <xdr:cxnSp macro="">
      <xdr:nvCxnSpPr>
        <xdr:cNvPr id="353" name="直線コネクタ 352"/>
        <xdr:cNvCxnSpPr/>
      </xdr:nvCxnSpPr>
      <xdr:spPr>
        <a:xfrm flipV="1">
          <a:off x="7861300" y="9788284"/>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75161</xdr:rowOff>
    </xdr:from>
    <xdr:to>
      <xdr:col>11</xdr:col>
      <xdr:colOff>307975</xdr:colOff>
      <xdr:row>57</xdr:row>
      <xdr:rowOff>87634</xdr:rowOff>
    </xdr:to>
    <xdr:cxnSp macro="">
      <xdr:nvCxnSpPr>
        <xdr:cNvPr id="356" name="直線コネクタ 355"/>
        <xdr:cNvCxnSpPr/>
      </xdr:nvCxnSpPr>
      <xdr:spPr>
        <a:xfrm flipV="1">
          <a:off x="6972300" y="9847811"/>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160269</xdr:rowOff>
    </xdr:from>
    <xdr:to>
      <xdr:col>15</xdr:col>
      <xdr:colOff>231775</xdr:colOff>
      <xdr:row>56</xdr:row>
      <xdr:rowOff>90419</xdr:rowOff>
    </xdr:to>
    <xdr:sp macro="" textlink="">
      <xdr:nvSpPr>
        <xdr:cNvPr id="366" name="円/楕円 365"/>
        <xdr:cNvSpPr/>
      </xdr:nvSpPr>
      <xdr:spPr>
        <a:xfrm>
          <a:off x="10426700" y="9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11696</xdr:rowOff>
    </xdr:from>
    <xdr:ext cx="534377" cy="259045"/>
    <xdr:sp macro="" textlink="">
      <xdr:nvSpPr>
        <xdr:cNvPr id="367" name="農林水産業費該当値テキスト"/>
        <xdr:cNvSpPr txBox="1"/>
      </xdr:nvSpPr>
      <xdr:spPr>
        <a:xfrm>
          <a:off x="10528300" y="94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147696</xdr:rowOff>
    </xdr:from>
    <xdr:to>
      <xdr:col>14</xdr:col>
      <xdr:colOff>79375</xdr:colOff>
      <xdr:row>57</xdr:row>
      <xdr:rowOff>77846</xdr:rowOff>
    </xdr:to>
    <xdr:sp macro="" textlink="">
      <xdr:nvSpPr>
        <xdr:cNvPr id="368" name="円/楕円 367"/>
        <xdr:cNvSpPr/>
      </xdr:nvSpPr>
      <xdr:spPr>
        <a:xfrm>
          <a:off x="9588500" y="97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94373</xdr:rowOff>
    </xdr:from>
    <xdr:ext cx="534377" cy="259045"/>
    <xdr:sp macro="" textlink="">
      <xdr:nvSpPr>
        <xdr:cNvPr id="369" name="テキスト ボックス 368"/>
        <xdr:cNvSpPr txBox="1"/>
      </xdr:nvSpPr>
      <xdr:spPr>
        <a:xfrm>
          <a:off x="9372111" y="95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136284</xdr:rowOff>
    </xdr:from>
    <xdr:to>
      <xdr:col>12</xdr:col>
      <xdr:colOff>561975</xdr:colOff>
      <xdr:row>57</xdr:row>
      <xdr:rowOff>66434</xdr:rowOff>
    </xdr:to>
    <xdr:sp macro="" textlink="">
      <xdr:nvSpPr>
        <xdr:cNvPr id="370" name="円/楕円 369"/>
        <xdr:cNvSpPr/>
      </xdr:nvSpPr>
      <xdr:spPr>
        <a:xfrm>
          <a:off x="8699500" y="97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82961</xdr:rowOff>
    </xdr:from>
    <xdr:ext cx="534377" cy="259045"/>
    <xdr:sp macro="" textlink="">
      <xdr:nvSpPr>
        <xdr:cNvPr id="371" name="テキスト ボックス 370"/>
        <xdr:cNvSpPr txBox="1"/>
      </xdr:nvSpPr>
      <xdr:spPr>
        <a:xfrm>
          <a:off x="8483111" y="95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24361</xdr:rowOff>
    </xdr:from>
    <xdr:to>
      <xdr:col>11</xdr:col>
      <xdr:colOff>358775</xdr:colOff>
      <xdr:row>57</xdr:row>
      <xdr:rowOff>125961</xdr:rowOff>
    </xdr:to>
    <xdr:sp macro="" textlink="">
      <xdr:nvSpPr>
        <xdr:cNvPr id="372" name="円/楕円 371"/>
        <xdr:cNvSpPr/>
      </xdr:nvSpPr>
      <xdr:spPr>
        <a:xfrm>
          <a:off x="7810500" y="979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117088</xdr:rowOff>
    </xdr:from>
    <xdr:ext cx="534377" cy="259045"/>
    <xdr:sp macro="" textlink="">
      <xdr:nvSpPr>
        <xdr:cNvPr id="373" name="テキスト ボックス 372"/>
        <xdr:cNvSpPr txBox="1"/>
      </xdr:nvSpPr>
      <xdr:spPr>
        <a:xfrm>
          <a:off x="7594111" y="98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36834</xdr:rowOff>
    </xdr:from>
    <xdr:to>
      <xdr:col>10</xdr:col>
      <xdr:colOff>155575</xdr:colOff>
      <xdr:row>57</xdr:row>
      <xdr:rowOff>138434</xdr:rowOff>
    </xdr:to>
    <xdr:sp macro="" textlink="">
      <xdr:nvSpPr>
        <xdr:cNvPr id="374" name="円/楕円 373"/>
        <xdr:cNvSpPr/>
      </xdr:nvSpPr>
      <xdr:spPr>
        <a:xfrm>
          <a:off x="6921500" y="98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154961</xdr:rowOff>
    </xdr:from>
    <xdr:ext cx="534377" cy="259045"/>
    <xdr:sp macro="" textlink="">
      <xdr:nvSpPr>
        <xdr:cNvPr id="375" name="テキスト ボックス 374"/>
        <xdr:cNvSpPr txBox="1"/>
      </xdr:nvSpPr>
      <xdr:spPr>
        <a:xfrm>
          <a:off x="6705111" y="958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67822</xdr:rowOff>
    </xdr:from>
    <xdr:to>
      <xdr:col>15</xdr:col>
      <xdr:colOff>180975</xdr:colOff>
      <xdr:row>78</xdr:row>
      <xdr:rowOff>143782</xdr:rowOff>
    </xdr:to>
    <xdr:cxnSp macro="">
      <xdr:nvCxnSpPr>
        <xdr:cNvPr id="406" name="直線コネクタ 405"/>
        <xdr:cNvCxnSpPr/>
      </xdr:nvCxnSpPr>
      <xdr:spPr>
        <a:xfrm flipV="1">
          <a:off x="9639300" y="13440922"/>
          <a:ext cx="838200" cy="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143782</xdr:rowOff>
    </xdr:from>
    <xdr:to>
      <xdr:col>14</xdr:col>
      <xdr:colOff>28575</xdr:colOff>
      <xdr:row>78</xdr:row>
      <xdr:rowOff>150298</xdr:rowOff>
    </xdr:to>
    <xdr:cxnSp macro="">
      <xdr:nvCxnSpPr>
        <xdr:cNvPr id="409" name="直線コネクタ 408"/>
        <xdr:cNvCxnSpPr/>
      </xdr:nvCxnSpPr>
      <xdr:spPr>
        <a:xfrm flipV="1">
          <a:off x="8750300" y="13516882"/>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150298</xdr:rowOff>
    </xdr:from>
    <xdr:to>
      <xdr:col>12</xdr:col>
      <xdr:colOff>511175</xdr:colOff>
      <xdr:row>78</xdr:row>
      <xdr:rowOff>163850</xdr:rowOff>
    </xdr:to>
    <xdr:cxnSp macro="">
      <xdr:nvCxnSpPr>
        <xdr:cNvPr id="412" name="直線コネクタ 411"/>
        <xdr:cNvCxnSpPr/>
      </xdr:nvCxnSpPr>
      <xdr:spPr>
        <a:xfrm flipV="1">
          <a:off x="7861300" y="13523398"/>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162789</xdr:rowOff>
    </xdr:from>
    <xdr:to>
      <xdr:col>11</xdr:col>
      <xdr:colOff>307975</xdr:colOff>
      <xdr:row>78</xdr:row>
      <xdr:rowOff>163850</xdr:rowOff>
    </xdr:to>
    <xdr:cxnSp macro="">
      <xdr:nvCxnSpPr>
        <xdr:cNvPr id="415" name="直線コネクタ 414"/>
        <xdr:cNvCxnSpPr/>
      </xdr:nvCxnSpPr>
      <xdr:spPr>
        <a:xfrm>
          <a:off x="6972300" y="13535889"/>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17022</xdr:rowOff>
    </xdr:from>
    <xdr:to>
      <xdr:col>15</xdr:col>
      <xdr:colOff>231775</xdr:colOff>
      <xdr:row>78</xdr:row>
      <xdr:rowOff>118622</xdr:rowOff>
    </xdr:to>
    <xdr:sp macro="" textlink="">
      <xdr:nvSpPr>
        <xdr:cNvPr id="425" name="円/楕円 424"/>
        <xdr:cNvSpPr/>
      </xdr:nvSpPr>
      <xdr:spPr>
        <a:xfrm>
          <a:off x="10426700" y="133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166899</xdr:rowOff>
    </xdr:from>
    <xdr:ext cx="534377" cy="259045"/>
    <xdr:sp macro="" textlink="">
      <xdr:nvSpPr>
        <xdr:cNvPr id="426" name="商工費該当値テキスト"/>
        <xdr:cNvSpPr txBox="1"/>
      </xdr:nvSpPr>
      <xdr:spPr>
        <a:xfrm>
          <a:off x="10528300" y="133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92982</xdr:rowOff>
    </xdr:from>
    <xdr:to>
      <xdr:col>14</xdr:col>
      <xdr:colOff>79375</xdr:colOff>
      <xdr:row>79</xdr:row>
      <xdr:rowOff>23132</xdr:rowOff>
    </xdr:to>
    <xdr:sp macro="" textlink="">
      <xdr:nvSpPr>
        <xdr:cNvPr id="427" name="円/楕円 426"/>
        <xdr:cNvSpPr/>
      </xdr:nvSpPr>
      <xdr:spPr>
        <a:xfrm>
          <a:off x="9588500" y="134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14259</xdr:rowOff>
    </xdr:from>
    <xdr:ext cx="469744" cy="259045"/>
    <xdr:sp macro="" textlink="">
      <xdr:nvSpPr>
        <xdr:cNvPr id="428" name="テキスト ボックス 427"/>
        <xdr:cNvSpPr txBox="1"/>
      </xdr:nvSpPr>
      <xdr:spPr>
        <a:xfrm>
          <a:off x="9404427" y="135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99498</xdr:rowOff>
    </xdr:from>
    <xdr:to>
      <xdr:col>12</xdr:col>
      <xdr:colOff>561975</xdr:colOff>
      <xdr:row>79</xdr:row>
      <xdr:rowOff>29648</xdr:rowOff>
    </xdr:to>
    <xdr:sp macro="" textlink="">
      <xdr:nvSpPr>
        <xdr:cNvPr id="429" name="円/楕円 428"/>
        <xdr:cNvSpPr/>
      </xdr:nvSpPr>
      <xdr:spPr>
        <a:xfrm>
          <a:off x="8699500" y="134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20775</xdr:rowOff>
    </xdr:from>
    <xdr:ext cx="469744" cy="259045"/>
    <xdr:sp macro="" textlink="">
      <xdr:nvSpPr>
        <xdr:cNvPr id="430" name="テキスト ボックス 429"/>
        <xdr:cNvSpPr txBox="1"/>
      </xdr:nvSpPr>
      <xdr:spPr>
        <a:xfrm>
          <a:off x="8515427" y="135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113050</xdr:rowOff>
    </xdr:from>
    <xdr:to>
      <xdr:col>11</xdr:col>
      <xdr:colOff>358775</xdr:colOff>
      <xdr:row>79</xdr:row>
      <xdr:rowOff>43200</xdr:rowOff>
    </xdr:to>
    <xdr:sp macro="" textlink="">
      <xdr:nvSpPr>
        <xdr:cNvPr id="431" name="円/楕円 430"/>
        <xdr:cNvSpPr/>
      </xdr:nvSpPr>
      <xdr:spPr>
        <a:xfrm>
          <a:off x="7810500" y="1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34327</xdr:rowOff>
    </xdr:from>
    <xdr:ext cx="469744" cy="259045"/>
    <xdr:sp macro="" textlink="">
      <xdr:nvSpPr>
        <xdr:cNvPr id="432" name="テキスト ボックス 431"/>
        <xdr:cNvSpPr txBox="1"/>
      </xdr:nvSpPr>
      <xdr:spPr>
        <a:xfrm>
          <a:off x="7626427" y="135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111989</xdr:rowOff>
    </xdr:from>
    <xdr:to>
      <xdr:col>10</xdr:col>
      <xdr:colOff>155575</xdr:colOff>
      <xdr:row>79</xdr:row>
      <xdr:rowOff>42139</xdr:rowOff>
    </xdr:to>
    <xdr:sp macro="" textlink="">
      <xdr:nvSpPr>
        <xdr:cNvPr id="433" name="円/楕円 432"/>
        <xdr:cNvSpPr/>
      </xdr:nvSpPr>
      <xdr:spPr>
        <a:xfrm>
          <a:off x="6921500" y="134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33266</xdr:rowOff>
    </xdr:from>
    <xdr:ext cx="469744" cy="259045"/>
    <xdr:sp macro="" textlink="">
      <xdr:nvSpPr>
        <xdr:cNvPr id="434" name="テキスト ボックス 433"/>
        <xdr:cNvSpPr txBox="1"/>
      </xdr:nvSpPr>
      <xdr:spPr>
        <a:xfrm>
          <a:off x="6737427"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91556</xdr:rowOff>
    </xdr:from>
    <xdr:to>
      <xdr:col>15</xdr:col>
      <xdr:colOff>180975</xdr:colOff>
      <xdr:row>98</xdr:row>
      <xdr:rowOff>109499</xdr:rowOff>
    </xdr:to>
    <xdr:cxnSp macro="">
      <xdr:nvCxnSpPr>
        <xdr:cNvPr id="461" name="直線コネクタ 460"/>
        <xdr:cNvCxnSpPr/>
      </xdr:nvCxnSpPr>
      <xdr:spPr>
        <a:xfrm>
          <a:off x="9639300" y="16893656"/>
          <a:ext cx="838200" cy="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89252</xdr:rowOff>
    </xdr:from>
    <xdr:to>
      <xdr:col>14</xdr:col>
      <xdr:colOff>28575</xdr:colOff>
      <xdr:row>98</xdr:row>
      <xdr:rowOff>91556</xdr:rowOff>
    </xdr:to>
    <xdr:cxnSp macro="">
      <xdr:nvCxnSpPr>
        <xdr:cNvPr id="464" name="直線コネクタ 463"/>
        <xdr:cNvCxnSpPr/>
      </xdr:nvCxnSpPr>
      <xdr:spPr>
        <a:xfrm>
          <a:off x="8750300" y="16891352"/>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89252</xdr:rowOff>
    </xdr:from>
    <xdr:to>
      <xdr:col>12</xdr:col>
      <xdr:colOff>511175</xdr:colOff>
      <xdr:row>98</xdr:row>
      <xdr:rowOff>116498</xdr:rowOff>
    </xdr:to>
    <xdr:cxnSp macro="">
      <xdr:nvCxnSpPr>
        <xdr:cNvPr id="467" name="直線コネクタ 466"/>
        <xdr:cNvCxnSpPr/>
      </xdr:nvCxnSpPr>
      <xdr:spPr>
        <a:xfrm flipV="1">
          <a:off x="7861300" y="16891352"/>
          <a:ext cx="889000" cy="2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114506</xdr:rowOff>
    </xdr:from>
    <xdr:to>
      <xdr:col>11</xdr:col>
      <xdr:colOff>307975</xdr:colOff>
      <xdr:row>98</xdr:row>
      <xdr:rowOff>116498</xdr:rowOff>
    </xdr:to>
    <xdr:cxnSp macro="">
      <xdr:nvCxnSpPr>
        <xdr:cNvPr id="470" name="直線コネクタ 469"/>
        <xdr:cNvCxnSpPr/>
      </xdr:nvCxnSpPr>
      <xdr:spPr>
        <a:xfrm>
          <a:off x="6972300" y="16916606"/>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58699</xdr:rowOff>
    </xdr:from>
    <xdr:to>
      <xdr:col>15</xdr:col>
      <xdr:colOff>231775</xdr:colOff>
      <xdr:row>98</xdr:row>
      <xdr:rowOff>160299</xdr:rowOff>
    </xdr:to>
    <xdr:sp macro="" textlink="">
      <xdr:nvSpPr>
        <xdr:cNvPr id="480" name="円/楕円 479"/>
        <xdr:cNvSpPr/>
      </xdr:nvSpPr>
      <xdr:spPr>
        <a:xfrm>
          <a:off x="10426700" y="168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19826</xdr:rowOff>
    </xdr:from>
    <xdr:ext cx="534377" cy="259045"/>
    <xdr:sp macro="" textlink="">
      <xdr:nvSpPr>
        <xdr:cNvPr id="481" name="土木費該当値テキスト"/>
        <xdr:cNvSpPr txBox="1"/>
      </xdr:nvSpPr>
      <xdr:spPr>
        <a:xfrm>
          <a:off x="10528300" y="168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40756</xdr:rowOff>
    </xdr:from>
    <xdr:to>
      <xdr:col>14</xdr:col>
      <xdr:colOff>79375</xdr:colOff>
      <xdr:row>98</xdr:row>
      <xdr:rowOff>142356</xdr:rowOff>
    </xdr:to>
    <xdr:sp macro="" textlink="">
      <xdr:nvSpPr>
        <xdr:cNvPr id="482" name="円/楕円 481"/>
        <xdr:cNvSpPr/>
      </xdr:nvSpPr>
      <xdr:spPr>
        <a:xfrm>
          <a:off x="9588500" y="168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133483</xdr:rowOff>
    </xdr:from>
    <xdr:ext cx="534377" cy="259045"/>
    <xdr:sp macro="" textlink="">
      <xdr:nvSpPr>
        <xdr:cNvPr id="483" name="テキスト ボックス 482"/>
        <xdr:cNvSpPr txBox="1"/>
      </xdr:nvSpPr>
      <xdr:spPr>
        <a:xfrm>
          <a:off x="9372111" y="16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38452</xdr:rowOff>
    </xdr:from>
    <xdr:to>
      <xdr:col>12</xdr:col>
      <xdr:colOff>561975</xdr:colOff>
      <xdr:row>98</xdr:row>
      <xdr:rowOff>140052</xdr:rowOff>
    </xdr:to>
    <xdr:sp macro="" textlink="">
      <xdr:nvSpPr>
        <xdr:cNvPr id="484" name="円/楕円 483"/>
        <xdr:cNvSpPr/>
      </xdr:nvSpPr>
      <xdr:spPr>
        <a:xfrm>
          <a:off x="8699500" y="168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131179</xdr:rowOff>
    </xdr:from>
    <xdr:ext cx="534377" cy="259045"/>
    <xdr:sp macro="" textlink="">
      <xdr:nvSpPr>
        <xdr:cNvPr id="485" name="テキスト ボックス 484"/>
        <xdr:cNvSpPr txBox="1"/>
      </xdr:nvSpPr>
      <xdr:spPr>
        <a:xfrm>
          <a:off x="8483111" y="169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65698</xdr:rowOff>
    </xdr:from>
    <xdr:to>
      <xdr:col>11</xdr:col>
      <xdr:colOff>358775</xdr:colOff>
      <xdr:row>98</xdr:row>
      <xdr:rowOff>167298</xdr:rowOff>
    </xdr:to>
    <xdr:sp macro="" textlink="">
      <xdr:nvSpPr>
        <xdr:cNvPr id="486" name="円/楕円 485"/>
        <xdr:cNvSpPr/>
      </xdr:nvSpPr>
      <xdr:spPr>
        <a:xfrm>
          <a:off x="7810500" y="168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158425</xdr:rowOff>
    </xdr:from>
    <xdr:ext cx="534377" cy="259045"/>
    <xdr:sp macro="" textlink="">
      <xdr:nvSpPr>
        <xdr:cNvPr id="487" name="テキスト ボックス 486"/>
        <xdr:cNvSpPr txBox="1"/>
      </xdr:nvSpPr>
      <xdr:spPr>
        <a:xfrm>
          <a:off x="7594111" y="169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63706</xdr:rowOff>
    </xdr:from>
    <xdr:to>
      <xdr:col>10</xdr:col>
      <xdr:colOff>155575</xdr:colOff>
      <xdr:row>98</xdr:row>
      <xdr:rowOff>165306</xdr:rowOff>
    </xdr:to>
    <xdr:sp macro="" textlink="">
      <xdr:nvSpPr>
        <xdr:cNvPr id="488" name="円/楕円 487"/>
        <xdr:cNvSpPr/>
      </xdr:nvSpPr>
      <xdr:spPr>
        <a:xfrm>
          <a:off x="6921500" y="168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156433</xdr:rowOff>
    </xdr:from>
    <xdr:ext cx="534377" cy="259045"/>
    <xdr:sp macro="" textlink="">
      <xdr:nvSpPr>
        <xdr:cNvPr id="489" name="テキスト ボックス 488"/>
        <xdr:cNvSpPr txBox="1"/>
      </xdr:nvSpPr>
      <xdr:spPr>
        <a:xfrm>
          <a:off x="6705111" y="169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137316</xdr:rowOff>
    </xdr:from>
    <xdr:to>
      <xdr:col>23</xdr:col>
      <xdr:colOff>517525</xdr:colOff>
      <xdr:row>38</xdr:row>
      <xdr:rowOff>23702</xdr:rowOff>
    </xdr:to>
    <xdr:cxnSp macro="">
      <xdr:nvCxnSpPr>
        <xdr:cNvPr id="520" name="直線コネクタ 519"/>
        <xdr:cNvCxnSpPr/>
      </xdr:nvCxnSpPr>
      <xdr:spPr>
        <a:xfrm>
          <a:off x="15481300" y="6480966"/>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117967</xdr:rowOff>
    </xdr:from>
    <xdr:to>
      <xdr:col>22</xdr:col>
      <xdr:colOff>365125</xdr:colOff>
      <xdr:row>37</xdr:row>
      <xdr:rowOff>137316</xdr:rowOff>
    </xdr:to>
    <xdr:cxnSp macro="">
      <xdr:nvCxnSpPr>
        <xdr:cNvPr id="523" name="直線コネクタ 522"/>
        <xdr:cNvCxnSpPr/>
      </xdr:nvCxnSpPr>
      <xdr:spPr>
        <a:xfrm>
          <a:off x="14592300" y="6461617"/>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117967</xdr:rowOff>
    </xdr:from>
    <xdr:to>
      <xdr:col>21</xdr:col>
      <xdr:colOff>161925</xdr:colOff>
      <xdr:row>38</xdr:row>
      <xdr:rowOff>43247</xdr:rowOff>
    </xdr:to>
    <xdr:cxnSp macro="">
      <xdr:nvCxnSpPr>
        <xdr:cNvPr id="526" name="直線コネクタ 525"/>
        <xdr:cNvCxnSpPr/>
      </xdr:nvCxnSpPr>
      <xdr:spPr>
        <a:xfrm flipV="1">
          <a:off x="13703300" y="6461617"/>
          <a:ext cx="889000" cy="9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167589</xdr:rowOff>
    </xdr:from>
    <xdr:to>
      <xdr:col>19</xdr:col>
      <xdr:colOff>644525</xdr:colOff>
      <xdr:row>38</xdr:row>
      <xdr:rowOff>43247</xdr:rowOff>
    </xdr:to>
    <xdr:cxnSp macro="">
      <xdr:nvCxnSpPr>
        <xdr:cNvPr id="529" name="直線コネクタ 528"/>
        <xdr:cNvCxnSpPr/>
      </xdr:nvCxnSpPr>
      <xdr:spPr>
        <a:xfrm>
          <a:off x="12814300" y="6511239"/>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144352</xdr:rowOff>
    </xdr:from>
    <xdr:to>
      <xdr:col>23</xdr:col>
      <xdr:colOff>568325</xdr:colOff>
      <xdr:row>38</xdr:row>
      <xdr:rowOff>74502</xdr:rowOff>
    </xdr:to>
    <xdr:sp macro="" textlink="">
      <xdr:nvSpPr>
        <xdr:cNvPr id="539" name="円/楕円 538"/>
        <xdr:cNvSpPr/>
      </xdr:nvSpPr>
      <xdr:spPr>
        <a:xfrm>
          <a:off x="16268700" y="64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122779</xdr:rowOff>
    </xdr:from>
    <xdr:ext cx="534377" cy="259045"/>
    <xdr:sp macro="" textlink="">
      <xdr:nvSpPr>
        <xdr:cNvPr id="540" name="消防費該当値テキスト"/>
        <xdr:cNvSpPr txBox="1"/>
      </xdr:nvSpPr>
      <xdr:spPr>
        <a:xfrm>
          <a:off x="16370300" y="646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86516</xdr:rowOff>
    </xdr:from>
    <xdr:to>
      <xdr:col>22</xdr:col>
      <xdr:colOff>415925</xdr:colOff>
      <xdr:row>38</xdr:row>
      <xdr:rowOff>16666</xdr:rowOff>
    </xdr:to>
    <xdr:sp macro="" textlink="">
      <xdr:nvSpPr>
        <xdr:cNvPr id="541" name="円/楕円 540"/>
        <xdr:cNvSpPr/>
      </xdr:nvSpPr>
      <xdr:spPr>
        <a:xfrm>
          <a:off x="15430500" y="643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7793</xdr:rowOff>
    </xdr:from>
    <xdr:ext cx="534377" cy="259045"/>
    <xdr:sp macro="" textlink="">
      <xdr:nvSpPr>
        <xdr:cNvPr id="542" name="テキスト ボックス 541"/>
        <xdr:cNvSpPr txBox="1"/>
      </xdr:nvSpPr>
      <xdr:spPr>
        <a:xfrm>
          <a:off x="15214111" y="65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67167</xdr:rowOff>
    </xdr:from>
    <xdr:to>
      <xdr:col>21</xdr:col>
      <xdr:colOff>212725</xdr:colOff>
      <xdr:row>37</xdr:row>
      <xdr:rowOff>168766</xdr:rowOff>
    </xdr:to>
    <xdr:sp macro="" textlink="">
      <xdr:nvSpPr>
        <xdr:cNvPr id="543" name="円/楕円 542"/>
        <xdr:cNvSpPr/>
      </xdr:nvSpPr>
      <xdr:spPr>
        <a:xfrm>
          <a:off x="14541500" y="6410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159893</xdr:rowOff>
    </xdr:from>
    <xdr:ext cx="534377" cy="259045"/>
    <xdr:sp macro="" textlink="">
      <xdr:nvSpPr>
        <xdr:cNvPr id="544" name="テキスト ボックス 543"/>
        <xdr:cNvSpPr txBox="1"/>
      </xdr:nvSpPr>
      <xdr:spPr>
        <a:xfrm>
          <a:off x="14325111" y="65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163897</xdr:rowOff>
    </xdr:from>
    <xdr:to>
      <xdr:col>20</xdr:col>
      <xdr:colOff>9525</xdr:colOff>
      <xdr:row>38</xdr:row>
      <xdr:rowOff>94047</xdr:rowOff>
    </xdr:to>
    <xdr:sp macro="" textlink="">
      <xdr:nvSpPr>
        <xdr:cNvPr id="545" name="円/楕円 544"/>
        <xdr:cNvSpPr/>
      </xdr:nvSpPr>
      <xdr:spPr>
        <a:xfrm>
          <a:off x="13652500" y="65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85174</xdr:rowOff>
    </xdr:from>
    <xdr:ext cx="534377" cy="259045"/>
    <xdr:sp macro="" textlink="">
      <xdr:nvSpPr>
        <xdr:cNvPr id="546" name="テキスト ボックス 545"/>
        <xdr:cNvSpPr txBox="1"/>
      </xdr:nvSpPr>
      <xdr:spPr>
        <a:xfrm>
          <a:off x="13436111" y="660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116789</xdr:rowOff>
    </xdr:from>
    <xdr:to>
      <xdr:col>18</xdr:col>
      <xdr:colOff>492125</xdr:colOff>
      <xdr:row>38</xdr:row>
      <xdr:rowOff>46940</xdr:rowOff>
    </xdr:to>
    <xdr:sp macro="" textlink="">
      <xdr:nvSpPr>
        <xdr:cNvPr id="547" name="円/楕円 546"/>
        <xdr:cNvSpPr/>
      </xdr:nvSpPr>
      <xdr:spPr>
        <a:xfrm>
          <a:off x="12763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38066</xdr:rowOff>
    </xdr:from>
    <xdr:ext cx="534377" cy="259045"/>
    <xdr:sp macro="" textlink="">
      <xdr:nvSpPr>
        <xdr:cNvPr id="548" name="テキスト ボックス 547"/>
        <xdr:cNvSpPr txBox="1"/>
      </xdr:nvSpPr>
      <xdr:spPr>
        <a:xfrm>
          <a:off x="12547111" y="65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166433</xdr:rowOff>
    </xdr:from>
    <xdr:to>
      <xdr:col>23</xdr:col>
      <xdr:colOff>517525</xdr:colOff>
      <xdr:row>58</xdr:row>
      <xdr:rowOff>51774</xdr:rowOff>
    </xdr:to>
    <xdr:cxnSp macro="">
      <xdr:nvCxnSpPr>
        <xdr:cNvPr id="579" name="直線コネクタ 578"/>
        <xdr:cNvCxnSpPr/>
      </xdr:nvCxnSpPr>
      <xdr:spPr>
        <a:xfrm>
          <a:off x="15481300" y="9939083"/>
          <a:ext cx="8382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166433</xdr:rowOff>
    </xdr:from>
    <xdr:to>
      <xdr:col>22</xdr:col>
      <xdr:colOff>365125</xdr:colOff>
      <xdr:row>58</xdr:row>
      <xdr:rowOff>43244</xdr:rowOff>
    </xdr:to>
    <xdr:cxnSp macro="">
      <xdr:nvCxnSpPr>
        <xdr:cNvPr id="582" name="直線コネクタ 581"/>
        <xdr:cNvCxnSpPr/>
      </xdr:nvCxnSpPr>
      <xdr:spPr>
        <a:xfrm flipV="1">
          <a:off x="14592300" y="99390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14891</xdr:rowOff>
    </xdr:from>
    <xdr:to>
      <xdr:col>21</xdr:col>
      <xdr:colOff>161925</xdr:colOff>
      <xdr:row>58</xdr:row>
      <xdr:rowOff>43244</xdr:rowOff>
    </xdr:to>
    <xdr:cxnSp macro="">
      <xdr:nvCxnSpPr>
        <xdr:cNvPr id="585" name="直線コネクタ 584"/>
        <xdr:cNvCxnSpPr/>
      </xdr:nvCxnSpPr>
      <xdr:spPr>
        <a:xfrm>
          <a:off x="13703300" y="9958991"/>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161175</xdr:rowOff>
    </xdr:from>
    <xdr:to>
      <xdr:col>19</xdr:col>
      <xdr:colOff>644525</xdr:colOff>
      <xdr:row>58</xdr:row>
      <xdr:rowOff>14891</xdr:rowOff>
    </xdr:to>
    <xdr:cxnSp macro="">
      <xdr:nvCxnSpPr>
        <xdr:cNvPr id="588" name="直線コネクタ 587"/>
        <xdr:cNvCxnSpPr/>
      </xdr:nvCxnSpPr>
      <xdr:spPr>
        <a:xfrm>
          <a:off x="12814300" y="9933825"/>
          <a:ext cx="8890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974</xdr:rowOff>
    </xdr:from>
    <xdr:to>
      <xdr:col>23</xdr:col>
      <xdr:colOff>568325</xdr:colOff>
      <xdr:row>58</xdr:row>
      <xdr:rowOff>102574</xdr:rowOff>
    </xdr:to>
    <xdr:sp macro="" textlink="">
      <xdr:nvSpPr>
        <xdr:cNvPr id="598" name="円/楕円 597"/>
        <xdr:cNvSpPr/>
      </xdr:nvSpPr>
      <xdr:spPr>
        <a:xfrm>
          <a:off x="16268700" y="994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87351</xdr:rowOff>
    </xdr:from>
    <xdr:ext cx="534377" cy="259045"/>
    <xdr:sp macro="" textlink="">
      <xdr:nvSpPr>
        <xdr:cNvPr id="599" name="教育費該当値テキスト"/>
        <xdr:cNvSpPr txBox="1"/>
      </xdr:nvSpPr>
      <xdr:spPr>
        <a:xfrm>
          <a:off x="16370300" y="986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115633</xdr:rowOff>
    </xdr:from>
    <xdr:to>
      <xdr:col>22</xdr:col>
      <xdr:colOff>415925</xdr:colOff>
      <xdr:row>58</xdr:row>
      <xdr:rowOff>45783</xdr:rowOff>
    </xdr:to>
    <xdr:sp macro="" textlink="">
      <xdr:nvSpPr>
        <xdr:cNvPr id="600" name="円/楕円 599"/>
        <xdr:cNvSpPr/>
      </xdr:nvSpPr>
      <xdr:spPr>
        <a:xfrm>
          <a:off x="15430500" y="98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36910</xdr:rowOff>
    </xdr:from>
    <xdr:ext cx="534377" cy="259045"/>
    <xdr:sp macro="" textlink="">
      <xdr:nvSpPr>
        <xdr:cNvPr id="601" name="テキスト ボックス 600"/>
        <xdr:cNvSpPr txBox="1"/>
      </xdr:nvSpPr>
      <xdr:spPr>
        <a:xfrm>
          <a:off x="15214111" y="99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163894</xdr:rowOff>
    </xdr:from>
    <xdr:to>
      <xdr:col>21</xdr:col>
      <xdr:colOff>212725</xdr:colOff>
      <xdr:row>58</xdr:row>
      <xdr:rowOff>94044</xdr:rowOff>
    </xdr:to>
    <xdr:sp macro="" textlink="">
      <xdr:nvSpPr>
        <xdr:cNvPr id="602" name="円/楕円 601"/>
        <xdr:cNvSpPr/>
      </xdr:nvSpPr>
      <xdr:spPr>
        <a:xfrm>
          <a:off x="14541500" y="99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85171</xdr:rowOff>
    </xdr:from>
    <xdr:ext cx="534377" cy="259045"/>
    <xdr:sp macro="" textlink="">
      <xdr:nvSpPr>
        <xdr:cNvPr id="603" name="テキスト ボックス 602"/>
        <xdr:cNvSpPr txBox="1"/>
      </xdr:nvSpPr>
      <xdr:spPr>
        <a:xfrm>
          <a:off x="14325111" y="100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135541</xdr:rowOff>
    </xdr:from>
    <xdr:to>
      <xdr:col>20</xdr:col>
      <xdr:colOff>9525</xdr:colOff>
      <xdr:row>58</xdr:row>
      <xdr:rowOff>65691</xdr:rowOff>
    </xdr:to>
    <xdr:sp macro="" textlink="">
      <xdr:nvSpPr>
        <xdr:cNvPr id="604" name="円/楕円 603"/>
        <xdr:cNvSpPr/>
      </xdr:nvSpPr>
      <xdr:spPr>
        <a:xfrm>
          <a:off x="13652500" y="99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56818</xdr:rowOff>
    </xdr:from>
    <xdr:ext cx="534377" cy="259045"/>
    <xdr:sp macro="" textlink="">
      <xdr:nvSpPr>
        <xdr:cNvPr id="605" name="テキスト ボックス 604"/>
        <xdr:cNvSpPr txBox="1"/>
      </xdr:nvSpPr>
      <xdr:spPr>
        <a:xfrm>
          <a:off x="13436111" y="100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110375</xdr:rowOff>
    </xdr:from>
    <xdr:to>
      <xdr:col>18</xdr:col>
      <xdr:colOff>492125</xdr:colOff>
      <xdr:row>58</xdr:row>
      <xdr:rowOff>40525</xdr:rowOff>
    </xdr:to>
    <xdr:sp macro="" textlink="">
      <xdr:nvSpPr>
        <xdr:cNvPr id="606" name="円/楕円 605"/>
        <xdr:cNvSpPr/>
      </xdr:nvSpPr>
      <xdr:spPr>
        <a:xfrm>
          <a:off x="12763500" y="98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31652</xdr:rowOff>
    </xdr:from>
    <xdr:ext cx="534377" cy="259045"/>
    <xdr:sp macro="" textlink="">
      <xdr:nvSpPr>
        <xdr:cNvPr id="607" name="テキスト ボックス 606"/>
        <xdr:cNvSpPr txBox="1"/>
      </xdr:nvSpPr>
      <xdr:spPr>
        <a:xfrm>
          <a:off x="12547111" y="99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127406</xdr:rowOff>
    </xdr:from>
    <xdr:to>
      <xdr:col>23</xdr:col>
      <xdr:colOff>517525</xdr:colOff>
      <xdr:row>78</xdr:row>
      <xdr:rowOff>130831</xdr:rowOff>
    </xdr:to>
    <xdr:cxnSp macro="">
      <xdr:nvCxnSpPr>
        <xdr:cNvPr id="634" name="直線コネクタ 633"/>
        <xdr:cNvCxnSpPr/>
      </xdr:nvCxnSpPr>
      <xdr:spPr>
        <a:xfrm flipV="1">
          <a:off x="15481300" y="13500506"/>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130831</xdr:rowOff>
    </xdr:from>
    <xdr:to>
      <xdr:col>22</xdr:col>
      <xdr:colOff>365125</xdr:colOff>
      <xdr:row>78</xdr:row>
      <xdr:rowOff>138553</xdr:rowOff>
    </xdr:to>
    <xdr:cxnSp macro="">
      <xdr:nvCxnSpPr>
        <xdr:cNvPr id="637" name="直線コネクタ 636"/>
        <xdr:cNvCxnSpPr/>
      </xdr:nvCxnSpPr>
      <xdr:spPr>
        <a:xfrm flipV="1">
          <a:off x="14592300" y="1350393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123927</xdr:rowOff>
    </xdr:from>
    <xdr:to>
      <xdr:col>21</xdr:col>
      <xdr:colOff>161925</xdr:colOff>
      <xdr:row>78</xdr:row>
      <xdr:rowOff>138553</xdr:rowOff>
    </xdr:to>
    <xdr:cxnSp macro="">
      <xdr:nvCxnSpPr>
        <xdr:cNvPr id="640" name="直線コネクタ 639"/>
        <xdr:cNvCxnSpPr/>
      </xdr:nvCxnSpPr>
      <xdr:spPr>
        <a:xfrm>
          <a:off x="13703300" y="13497027"/>
          <a:ext cx="889000" cy="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91250</xdr:rowOff>
    </xdr:from>
    <xdr:to>
      <xdr:col>19</xdr:col>
      <xdr:colOff>644525</xdr:colOff>
      <xdr:row>78</xdr:row>
      <xdr:rowOff>123927</xdr:rowOff>
    </xdr:to>
    <xdr:cxnSp macro="">
      <xdr:nvCxnSpPr>
        <xdr:cNvPr id="643" name="直線コネクタ 642"/>
        <xdr:cNvCxnSpPr/>
      </xdr:nvCxnSpPr>
      <xdr:spPr>
        <a:xfrm>
          <a:off x="12814300" y="13464350"/>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76606</xdr:rowOff>
    </xdr:from>
    <xdr:to>
      <xdr:col>23</xdr:col>
      <xdr:colOff>568325</xdr:colOff>
      <xdr:row>79</xdr:row>
      <xdr:rowOff>6756</xdr:rowOff>
    </xdr:to>
    <xdr:sp macro="" textlink="">
      <xdr:nvSpPr>
        <xdr:cNvPr id="653" name="円/楕円 652"/>
        <xdr:cNvSpPr/>
      </xdr:nvSpPr>
      <xdr:spPr>
        <a:xfrm>
          <a:off x="16268700" y="134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80031</xdr:rowOff>
    </xdr:from>
    <xdr:to>
      <xdr:col>22</xdr:col>
      <xdr:colOff>415925</xdr:colOff>
      <xdr:row>79</xdr:row>
      <xdr:rowOff>10181</xdr:rowOff>
    </xdr:to>
    <xdr:sp macro="" textlink="">
      <xdr:nvSpPr>
        <xdr:cNvPr id="655" name="円/楕円 654"/>
        <xdr:cNvSpPr/>
      </xdr:nvSpPr>
      <xdr:spPr>
        <a:xfrm>
          <a:off x="15430500" y="134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1308</xdr:rowOff>
    </xdr:from>
    <xdr:ext cx="469744" cy="259045"/>
    <xdr:sp macro="" textlink="">
      <xdr:nvSpPr>
        <xdr:cNvPr id="656" name="テキスト ボックス 655"/>
        <xdr:cNvSpPr txBox="1"/>
      </xdr:nvSpPr>
      <xdr:spPr>
        <a:xfrm>
          <a:off x="15246427" y="1354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87753</xdr:rowOff>
    </xdr:from>
    <xdr:to>
      <xdr:col>21</xdr:col>
      <xdr:colOff>212725</xdr:colOff>
      <xdr:row>79</xdr:row>
      <xdr:rowOff>17903</xdr:rowOff>
    </xdr:to>
    <xdr:sp macro="" textlink="">
      <xdr:nvSpPr>
        <xdr:cNvPr id="657" name="円/楕円 656"/>
        <xdr:cNvSpPr/>
      </xdr:nvSpPr>
      <xdr:spPr>
        <a:xfrm>
          <a:off x="14541500" y="13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9030</xdr:rowOff>
    </xdr:from>
    <xdr:ext cx="378565" cy="259045"/>
    <xdr:sp macro="" textlink="">
      <xdr:nvSpPr>
        <xdr:cNvPr id="658" name="テキスト ボックス 657"/>
        <xdr:cNvSpPr txBox="1"/>
      </xdr:nvSpPr>
      <xdr:spPr>
        <a:xfrm>
          <a:off x="14403017" y="1355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73127</xdr:rowOff>
    </xdr:from>
    <xdr:to>
      <xdr:col>20</xdr:col>
      <xdr:colOff>9525</xdr:colOff>
      <xdr:row>79</xdr:row>
      <xdr:rowOff>3277</xdr:rowOff>
    </xdr:to>
    <xdr:sp macro="" textlink="">
      <xdr:nvSpPr>
        <xdr:cNvPr id="659" name="円/楕円 658"/>
        <xdr:cNvSpPr/>
      </xdr:nvSpPr>
      <xdr:spPr>
        <a:xfrm>
          <a:off x="13652500" y="134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165854</xdr:rowOff>
    </xdr:from>
    <xdr:ext cx="469744" cy="259045"/>
    <xdr:sp macro="" textlink="">
      <xdr:nvSpPr>
        <xdr:cNvPr id="660" name="テキスト ボックス 659"/>
        <xdr:cNvSpPr txBox="1"/>
      </xdr:nvSpPr>
      <xdr:spPr>
        <a:xfrm>
          <a:off x="13468427" y="135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40450</xdr:rowOff>
    </xdr:from>
    <xdr:to>
      <xdr:col>18</xdr:col>
      <xdr:colOff>492125</xdr:colOff>
      <xdr:row>78</xdr:row>
      <xdr:rowOff>142050</xdr:rowOff>
    </xdr:to>
    <xdr:sp macro="" textlink="">
      <xdr:nvSpPr>
        <xdr:cNvPr id="661" name="円/楕円 660"/>
        <xdr:cNvSpPr/>
      </xdr:nvSpPr>
      <xdr:spPr>
        <a:xfrm>
          <a:off x="12763500" y="134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158577</xdr:rowOff>
    </xdr:from>
    <xdr:ext cx="534377" cy="259045"/>
    <xdr:sp macro="" textlink="">
      <xdr:nvSpPr>
        <xdr:cNvPr id="662" name="テキスト ボックス 661"/>
        <xdr:cNvSpPr txBox="1"/>
      </xdr:nvSpPr>
      <xdr:spPr>
        <a:xfrm>
          <a:off x="12547111" y="131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18337</xdr:rowOff>
    </xdr:from>
    <xdr:to>
      <xdr:col>23</xdr:col>
      <xdr:colOff>517525</xdr:colOff>
      <xdr:row>98</xdr:row>
      <xdr:rowOff>18706</xdr:rowOff>
    </xdr:to>
    <xdr:cxnSp macro="">
      <xdr:nvCxnSpPr>
        <xdr:cNvPr id="691" name="直線コネクタ 690"/>
        <xdr:cNvCxnSpPr/>
      </xdr:nvCxnSpPr>
      <xdr:spPr>
        <a:xfrm flipV="1">
          <a:off x="15481300" y="16820437"/>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7500</xdr:rowOff>
    </xdr:from>
    <xdr:to>
      <xdr:col>22</xdr:col>
      <xdr:colOff>365125</xdr:colOff>
      <xdr:row>98</xdr:row>
      <xdr:rowOff>18706</xdr:rowOff>
    </xdr:to>
    <xdr:cxnSp macro="">
      <xdr:nvCxnSpPr>
        <xdr:cNvPr id="694" name="直線コネクタ 693"/>
        <xdr:cNvCxnSpPr/>
      </xdr:nvCxnSpPr>
      <xdr:spPr>
        <a:xfrm>
          <a:off x="14592300" y="16809600"/>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110568</xdr:rowOff>
    </xdr:from>
    <xdr:to>
      <xdr:col>21</xdr:col>
      <xdr:colOff>161925</xdr:colOff>
      <xdr:row>98</xdr:row>
      <xdr:rowOff>7500</xdr:rowOff>
    </xdr:to>
    <xdr:cxnSp macro="">
      <xdr:nvCxnSpPr>
        <xdr:cNvPr id="697" name="直線コネクタ 696"/>
        <xdr:cNvCxnSpPr/>
      </xdr:nvCxnSpPr>
      <xdr:spPr>
        <a:xfrm>
          <a:off x="13703300" y="16741218"/>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110568</xdr:rowOff>
    </xdr:from>
    <xdr:to>
      <xdr:col>19</xdr:col>
      <xdr:colOff>644525</xdr:colOff>
      <xdr:row>97</xdr:row>
      <xdr:rowOff>158872</xdr:rowOff>
    </xdr:to>
    <xdr:cxnSp macro="">
      <xdr:nvCxnSpPr>
        <xdr:cNvPr id="700" name="直線コネクタ 699"/>
        <xdr:cNvCxnSpPr/>
      </xdr:nvCxnSpPr>
      <xdr:spPr>
        <a:xfrm flipV="1">
          <a:off x="12814300" y="16741218"/>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138987</xdr:rowOff>
    </xdr:from>
    <xdr:to>
      <xdr:col>23</xdr:col>
      <xdr:colOff>568325</xdr:colOff>
      <xdr:row>98</xdr:row>
      <xdr:rowOff>69137</xdr:rowOff>
    </xdr:to>
    <xdr:sp macro="" textlink="">
      <xdr:nvSpPr>
        <xdr:cNvPr id="710" name="円/楕円 709"/>
        <xdr:cNvSpPr/>
      </xdr:nvSpPr>
      <xdr:spPr>
        <a:xfrm>
          <a:off x="16268700" y="167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53914</xdr:rowOff>
    </xdr:from>
    <xdr:ext cx="534377" cy="259045"/>
    <xdr:sp macro="" textlink="">
      <xdr:nvSpPr>
        <xdr:cNvPr id="711" name="公債費該当値テキスト"/>
        <xdr:cNvSpPr txBox="1"/>
      </xdr:nvSpPr>
      <xdr:spPr>
        <a:xfrm>
          <a:off x="16370300" y="166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139356</xdr:rowOff>
    </xdr:from>
    <xdr:to>
      <xdr:col>22</xdr:col>
      <xdr:colOff>415925</xdr:colOff>
      <xdr:row>98</xdr:row>
      <xdr:rowOff>69506</xdr:rowOff>
    </xdr:to>
    <xdr:sp macro="" textlink="">
      <xdr:nvSpPr>
        <xdr:cNvPr id="712" name="円/楕円 711"/>
        <xdr:cNvSpPr/>
      </xdr:nvSpPr>
      <xdr:spPr>
        <a:xfrm>
          <a:off x="15430500" y="167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60633</xdr:rowOff>
    </xdr:from>
    <xdr:ext cx="534377" cy="259045"/>
    <xdr:sp macro="" textlink="">
      <xdr:nvSpPr>
        <xdr:cNvPr id="713" name="テキスト ボックス 712"/>
        <xdr:cNvSpPr txBox="1"/>
      </xdr:nvSpPr>
      <xdr:spPr>
        <a:xfrm>
          <a:off x="15214111" y="168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128150</xdr:rowOff>
    </xdr:from>
    <xdr:to>
      <xdr:col>21</xdr:col>
      <xdr:colOff>212725</xdr:colOff>
      <xdr:row>98</xdr:row>
      <xdr:rowOff>58300</xdr:rowOff>
    </xdr:to>
    <xdr:sp macro="" textlink="">
      <xdr:nvSpPr>
        <xdr:cNvPr id="714" name="円/楕円 713"/>
        <xdr:cNvSpPr/>
      </xdr:nvSpPr>
      <xdr:spPr>
        <a:xfrm>
          <a:off x="14541500" y="167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49427</xdr:rowOff>
    </xdr:from>
    <xdr:ext cx="534377" cy="259045"/>
    <xdr:sp macro="" textlink="">
      <xdr:nvSpPr>
        <xdr:cNvPr id="715" name="テキスト ボックス 714"/>
        <xdr:cNvSpPr txBox="1"/>
      </xdr:nvSpPr>
      <xdr:spPr>
        <a:xfrm>
          <a:off x="14325111" y="168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59768</xdr:rowOff>
    </xdr:from>
    <xdr:to>
      <xdr:col>20</xdr:col>
      <xdr:colOff>9525</xdr:colOff>
      <xdr:row>97</xdr:row>
      <xdr:rowOff>161368</xdr:rowOff>
    </xdr:to>
    <xdr:sp macro="" textlink="">
      <xdr:nvSpPr>
        <xdr:cNvPr id="716" name="円/楕円 715"/>
        <xdr:cNvSpPr/>
      </xdr:nvSpPr>
      <xdr:spPr>
        <a:xfrm>
          <a:off x="13652500" y="166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6445</xdr:rowOff>
    </xdr:from>
    <xdr:ext cx="534377" cy="259045"/>
    <xdr:sp macro="" textlink="">
      <xdr:nvSpPr>
        <xdr:cNvPr id="717" name="テキスト ボックス 716"/>
        <xdr:cNvSpPr txBox="1"/>
      </xdr:nvSpPr>
      <xdr:spPr>
        <a:xfrm>
          <a:off x="13436111" y="164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108072</xdr:rowOff>
    </xdr:from>
    <xdr:to>
      <xdr:col>18</xdr:col>
      <xdr:colOff>492125</xdr:colOff>
      <xdr:row>98</xdr:row>
      <xdr:rowOff>38222</xdr:rowOff>
    </xdr:to>
    <xdr:sp macro="" textlink="">
      <xdr:nvSpPr>
        <xdr:cNvPr id="718" name="円/楕円 717"/>
        <xdr:cNvSpPr/>
      </xdr:nvSpPr>
      <xdr:spPr>
        <a:xfrm>
          <a:off x="12763500" y="167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29349</xdr:rowOff>
    </xdr:from>
    <xdr:ext cx="534377" cy="259045"/>
    <xdr:sp macro="" textlink="">
      <xdr:nvSpPr>
        <xdr:cNvPr id="719" name="テキスト ボックス 718"/>
        <xdr:cNvSpPr txBox="1"/>
      </xdr:nvSpPr>
      <xdr:spPr>
        <a:xfrm>
          <a:off x="12547111" y="168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ja-JP" sz="1300" baseline="0">
              <a:solidFill>
                <a:schemeClr val="dk1"/>
              </a:solidFill>
              <a:effectLst/>
              <a:latin typeface="+mn-ea"/>
              <a:ea typeface="+mn-ea"/>
              <a:cs typeface="+mn-cs"/>
            </a:rPr>
            <a:t>扶助費や繰出金</a:t>
          </a:r>
          <a:r>
            <a:rPr kumimoji="1" lang="ja-JP" altLang="en-US" sz="1300" baseline="0">
              <a:solidFill>
                <a:schemeClr val="dk1"/>
              </a:solidFill>
              <a:effectLst/>
              <a:latin typeface="+mn-ea"/>
              <a:ea typeface="+mn-ea"/>
              <a:cs typeface="+mn-cs"/>
            </a:rPr>
            <a:t>の増加により民生費</a:t>
          </a:r>
          <a:r>
            <a:rPr kumimoji="1" lang="ja-JP" altLang="ja-JP" sz="1300" baseline="0">
              <a:solidFill>
                <a:schemeClr val="dk1"/>
              </a:solidFill>
              <a:effectLst/>
              <a:latin typeface="+mn-ea"/>
              <a:ea typeface="+mn-ea"/>
              <a:cs typeface="+mn-cs"/>
            </a:rPr>
            <a:t>が年々増加傾向にあり，今後も増加が見込まれるため，事業の見直しや経営健全化等を図る必要がある。</a:t>
          </a:r>
          <a:endParaRPr kumimoji="1" lang="en-US" altLang="ja-JP" sz="130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ea"/>
              <a:ea typeface="+mn-ea"/>
              <a:cs typeface="+mn-cs"/>
            </a:rPr>
            <a:t>　また，</a:t>
          </a:r>
          <a:r>
            <a:rPr kumimoji="1" lang="ja-JP" altLang="ja-JP" sz="1300" baseline="0">
              <a:solidFill>
                <a:schemeClr val="dk1"/>
              </a:solidFill>
              <a:effectLst/>
              <a:latin typeface="+mn-ea"/>
              <a:ea typeface="+mn-ea"/>
              <a:cs typeface="+mn-cs"/>
            </a:rPr>
            <a:t>物件費</a:t>
          </a:r>
          <a:r>
            <a:rPr kumimoji="1" lang="ja-JP" altLang="en-US" sz="1300" baseline="0">
              <a:solidFill>
                <a:schemeClr val="dk1"/>
              </a:solidFill>
              <a:effectLst/>
              <a:latin typeface="+mn-ea"/>
              <a:ea typeface="+mn-ea"/>
              <a:cs typeface="+mn-cs"/>
            </a:rPr>
            <a:t>や補助費等の増加により農林水産業費や商工費が増加傾向にあるため，事務事業の見直しにより更なるコスト削減に努める必要がある。</a:t>
          </a:r>
          <a:endParaRPr kumimoji="1" lang="en-US" altLang="ja-JP" sz="130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ea"/>
              <a:ea typeface="+mn-ea"/>
              <a:cs typeface="+mn-cs"/>
            </a:rPr>
            <a:t>　</a:t>
          </a:r>
          <a:r>
            <a:rPr kumimoji="1" lang="ja-JP" altLang="ja-JP" sz="1300" baseline="0">
              <a:solidFill>
                <a:schemeClr val="dk1"/>
              </a:solidFill>
              <a:effectLst/>
              <a:latin typeface="+mn-lt"/>
              <a:ea typeface="+mn-ea"/>
              <a:cs typeface="+mn-cs"/>
            </a:rPr>
            <a:t>現在進行中の大規模事業により，</a:t>
          </a:r>
          <a:r>
            <a:rPr kumimoji="1" lang="ja-JP" altLang="en-US" sz="1300" baseline="0">
              <a:solidFill>
                <a:schemeClr val="dk1"/>
              </a:solidFill>
              <a:effectLst/>
              <a:latin typeface="+mn-lt"/>
              <a:ea typeface="+mn-ea"/>
              <a:cs typeface="+mn-cs"/>
            </a:rPr>
            <a:t>総務費や衛生費</a:t>
          </a:r>
          <a:r>
            <a:rPr kumimoji="1" lang="ja-JP" altLang="ja-JP" sz="1300" baseline="0">
              <a:solidFill>
                <a:schemeClr val="dk1"/>
              </a:solidFill>
              <a:effectLst/>
              <a:latin typeface="+mn-lt"/>
              <a:ea typeface="+mn-ea"/>
              <a:cs typeface="+mn-cs"/>
            </a:rPr>
            <a:t>の増</a:t>
          </a:r>
          <a:r>
            <a:rPr kumimoji="1" lang="ja-JP" altLang="en-US" sz="1300" baseline="0">
              <a:solidFill>
                <a:schemeClr val="dk1"/>
              </a:solidFill>
              <a:effectLst/>
              <a:latin typeface="+mn-lt"/>
              <a:ea typeface="+mn-ea"/>
              <a:cs typeface="+mn-cs"/>
            </a:rPr>
            <a:t>，また，後年度における公債費の増</a:t>
          </a:r>
          <a:r>
            <a:rPr kumimoji="1" lang="ja-JP" altLang="ja-JP" sz="1300" baseline="0">
              <a:solidFill>
                <a:schemeClr val="dk1"/>
              </a:solidFill>
              <a:effectLst/>
              <a:latin typeface="+mn-lt"/>
              <a:ea typeface="+mn-ea"/>
              <a:cs typeface="+mn-cs"/>
            </a:rPr>
            <a:t>が見込まれることから，大規模事業と合わせ，新規事業・継続事業ともに事業内容の精査・検証・執行管理を行い，計画的な事業遂行に努める必要がある。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財政調整基金は，将来に備え年々積み増しを行い，健全な財政運営が図られており，今後も継続して，適正な基金管理に努める。</a:t>
          </a:r>
          <a:endParaRPr lang="ja-JP" altLang="ja-JP" sz="1300">
            <a:effectLst/>
          </a:endParaRPr>
        </a:p>
        <a:p>
          <a:r>
            <a:rPr kumimoji="1" lang="ja-JP" altLang="ja-JP" sz="1300">
              <a:solidFill>
                <a:schemeClr val="dk1"/>
              </a:solidFill>
              <a:effectLst/>
              <a:latin typeface="+mn-lt"/>
              <a:ea typeface="+mn-ea"/>
              <a:cs typeface="+mn-cs"/>
            </a:rPr>
            <a:t>　実質収支比率は，近年継続して７％前後で推移しており，また，実質単年度収支は黒字が継続していることから，今後も引き続き，適正な財政運営に努める。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現在進行中の</a:t>
          </a:r>
          <a:r>
            <a:rPr kumimoji="1" lang="ja-JP" altLang="ja-JP" sz="1300">
              <a:solidFill>
                <a:schemeClr val="dk1"/>
              </a:solidFill>
              <a:effectLst/>
              <a:latin typeface="+mn-lt"/>
              <a:ea typeface="+mn-ea"/>
              <a:cs typeface="+mn-cs"/>
            </a:rPr>
            <a:t>大規模事業</a:t>
          </a:r>
          <a:r>
            <a:rPr kumimoji="1" lang="ja-JP" altLang="en-US" sz="1300">
              <a:solidFill>
                <a:schemeClr val="dk1"/>
              </a:solidFill>
              <a:effectLst/>
              <a:latin typeface="+mn-lt"/>
              <a:ea typeface="+mn-ea"/>
              <a:cs typeface="+mn-cs"/>
            </a:rPr>
            <a:t>により後年度必要となる経費の財源とするため</a:t>
          </a:r>
          <a:r>
            <a:rPr kumimoji="1" lang="ja-JP" altLang="ja-JP" sz="1300">
              <a:solidFill>
                <a:schemeClr val="dk1"/>
              </a:solidFill>
              <a:effectLst/>
              <a:latin typeface="+mn-lt"/>
              <a:ea typeface="+mn-ea"/>
              <a:cs typeface="+mn-cs"/>
            </a:rPr>
            <a:t>，可能な限り基金残高の確保を図り，事務事業の見直し等による更なるコスト抑制を行い，健全な財政運営を図る。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全会計において黒字で推移しており，連結実質赤字額は発生していないが，各特別会計とも財政運営が厳しい状況である。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国民健康保険特別会計，介護保険特別会計，簡易水道特別会計をはじめとする各特別会計への繰出金が増加傾向にあるため，独立採算制の原則を堅持しつつ，経営の合理化，効率化に努め，健全財政の維持を図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12648677</v>
      </c>
      <c r="BO4" s="379"/>
      <c r="BP4" s="379"/>
      <c r="BQ4" s="379"/>
      <c r="BR4" s="379"/>
      <c r="BS4" s="379"/>
      <c r="BT4" s="379"/>
      <c r="BU4" s="380"/>
      <c r="BV4" s="378">
        <v>12452926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4.8</v>
      </c>
      <c r="CU4" s="385"/>
      <c r="CV4" s="385"/>
      <c r="CW4" s="385"/>
      <c r="CX4" s="385"/>
      <c r="CY4" s="385"/>
      <c r="CZ4" s="385"/>
      <c r="DA4" s="386"/>
      <c r="DB4" s="384">
        <v>6.4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12332143</v>
      </c>
      <c r="BO5" s="416"/>
      <c r="BP5" s="416"/>
      <c r="BQ5" s="416"/>
      <c r="BR5" s="416"/>
      <c r="BS5" s="416"/>
      <c r="BT5" s="416"/>
      <c r="BU5" s="417"/>
      <c r="BV5" s="415">
        <v>12005139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v>
      </c>
      <c r="CU5" s="413"/>
      <c r="CV5" s="413"/>
      <c r="CW5" s="413"/>
      <c r="CX5" s="413"/>
      <c r="CY5" s="413"/>
      <c r="CZ5" s="413"/>
      <c r="DA5" s="414"/>
      <c r="DB5" s="412">
        <v>91.6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316534</v>
      </c>
      <c r="BO6" s="416"/>
      <c r="BP6" s="416"/>
      <c r="BQ6" s="416"/>
      <c r="BR6" s="416"/>
      <c r="BS6" s="416"/>
      <c r="BT6" s="416"/>
      <c r="BU6" s="417"/>
      <c r="BV6" s="415">
        <v>447787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v>
      </c>
      <c r="CU6" s="453"/>
      <c r="CV6" s="453"/>
      <c r="CW6" s="453"/>
      <c r="CX6" s="453"/>
      <c r="CY6" s="453"/>
      <c r="CZ6" s="453"/>
      <c r="DA6" s="454"/>
      <c r="DB6" s="452">
        <v>97.5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8057</v>
      </c>
      <c r="BO7" s="416"/>
      <c r="BP7" s="416"/>
      <c r="BQ7" s="416"/>
      <c r="BR7" s="416"/>
      <c r="BS7" s="416"/>
      <c r="BT7" s="416"/>
      <c r="BU7" s="417"/>
      <c r="BV7" s="415">
        <v>41255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6487420</v>
      </c>
      <c r="CU7" s="416"/>
      <c r="CV7" s="416"/>
      <c r="CW7" s="416"/>
      <c r="CX7" s="416"/>
      <c r="CY7" s="416"/>
      <c r="CZ7" s="416"/>
      <c r="DA7" s="417"/>
      <c r="DB7" s="415">
        <v>6377043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308477</v>
      </c>
      <c r="BO8" s="416"/>
      <c r="BP8" s="416"/>
      <c r="BQ8" s="416"/>
      <c r="BR8" s="416"/>
      <c r="BS8" s="416"/>
      <c r="BT8" s="416"/>
      <c r="BU8" s="417"/>
      <c r="BV8" s="415">
        <v>406532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21198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-98055</v>
      </c>
      <c r="BO9" s="416"/>
      <c r="BP9" s="416"/>
      <c r="BQ9" s="416"/>
      <c r="BR9" s="416"/>
      <c r="BS9" s="416"/>
      <c r="BT9" s="416"/>
      <c r="BU9" s="417"/>
      <c r="BV9" s="415">
        <v>-33054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13.1</v>
      </c>
      <c r="CU9" s="413"/>
      <c r="CV9" s="413"/>
      <c r="CW9" s="413"/>
      <c r="CX9" s="413"/>
      <c r="CY9" s="413"/>
      <c r="CZ9" s="413"/>
      <c r="DA9" s="414"/>
      <c r="DB9" s="412">
        <v>13.4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23154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592853</v>
      </c>
      <c r="BO10" s="416"/>
      <c r="BP10" s="416"/>
      <c r="BQ10" s="416"/>
      <c r="BR10" s="416"/>
      <c r="BS10" s="416"/>
      <c r="BT10" s="416"/>
      <c r="BU10" s="417"/>
      <c r="BV10" s="415">
        <v>635280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21916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322876</v>
      </c>
      <c r="BO12" s="416"/>
      <c r="BP12" s="416"/>
      <c r="BQ12" s="416"/>
      <c r="BR12" s="416"/>
      <c r="BS12" s="416"/>
      <c r="BT12" s="416"/>
      <c r="BU12" s="417"/>
      <c r="BV12" s="415">
        <v>398576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21823</v>
      </c>
      <c r="S13" s="497"/>
      <c r="T13" s="497"/>
      <c r="U13" s="497"/>
      <c r="V13" s="498"/>
      <c r="W13" s="431" t="s">
        <v>120</v>
      </c>
      <c r="X13" s="432"/>
      <c r="Y13" s="432"/>
      <c r="Z13" s="432"/>
      <c r="AA13" s="432"/>
      <c r="AB13" s="422"/>
      <c r="AC13" s="466">
        <v>1635</v>
      </c>
      <c r="AD13" s="467"/>
      <c r="AE13" s="467"/>
      <c r="AF13" s="467"/>
      <c r="AG13" s="506"/>
      <c r="AH13" s="466">
        <v>2028</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171922</v>
      </c>
      <c r="BO13" s="416"/>
      <c r="BP13" s="416"/>
      <c r="BQ13" s="416"/>
      <c r="BR13" s="416"/>
      <c r="BS13" s="416"/>
      <c r="BT13" s="416"/>
      <c r="BU13" s="417"/>
      <c r="BV13" s="415">
        <v>203650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v>
      </c>
      <c r="CU13" s="413"/>
      <c r="CV13" s="413"/>
      <c r="CW13" s="413"/>
      <c r="CX13" s="413"/>
      <c r="CY13" s="413"/>
      <c r="CZ13" s="413"/>
      <c r="DA13" s="414"/>
      <c r="DB13" s="412">
        <v>8.9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22254</v>
      </c>
      <c r="S14" s="497"/>
      <c r="T14" s="497"/>
      <c r="U14" s="497"/>
      <c r="V14" s="498"/>
      <c r="W14" s="405"/>
      <c r="X14" s="406"/>
      <c r="Y14" s="406"/>
      <c r="Z14" s="406"/>
      <c r="AA14" s="406"/>
      <c r="AB14" s="395"/>
      <c r="AC14" s="499">
        <v>15.9</v>
      </c>
      <c r="AD14" s="500"/>
      <c r="AE14" s="500"/>
      <c r="AF14" s="500"/>
      <c r="AG14" s="501"/>
      <c r="AH14" s="499">
        <v>17.5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22179</v>
      </c>
      <c r="S15" s="497"/>
      <c r="T15" s="497"/>
      <c r="U15" s="497"/>
      <c r="V15" s="498"/>
      <c r="W15" s="431" t="s">
        <v>126</v>
      </c>
      <c r="X15" s="432"/>
      <c r="Y15" s="432"/>
      <c r="Z15" s="432"/>
      <c r="AA15" s="432"/>
      <c r="AB15" s="422"/>
      <c r="AC15" s="466">
        <v>2794</v>
      </c>
      <c r="AD15" s="467"/>
      <c r="AE15" s="467"/>
      <c r="AF15" s="467"/>
      <c r="AG15" s="506"/>
      <c r="AH15" s="466">
        <v>3242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1904801</v>
      </c>
      <c r="BO15" s="379"/>
      <c r="BP15" s="379"/>
      <c r="BQ15" s="379"/>
      <c r="BR15" s="379"/>
      <c r="BS15" s="379"/>
      <c r="BT15" s="379"/>
      <c r="BU15" s="380"/>
      <c r="BV15" s="378">
        <v>1829538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27.1</v>
      </c>
      <c r="AD16" s="500"/>
      <c r="AE16" s="500"/>
      <c r="AF16" s="500"/>
      <c r="AG16" s="501"/>
      <c r="AH16" s="499">
        <v>28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5635033</v>
      </c>
      <c r="BO16" s="416"/>
      <c r="BP16" s="416"/>
      <c r="BQ16" s="416"/>
      <c r="BR16" s="416"/>
      <c r="BS16" s="416"/>
      <c r="BT16" s="416"/>
      <c r="BU16" s="417"/>
      <c r="BV16" s="415">
        <v>5487579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5874</v>
      </c>
      <c r="AD17" s="467"/>
      <c r="AE17" s="467"/>
      <c r="AF17" s="467"/>
      <c r="AG17" s="506"/>
      <c r="AH17" s="466">
        <v>6291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2396546</v>
      </c>
      <c r="BO17" s="416"/>
      <c r="BP17" s="416"/>
      <c r="BQ17" s="416"/>
      <c r="BR17" s="416"/>
      <c r="BS17" s="416"/>
      <c r="BT17" s="416"/>
      <c r="BU17" s="417"/>
      <c r="BV17" s="415">
        <v>2332706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134.29</v>
      </c>
      <c r="M18" s="528"/>
      <c r="N18" s="528"/>
      <c r="O18" s="528"/>
      <c r="P18" s="528"/>
      <c r="Q18" s="528"/>
      <c r="R18" s="529"/>
      <c r="S18" s="529"/>
      <c r="T18" s="529"/>
      <c r="U18" s="529"/>
      <c r="V18" s="530"/>
      <c r="W18" s="433"/>
      <c r="X18" s="434"/>
      <c r="Y18" s="434"/>
      <c r="Z18" s="434"/>
      <c r="AA18" s="434"/>
      <c r="AB18" s="425"/>
      <c r="AC18" s="531">
        <v>57</v>
      </c>
      <c r="AD18" s="532"/>
      <c r="AE18" s="532"/>
      <c r="AF18" s="532"/>
      <c r="AG18" s="533"/>
      <c r="AH18" s="531">
        <v>54.4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5758078</v>
      </c>
      <c r="BO18" s="416"/>
      <c r="BP18" s="416"/>
      <c r="BQ18" s="416"/>
      <c r="BR18" s="416"/>
      <c r="BS18" s="416"/>
      <c r="BT18" s="416"/>
      <c r="BU18" s="417"/>
      <c r="BV18" s="415">
        <v>5853237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158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8354583</v>
      </c>
      <c r="BO19" s="416"/>
      <c r="BP19" s="416"/>
      <c r="BQ19" s="416"/>
      <c r="BR19" s="416"/>
      <c r="BS19" s="416"/>
      <c r="BT19" s="416"/>
      <c r="BU19" s="417"/>
      <c r="BV19" s="415">
        <v>8188186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9196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9625522</v>
      </c>
      <c r="BO23" s="416"/>
      <c r="BP23" s="416"/>
      <c r="BQ23" s="416"/>
      <c r="BR23" s="416"/>
      <c r="BS23" s="416"/>
      <c r="BT23" s="416"/>
      <c r="BU23" s="417"/>
      <c r="BV23" s="415">
        <v>9695467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7200</v>
      </c>
      <c r="R24" s="467"/>
      <c r="S24" s="467"/>
      <c r="T24" s="467"/>
      <c r="U24" s="467"/>
      <c r="V24" s="506"/>
      <c r="W24" s="561"/>
      <c r="X24" s="549"/>
      <c r="Y24" s="550"/>
      <c r="Z24" s="465" t="s">
        <v>150</v>
      </c>
      <c r="AA24" s="445"/>
      <c r="AB24" s="445"/>
      <c r="AC24" s="445"/>
      <c r="AD24" s="445"/>
      <c r="AE24" s="445"/>
      <c r="AF24" s="445"/>
      <c r="AG24" s="446"/>
      <c r="AH24" s="466">
        <v>184</v>
      </c>
      <c r="AI24" s="467"/>
      <c r="AJ24" s="467"/>
      <c r="AK24" s="467"/>
      <c r="AL24" s="506"/>
      <c r="AM24" s="466">
        <v>530104</v>
      </c>
      <c r="AN24" s="467"/>
      <c r="AO24" s="467"/>
      <c r="AP24" s="467"/>
      <c r="AQ24" s="467"/>
      <c r="AR24" s="506"/>
      <c r="AS24" s="466">
        <v>2881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7990814</v>
      </c>
      <c r="BO24" s="416"/>
      <c r="BP24" s="416"/>
      <c r="BQ24" s="416"/>
      <c r="BR24" s="416"/>
      <c r="BS24" s="416"/>
      <c r="BT24" s="416"/>
      <c r="BU24" s="417"/>
      <c r="BV24" s="415">
        <v>7995336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5832</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576573</v>
      </c>
      <c r="BO25" s="379"/>
      <c r="BP25" s="379"/>
      <c r="BQ25" s="379"/>
      <c r="BR25" s="379"/>
      <c r="BS25" s="379"/>
      <c r="BT25" s="379"/>
      <c r="BU25" s="380"/>
      <c r="BV25" s="378">
        <v>446766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5459</v>
      </c>
      <c r="R26" s="467"/>
      <c r="S26" s="467"/>
      <c r="T26" s="467"/>
      <c r="U26" s="467"/>
      <c r="V26" s="506"/>
      <c r="W26" s="561"/>
      <c r="X26" s="549"/>
      <c r="Y26" s="550"/>
      <c r="Z26" s="465" t="s">
        <v>156</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3710</v>
      </c>
      <c r="R27" s="467"/>
      <c r="S27" s="467"/>
      <c r="T27" s="467"/>
      <c r="U27" s="467"/>
      <c r="V27" s="506"/>
      <c r="W27" s="561"/>
      <c r="X27" s="549"/>
      <c r="Y27" s="550"/>
      <c r="Z27" s="465" t="s">
        <v>159</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200000</v>
      </c>
      <c r="BO27" s="585"/>
      <c r="BP27" s="585"/>
      <c r="BQ27" s="585"/>
      <c r="BR27" s="585"/>
      <c r="BS27" s="585"/>
      <c r="BT27" s="585"/>
      <c r="BU27" s="586"/>
      <c r="BV27" s="584">
        <v>200000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2900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2012445</v>
      </c>
      <c r="BO28" s="379"/>
      <c r="BP28" s="379"/>
      <c r="BQ28" s="379"/>
      <c r="BR28" s="379"/>
      <c r="BS28" s="379"/>
      <c r="BT28" s="379"/>
      <c r="BU28" s="380"/>
      <c r="BV28" s="378">
        <v>1742468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2630</v>
      </c>
      <c r="R29" s="467"/>
      <c r="S29" s="467"/>
      <c r="T29" s="467"/>
      <c r="U29" s="467"/>
      <c r="V29" s="506"/>
      <c r="W29" s="562"/>
      <c r="X29" s="563"/>
      <c r="Y29" s="564"/>
      <c r="Z29" s="465" t="s">
        <v>166</v>
      </c>
      <c r="AA29" s="445"/>
      <c r="AB29" s="445"/>
      <c r="AC29" s="445"/>
      <c r="AD29" s="445"/>
      <c r="AE29" s="445"/>
      <c r="AF29" s="445"/>
      <c r="AG29" s="446"/>
      <c r="AH29" s="466">
        <v>184</v>
      </c>
      <c r="AI29" s="467"/>
      <c r="AJ29" s="467"/>
      <c r="AK29" s="467"/>
      <c r="AL29" s="506"/>
      <c r="AM29" s="466">
        <v>530104</v>
      </c>
      <c r="AN29" s="467"/>
      <c r="AO29" s="467"/>
      <c r="AP29" s="467"/>
      <c r="AQ29" s="467"/>
      <c r="AR29" s="506"/>
      <c r="AS29" s="466">
        <v>2881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714861</v>
      </c>
      <c r="BO29" s="416"/>
      <c r="BP29" s="416"/>
      <c r="BQ29" s="416"/>
      <c r="BR29" s="416"/>
      <c r="BS29" s="416"/>
      <c r="BT29" s="416"/>
      <c r="BU29" s="417"/>
      <c r="BV29" s="415">
        <v>713455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2857087</v>
      </c>
      <c r="BO30" s="585"/>
      <c r="BP30" s="585"/>
      <c r="BQ30" s="585"/>
      <c r="BR30" s="585"/>
      <c r="BS30" s="585"/>
      <c r="BT30" s="585"/>
      <c r="BU30" s="586"/>
      <c r="BV30" s="584">
        <v>2778891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IF('各会計、関係団体の財政状況及び健全化判断比率'!B34="","",'各会計、関係団体の財政状況及び健全化判断比率'!B34)</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阿久根市美しい海のまちづくり公社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国民健康保険特別会計(施設勘定)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阿久根地区消防組合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阿久根食肉流通センター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交通災害共済特別会計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北薩広域行政事務組合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阿久根市土地開発公社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鹿児島県後期高齢者医療広域連合（一般会計）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介護保険特別会計(サービス事業勘定)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鹿児島県後期高齢者医療広域連合（特別会計）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7</v>
      </c>
      <c r="V39" s="596"/>
      <c r="W39" s="597" t="str">
        <f>IF('各会計、関係団体の財政状況及び健全化判断比率'!B33="","",'各会計、関係団体の財政状況及び健全化判断比率'!B33)</f>
        <v>後期高齢者医療特別会計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7.74</v>
      </c>
      <c r="G34" s="33">
        <v>8.91</v>
      </c>
      <c r="H34" s="33">
        <v>10.48</v>
      </c>
      <c r="I34" s="33">
        <v>12.1</v>
      </c>
      <c r="J34" s="34">
        <v>13.56</v>
      </c>
      <c r="K34" s="22"/>
      <c r="L34" s="22"/>
      <c r="M34" s="22"/>
      <c r="N34" s="22"/>
      <c r="O34" s="22"/>
      <c r="P34" s="22"/>
    </row>
    <row r="35" spans="1:16" ht="39" customHeight="1">
      <c r="A35" s="22"/>
      <c r="B35" s="35"/>
      <c r="C35" s="1175" t="s">
        <v>532</v>
      </c>
      <c r="D35" s="1176"/>
      <c r="E35" s="1177"/>
      <c r="F35" s="36">
        <v>6.94</v>
      </c>
      <c r="G35" s="37">
        <v>7.48</v>
      </c>
      <c r="H35" s="37">
        <v>6.78</v>
      </c>
      <c r="I35" s="37">
        <v>6.37</v>
      </c>
      <c r="J35" s="38">
        <v>4.75</v>
      </c>
      <c r="K35" s="22"/>
      <c r="L35" s="22"/>
      <c r="M35" s="22"/>
      <c r="N35" s="22"/>
      <c r="O35" s="22"/>
      <c r="P35" s="22"/>
    </row>
    <row r="36" spans="1:16" ht="39" customHeight="1">
      <c r="A36" s="22"/>
      <c r="B36" s="35"/>
      <c r="C36" s="1175" t="s">
        <v>533</v>
      </c>
      <c r="D36" s="1176"/>
      <c r="E36" s="1177"/>
      <c r="F36" s="36">
        <v>1.48</v>
      </c>
      <c r="G36" s="37">
        <v>1.79</v>
      </c>
      <c r="H36" s="37">
        <v>0.71</v>
      </c>
      <c r="I36" s="37">
        <v>0.33</v>
      </c>
      <c r="J36" s="38">
        <v>1.02</v>
      </c>
      <c r="K36" s="22"/>
      <c r="L36" s="22"/>
      <c r="M36" s="22"/>
      <c r="N36" s="22"/>
      <c r="O36" s="22"/>
      <c r="P36" s="22"/>
    </row>
    <row r="37" spans="1:16" ht="39" customHeight="1">
      <c r="A37" s="22"/>
      <c r="B37" s="35"/>
      <c r="C37" s="1175" t="s">
        <v>534</v>
      </c>
      <c r="D37" s="1176"/>
      <c r="E37" s="1177"/>
      <c r="F37" s="36">
        <v>0.46</v>
      </c>
      <c r="G37" s="37">
        <v>0.5</v>
      </c>
      <c r="H37" s="37">
        <v>0.92</v>
      </c>
      <c r="I37" s="37">
        <v>0.51</v>
      </c>
      <c r="J37" s="38">
        <v>0.79</v>
      </c>
      <c r="K37" s="22"/>
      <c r="L37" s="22"/>
      <c r="M37" s="22"/>
      <c r="N37" s="22"/>
      <c r="O37" s="22"/>
      <c r="P37" s="22"/>
    </row>
    <row r="38" spans="1:16" ht="39" customHeight="1">
      <c r="A38" s="22"/>
      <c r="B38" s="35"/>
      <c r="C38" s="1175" t="s">
        <v>535</v>
      </c>
      <c r="D38" s="1176"/>
      <c r="E38" s="1177"/>
      <c r="F38" s="36">
        <v>0.86</v>
      </c>
      <c r="G38" s="37">
        <v>0.83</v>
      </c>
      <c r="H38" s="37">
        <v>0.57999999999999996</v>
      </c>
      <c r="I38" s="37">
        <v>0.45</v>
      </c>
      <c r="J38" s="38">
        <v>0.22</v>
      </c>
      <c r="K38" s="22"/>
      <c r="L38" s="22"/>
      <c r="M38" s="22"/>
      <c r="N38" s="22"/>
      <c r="O38" s="22"/>
      <c r="P38" s="22"/>
    </row>
    <row r="39" spans="1:16" ht="39" customHeight="1">
      <c r="A39" s="22"/>
      <c r="B39" s="35"/>
      <c r="C39" s="1175" t="s">
        <v>536</v>
      </c>
      <c r="D39" s="1176"/>
      <c r="E39" s="1177"/>
      <c r="F39" s="36">
        <v>0.01</v>
      </c>
      <c r="G39" s="37">
        <v>0.02</v>
      </c>
      <c r="H39" s="37">
        <v>0.01</v>
      </c>
      <c r="I39" s="37">
        <v>0.01</v>
      </c>
      <c r="J39" s="38">
        <v>0.02</v>
      </c>
      <c r="K39" s="22"/>
      <c r="L39" s="22"/>
      <c r="M39" s="22"/>
      <c r="N39" s="22"/>
      <c r="O39" s="22"/>
      <c r="P39" s="22"/>
    </row>
    <row r="40" spans="1:16" ht="39" customHeight="1">
      <c r="A40" s="22"/>
      <c r="B40" s="35"/>
      <c r="C40" s="1175" t="s">
        <v>537</v>
      </c>
      <c r="D40" s="1176"/>
      <c r="E40" s="1177"/>
      <c r="F40" s="36">
        <v>0.03</v>
      </c>
      <c r="G40" s="37">
        <v>0.02</v>
      </c>
      <c r="H40" s="37">
        <v>0.01</v>
      </c>
      <c r="I40" s="37">
        <v>0.03</v>
      </c>
      <c r="J40" s="38">
        <v>0.02</v>
      </c>
      <c r="K40" s="22"/>
      <c r="L40" s="22"/>
      <c r="M40" s="22"/>
      <c r="N40" s="22"/>
      <c r="O40" s="22"/>
      <c r="P40" s="22"/>
    </row>
    <row r="41" spans="1:16" ht="39" customHeight="1">
      <c r="A41" s="22"/>
      <c r="B41" s="35"/>
      <c r="C41" s="1175" t="s">
        <v>538</v>
      </c>
      <c r="D41" s="1176"/>
      <c r="E41" s="1177"/>
      <c r="F41" s="36">
        <v>0</v>
      </c>
      <c r="G41" s="37">
        <v>0</v>
      </c>
      <c r="H41" s="37">
        <v>0.01</v>
      </c>
      <c r="I41" s="37">
        <v>0</v>
      </c>
      <c r="J41" s="38">
        <v>0</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v>0.02</v>
      </c>
      <c r="G43" s="42">
        <v>0.01</v>
      </c>
      <c r="H43" s="42">
        <v>0.03</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1388</v>
      </c>
      <c r="L45" s="60">
        <v>1317</v>
      </c>
      <c r="M45" s="60">
        <v>1236</v>
      </c>
      <c r="N45" s="60">
        <v>1152</v>
      </c>
      <c r="O45" s="61">
        <v>1136</v>
      </c>
      <c r="P45" s="48"/>
      <c r="Q45" s="48"/>
      <c r="R45" s="48"/>
      <c r="S45" s="48"/>
      <c r="T45" s="48"/>
      <c r="U45" s="48"/>
    </row>
    <row r="46" spans="1:21" ht="30.75" customHeight="1">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15</v>
      </c>
      <c r="F48" s="1185"/>
      <c r="G48" s="1185"/>
      <c r="H48" s="1185"/>
      <c r="I48" s="1185"/>
      <c r="J48" s="1186"/>
      <c r="K48" s="63">
        <v>16</v>
      </c>
      <c r="L48" s="64">
        <v>21</v>
      </c>
      <c r="M48" s="64">
        <v>28</v>
      </c>
      <c r="N48" s="64">
        <v>36</v>
      </c>
      <c r="O48" s="65">
        <v>45</v>
      </c>
      <c r="P48" s="48"/>
      <c r="Q48" s="48"/>
      <c r="R48" s="48"/>
      <c r="S48" s="48"/>
      <c r="T48" s="48"/>
      <c r="U48" s="48"/>
    </row>
    <row r="49" spans="1:21" ht="30.75" customHeight="1">
      <c r="A49" s="48"/>
      <c r="B49" s="1193"/>
      <c r="C49" s="1194"/>
      <c r="D49" s="62"/>
      <c r="E49" s="1185" t="s">
        <v>16</v>
      </c>
      <c r="F49" s="1185"/>
      <c r="G49" s="1185"/>
      <c r="H49" s="1185"/>
      <c r="I49" s="1185"/>
      <c r="J49" s="1186"/>
      <c r="K49" s="63">
        <v>93</v>
      </c>
      <c r="L49" s="64">
        <v>62</v>
      </c>
      <c r="M49" s="64">
        <v>66</v>
      </c>
      <c r="N49" s="64">
        <v>61</v>
      </c>
      <c r="O49" s="65">
        <v>60</v>
      </c>
      <c r="P49" s="48"/>
      <c r="Q49" s="48"/>
      <c r="R49" s="48"/>
      <c r="S49" s="48"/>
      <c r="T49" s="48"/>
      <c r="U49" s="48"/>
    </row>
    <row r="50" spans="1:21" ht="30.75" customHeight="1">
      <c r="A50" s="48"/>
      <c r="B50" s="1193"/>
      <c r="C50" s="1194"/>
      <c r="D50" s="62"/>
      <c r="E50" s="1185" t="s">
        <v>17</v>
      </c>
      <c r="F50" s="1185"/>
      <c r="G50" s="1185"/>
      <c r="H50" s="1185"/>
      <c r="I50" s="1185"/>
      <c r="J50" s="1186"/>
      <c r="K50" s="63">
        <v>9</v>
      </c>
      <c r="L50" s="64">
        <v>10</v>
      </c>
      <c r="M50" s="64">
        <v>10</v>
      </c>
      <c r="N50" s="64">
        <v>11</v>
      </c>
      <c r="O50" s="65">
        <v>9</v>
      </c>
      <c r="P50" s="48"/>
      <c r="Q50" s="48"/>
      <c r="R50" s="48"/>
      <c r="S50" s="48"/>
      <c r="T50" s="48"/>
      <c r="U50" s="48"/>
    </row>
    <row r="51" spans="1:21" ht="30.75" customHeight="1">
      <c r="A51" s="48"/>
      <c r="B51" s="1195"/>
      <c r="C51" s="1196"/>
      <c r="D51" s="66"/>
      <c r="E51" s="1185" t="s">
        <v>18</v>
      </c>
      <c r="F51" s="1185"/>
      <c r="G51" s="1185"/>
      <c r="H51" s="1185"/>
      <c r="I51" s="1185"/>
      <c r="J51" s="1186"/>
      <c r="K51" s="63" t="s">
        <v>486</v>
      </c>
      <c r="L51" s="64">
        <v>0</v>
      </c>
      <c r="M51" s="64">
        <v>0</v>
      </c>
      <c r="N51" s="64">
        <v>0</v>
      </c>
      <c r="O51" s="65" t="s">
        <v>486</v>
      </c>
      <c r="P51" s="48"/>
      <c r="Q51" s="48"/>
      <c r="R51" s="48"/>
      <c r="S51" s="48"/>
      <c r="T51" s="48"/>
      <c r="U51" s="48"/>
    </row>
    <row r="52" spans="1:21" ht="30.75" customHeight="1">
      <c r="A52" s="48"/>
      <c r="B52" s="1183" t="s">
        <v>19</v>
      </c>
      <c r="C52" s="1184"/>
      <c r="D52" s="66"/>
      <c r="E52" s="1185" t="s">
        <v>20</v>
      </c>
      <c r="F52" s="1185"/>
      <c r="G52" s="1185"/>
      <c r="H52" s="1185"/>
      <c r="I52" s="1185"/>
      <c r="J52" s="1186"/>
      <c r="K52" s="63">
        <v>855</v>
      </c>
      <c r="L52" s="64">
        <v>839</v>
      </c>
      <c r="M52" s="64">
        <v>804</v>
      </c>
      <c r="N52" s="64">
        <v>857</v>
      </c>
      <c r="O52" s="65">
        <v>819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651</v>
      </c>
      <c r="L53" s="69">
        <v>571</v>
      </c>
      <c r="M53" s="69">
        <v>536</v>
      </c>
      <c r="N53" s="69">
        <v>403</v>
      </c>
      <c r="O53" s="70">
        <v>431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10262</v>
      </c>
      <c r="J41" s="83">
        <v>9632</v>
      </c>
      <c r="K41" s="83">
        <v>9796</v>
      </c>
      <c r="L41" s="83">
        <v>9695</v>
      </c>
      <c r="M41" s="84">
        <v>9626</v>
      </c>
    </row>
    <row r="42" spans="2:13" ht="27.75" customHeight="1">
      <c r="B42" s="1201"/>
      <c r="C42" s="1202"/>
      <c r="D42" s="85"/>
      <c r="E42" s="1207" t="s">
        <v>26</v>
      </c>
      <c r="F42" s="1207"/>
      <c r="G42" s="1207"/>
      <c r="H42" s="1208"/>
      <c r="I42" s="86" t="s">
        <v>486</v>
      </c>
      <c r="J42" s="87" t="s">
        <v>486</v>
      </c>
      <c r="K42" s="87" t="s">
        <v>486</v>
      </c>
      <c r="L42" s="87" t="s">
        <v>486</v>
      </c>
      <c r="M42" s="88" t="s">
        <v>486</v>
      </c>
    </row>
    <row r="43" spans="2:13" ht="27.75" customHeight="1">
      <c r="B43" s="1201"/>
      <c r="C43" s="1202"/>
      <c r="D43" s="85"/>
      <c r="E43" s="1207" t="s">
        <v>27</v>
      </c>
      <c r="F43" s="1207"/>
      <c r="G43" s="1207"/>
      <c r="H43" s="1208"/>
      <c r="I43" s="86">
        <v>312</v>
      </c>
      <c r="J43" s="87">
        <v>483</v>
      </c>
      <c r="K43" s="87">
        <v>817</v>
      </c>
      <c r="L43" s="87">
        <v>930</v>
      </c>
      <c r="M43" s="88">
        <v>978</v>
      </c>
    </row>
    <row r="44" spans="2:13" ht="27.75" customHeight="1">
      <c r="B44" s="1201"/>
      <c r="C44" s="1202"/>
      <c r="D44" s="85"/>
      <c r="E44" s="1207" t="s">
        <v>28</v>
      </c>
      <c r="F44" s="1207"/>
      <c r="G44" s="1207"/>
      <c r="H44" s="1208"/>
      <c r="I44" s="86">
        <v>116</v>
      </c>
      <c r="J44" s="87">
        <v>83</v>
      </c>
      <c r="K44" s="87">
        <v>71</v>
      </c>
      <c r="L44" s="87">
        <v>148</v>
      </c>
      <c r="M44" s="88">
        <v>278</v>
      </c>
    </row>
    <row r="45" spans="2:13" ht="27.75" customHeight="1">
      <c r="B45" s="1201"/>
      <c r="C45" s="1202"/>
      <c r="D45" s="85"/>
      <c r="E45" s="1207" t="s">
        <v>29</v>
      </c>
      <c r="F45" s="1207"/>
      <c r="G45" s="1207"/>
      <c r="H45" s="1208"/>
      <c r="I45" s="86">
        <v>2961</v>
      </c>
      <c r="J45" s="87">
        <v>2751</v>
      </c>
      <c r="K45" s="87">
        <v>2456</v>
      </c>
      <c r="L45" s="87">
        <v>2095</v>
      </c>
      <c r="M45" s="88">
        <v>1559</v>
      </c>
    </row>
    <row r="46" spans="2:13" ht="27.75" customHeight="1">
      <c r="B46" s="1201"/>
      <c r="C46" s="1202"/>
      <c r="D46" s="85"/>
      <c r="E46" s="1207" t="s">
        <v>30</v>
      </c>
      <c r="F46" s="1207"/>
      <c r="G46" s="1207"/>
      <c r="H46" s="1208"/>
      <c r="I46" s="86">
        <v>242</v>
      </c>
      <c r="J46" s="87">
        <v>109</v>
      </c>
      <c r="K46" s="87">
        <v>113</v>
      </c>
      <c r="L46" s="87">
        <v>66</v>
      </c>
      <c r="M46" s="88">
        <v>19</v>
      </c>
    </row>
    <row r="47" spans="2:13" ht="27.75" customHeight="1">
      <c r="B47" s="1201"/>
      <c r="C47" s="1202"/>
      <c r="D47" s="85"/>
      <c r="E47" s="1207" t="s">
        <v>31</v>
      </c>
      <c r="F47" s="1207"/>
      <c r="G47" s="1207"/>
      <c r="H47" s="1208"/>
      <c r="I47" s="86" t="s">
        <v>486</v>
      </c>
      <c r="J47" s="87" t="s">
        <v>486</v>
      </c>
      <c r="K47" s="87" t="s">
        <v>486</v>
      </c>
      <c r="L47" s="87" t="s">
        <v>486</v>
      </c>
      <c r="M47" s="88" t="s">
        <v>486</v>
      </c>
    </row>
    <row r="48" spans="2:13" ht="27.75" customHeight="1">
      <c r="B48" s="1203"/>
      <c r="C48" s="1204"/>
      <c r="D48" s="85"/>
      <c r="E48" s="1207" t="s">
        <v>32</v>
      </c>
      <c r="F48" s="1207"/>
      <c r="G48" s="1207"/>
      <c r="H48" s="1208"/>
      <c r="I48" s="86" t="s">
        <v>486</v>
      </c>
      <c r="J48" s="87" t="s">
        <v>486</v>
      </c>
      <c r="K48" s="87" t="s">
        <v>486</v>
      </c>
      <c r="L48" s="87" t="s">
        <v>486</v>
      </c>
      <c r="M48" s="88" t="s">
        <v>486</v>
      </c>
    </row>
    <row r="49" spans="2:13" ht="27.75" customHeight="1">
      <c r="B49" s="1209" t="s">
        <v>33</v>
      </c>
      <c r="C49" s="1210"/>
      <c r="D49" s="89"/>
      <c r="E49" s="1207" t="s">
        <v>34</v>
      </c>
      <c r="F49" s="1207"/>
      <c r="G49" s="1207"/>
      <c r="H49" s="1208"/>
      <c r="I49" s="86">
        <v>4793</v>
      </c>
      <c r="J49" s="87">
        <v>4670</v>
      </c>
      <c r="K49" s="87">
        <v>5232</v>
      </c>
      <c r="L49" s="87">
        <v>5595</v>
      </c>
      <c r="M49" s="88">
        <v>5937</v>
      </c>
    </row>
    <row r="50" spans="2:13" ht="27.75" customHeight="1">
      <c r="B50" s="1201"/>
      <c r="C50" s="1202"/>
      <c r="D50" s="85"/>
      <c r="E50" s="1207" t="s">
        <v>35</v>
      </c>
      <c r="F50" s="1207"/>
      <c r="G50" s="1207"/>
      <c r="H50" s="1208"/>
      <c r="I50" s="86">
        <v>604</v>
      </c>
      <c r="J50" s="87">
        <v>582</v>
      </c>
      <c r="K50" s="87">
        <v>457</v>
      </c>
      <c r="L50" s="87">
        <v>460</v>
      </c>
      <c r="M50" s="88">
        <v>390</v>
      </c>
    </row>
    <row r="51" spans="2:13" ht="27.75" customHeight="1">
      <c r="B51" s="1203"/>
      <c r="C51" s="1204"/>
      <c r="D51" s="85"/>
      <c r="E51" s="1207" t="s">
        <v>36</v>
      </c>
      <c r="F51" s="1207"/>
      <c r="G51" s="1207"/>
      <c r="H51" s="1208"/>
      <c r="I51" s="86">
        <v>7126</v>
      </c>
      <c r="J51" s="87">
        <v>7016</v>
      </c>
      <c r="K51" s="87">
        <v>7272</v>
      </c>
      <c r="L51" s="87">
        <v>7168</v>
      </c>
      <c r="M51" s="88">
        <v>7311</v>
      </c>
    </row>
    <row r="52" spans="2:13" ht="27.75" customHeight="1" thickBot="1">
      <c r="B52" s="1211" t="s">
        <v>37</v>
      </c>
      <c r="C52" s="1212"/>
      <c r="D52" s="90"/>
      <c r="E52" s="1213" t="s">
        <v>38</v>
      </c>
      <c r="F52" s="1213"/>
      <c r="G52" s="1213"/>
      <c r="H52" s="1214"/>
      <c r="I52" s="91">
        <v>1372</v>
      </c>
      <c r="J52" s="92">
        <v>790</v>
      </c>
      <c r="K52" s="92">
        <v>292</v>
      </c>
      <c r="L52" s="92">
        <v>-290</v>
      </c>
      <c r="M52" s="93">
        <v>-1179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8"/>
      <c r="H50" s="1239"/>
      <c r="I50" s="1239"/>
      <c r="J50" s="1240"/>
      <c r="K50" s="354" t="s">
        <v>526</v>
      </c>
      <c r="L50" s="354" t="s">
        <v>527</v>
      </c>
      <c r="M50" s="354" t="s">
        <v>528</v>
      </c>
      <c r="N50" s="354" t="s">
        <v>529</v>
      </c>
      <c r="O50" s="354" t="s">
        <v>530</v>
      </c>
    </row>
    <row r="51" spans="1:17">
      <c r="B51" s="248"/>
      <c r="C51" s="244"/>
      <c r="D51" s="244"/>
      <c r="E51" s="244"/>
      <c r="F51" s="244"/>
      <c r="G51" s="1241" t="s">
        <v>558</v>
      </c>
      <c r="H51" s="1242"/>
      <c r="I51" s="1247" t="s">
        <v>559</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560</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561</v>
      </c>
      <c r="H55" s="1222"/>
      <c r="I55" s="1227" t="s">
        <v>559</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560</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9" t="s">
        <v>563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8"/>
      <c r="H72" s="1239"/>
      <c r="I72" s="1239"/>
      <c r="J72" s="1240"/>
      <c r="K72" s="354" t="s">
        <v>526</v>
      </c>
      <c r="L72" s="354" t="s">
        <v>527</v>
      </c>
      <c r="M72" s="354" t="s">
        <v>528</v>
      </c>
      <c r="N72" s="354" t="s">
        <v>529</v>
      </c>
      <c r="O72" s="354" t="s">
        <v>530</v>
      </c>
    </row>
    <row r="73" spans="2:30">
      <c r="B73" s="248"/>
      <c r="C73" s="244"/>
      <c r="D73" s="244"/>
      <c r="E73" s="244"/>
      <c r="F73" s="244"/>
      <c r="G73" s="1241" t="s">
        <v>558</v>
      </c>
      <c r="H73" s="1242"/>
      <c r="I73" s="1247" t="s">
        <v>559</v>
      </c>
      <c r="J73" s="1247"/>
      <c r="K73" s="1228">
        <v>23.7</v>
      </c>
      <c r="L73" s="1228">
        <v>14.2</v>
      </c>
      <c r="M73" s="1215">
        <v>5.0999999999999996</v>
      </c>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565</v>
      </c>
      <c r="J75" s="1227"/>
      <c r="K75" s="1219">
        <v>11.5</v>
      </c>
      <c r="L75" s="1219">
        <v>10.8</v>
      </c>
      <c r="M75" s="1219">
        <v>10.3</v>
      </c>
      <c r="N75" s="1219">
        <v>8.9</v>
      </c>
      <c r="O75" s="1219">
        <v>8</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561</v>
      </c>
      <c r="H77" s="1222"/>
      <c r="I77" s="1227" t="s">
        <v>559</v>
      </c>
      <c r="J77" s="1227"/>
      <c r="K77" s="1228">
        <v>88.3</v>
      </c>
      <c r="L77" s="1228">
        <v>76.2</v>
      </c>
      <c r="M77" s="1215">
        <v>65.3</v>
      </c>
      <c r="N77" s="1215">
        <v>60.8</v>
      </c>
      <c r="O77" s="1215">
        <v>58.5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565</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74079</v>
      </c>
      <c r="E3" s="116"/>
      <c r="F3" s="117">
        <v>67201</v>
      </c>
      <c r="G3" s="118"/>
      <c r="H3" s="119"/>
    </row>
    <row r="4" spans="1:8">
      <c r="A4" s="120"/>
      <c r="B4" s="121"/>
      <c r="C4" s="122"/>
      <c r="D4" s="123">
        <v>40920</v>
      </c>
      <c r="E4" s="124"/>
      <c r="F4" s="125">
        <v>35210</v>
      </c>
      <c r="G4" s="126"/>
      <c r="H4" s="127"/>
    </row>
    <row r="5" spans="1:8">
      <c r="A5" s="108" t="s">
        <v>520</v>
      </c>
      <c r="B5" s="113"/>
      <c r="C5" s="114"/>
      <c r="D5" s="115">
        <v>57650</v>
      </c>
      <c r="E5" s="116"/>
      <c r="F5" s="117">
        <v>75709</v>
      </c>
      <c r="G5" s="118"/>
      <c r="H5" s="119"/>
    </row>
    <row r="6" spans="1:8">
      <c r="A6" s="120"/>
      <c r="B6" s="121"/>
      <c r="C6" s="122"/>
      <c r="D6" s="123">
        <v>34883</v>
      </c>
      <c r="E6" s="124"/>
      <c r="F6" s="125">
        <v>35212</v>
      </c>
      <c r="G6" s="126"/>
      <c r="H6" s="127"/>
    </row>
    <row r="7" spans="1:8">
      <c r="A7" s="108" t="s">
        <v>521</v>
      </c>
      <c r="B7" s="113"/>
      <c r="C7" s="114"/>
      <c r="D7" s="115">
        <v>105964</v>
      </c>
      <c r="E7" s="116"/>
      <c r="F7" s="117">
        <v>90961</v>
      </c>
      <c r="G7" s="118"/>
      <c r="H7" s="119"/>
    </row>
    <row r="8" spans="1:8">
      <c r="A8" s="120"/>
      <c r="B8" s="121"/>
      <c r="C8" s="122"/>
      <c r="D8" s="123">
        <v>48155</v>
      </c>
      <c r="E8" s="124"/>
      <c r="F8" s="125">
        <v>37720</v>
      </c>
      <c r="G8" s="126"/>
      <c r="H8" s="127"/>
    </row>
    <row r="9" spans="1:8">
      <c r="A9" s="108" t="s">
        <v>522</v>
      </c>
      <c r="B9" s="113"/>
      <c r="C9" s="114"/>
      <c r="D9" s="115">
        <v>89880</v>
      </c>
      <c r="E9" s="116"/>
      <c r="F9" s="117">
        <v>106614</v>
      </c>
      <c r="G9" s="118"/>
      <c r="H9" s="119"/>
    </row>
    <row r="10" spans="1:8">
      <c r="A10" s="120"/>
      <c r="B10" s="121"/>
      <c r="C10" s="122"/>
      <c r="D10" s="123">
        <v>64100</v>
      </c>
      <c r="E10" s="124"/>
      <c r="F10" s="125">
        <v>45545</v>
      </c>
      <c r="G10" s="126"/>
      <c r="H10" s="127"/>
    </row>
    <row r="11" spans="1:8">
      <c r="A11" s="108" t="s">
        <v>523</v>
      </c>
      <c r="B11" s="113"/>
      <c r="C11" s="114"/>
      <c r="D11" s="115">
        <v>78596</v>
      </c>
      <c r="E11" s="116"/>
      <c r="F11" s="117">
        <v>85459</v>
      </c>
      <c r="G11" s="118"/>
      <c r="H11" s="119"/>
    </row>
    <row r="12" spans="1:8">
      <c r="A12" s="120"/>
      <c r="B12" s="121"/>
      <c r="C12" s="128"/>
      <c r="D12" s="123">
        <v>35395</v>
      </c>
      <c r="E12" s="124"/>
      <c r="F12" s="125">
        <v>44378</v>
      </c>
      <c r="G12" s="126"/>
      <c r="H12" s="127"/>
    </row>
    <row r="13" spans="1:8">
      <c r="A13" s="108"/>
      <c r="B13" s="113"/>
      <c r="C13" s="129"/>
      <c r="D13" s="130">
        <v>81234</v>
      </c>
      <c r="E13" s="131"/>
      <c r="F13" s="132">
        <v>85189</v>
      </c>
      <c r="G13" s="133"/>
      <c r="H13" s="119"/>
    </row>
    <row r="14" spans="1:8">
      <c r="A14" s="120"/>
      <c r="B14" s="121"/>
      <c r="C14" s="122"/>
      <c r="D14" s="123">
        <v>44691</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6.94</v>
      </c>
      <c r="C19" s="134">
        <f>ROUND(VALUE(SUBSTITUTE(実質収支比率等に係る経年分析!G$48,"▲","-")),2)</f>
        <v>7.48</v>
      </c>
      <c r="D19" s="134">
        <f>ROUND(VALUE(SUBSTITUTE(実質収支比率等に係る経年分析!H$48,"▲","-")),2)</f>
        <v>6.79</v>
      </c>
      <c r="E19" s="134">
        <f>ROUND(VALUE(SUBSTITUTE(実質収支比率等に係る経年分析!I$48,"▲","-")),2)</f>
        <v>6.37</v>
      </c>
      <c r="F19" s="134">
        <f>ROUND(VALUE(SUBSTITUTE(実質収支比率等に係る経年分析!J$48,"▲","-")),2)</f>
        <v>4.76</v>
      </c>
    </row>
    <row r="20" spans="1:11">
      <c r="A20" s="134" t="s">
        <v>43</v>
      </c>
      <c r="B20" s="134">
        <f>ROUND(VALUE(SUBSTITUTE(実質収支比率等に係る経年分析!F$47,"▲","-")),2)</f>
        <v>21.5</v>
      </c>
      <c r="C20" s="134">
        <f>ROUND(VALUE(SUBSTITUTE(実質収支比率等に係る経年分析!G$47,"▲","-")),2)</f>
        <v>22.67</v>
      </c>
      <c r="D20" s="134">
        <f>ROUND(VALUE(SUBSTITUTE(実質収支比率等に係る経年分析!H$47,"▲","-")),2)</f>
        <v>23.25</v>
      </c>
      <c r="E20" s="134">
        <f>ROUND(VALUE(SUBSTITUTE(実質収支比率等に係る経年分析!I$47,"▲","-")),2)</f>
        <v>27.32</v>
      </c>
      <c r="F20" s="134">
        <f>ROUND(VALUE(SUBSTITUTE(実質収支比率等に係る経年分析!J$47,"▲","-")),2)</f>
        <v>31.02</v>
      </c>
    </row>
    <row r="21" spans="1:11">
      <c r="A21" s="134" t="s">
        <v>44</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6.01</v>
      </c>
      <c r="D21" s="134">
        <f>IF(ISNUMBER(VALUE(SUBSTITUTE(実質収支比率等に係る経年分析!H$49,"▲","-"))),ROUND(VALUE(SUBSTITUTE(実質収支比率等に係る経年分析!H$49,"▲","-")),2),NA())</f>
        <v>0.45</v>
      </c>
      <c r="E21" s="134">
        <f>IF(ISNUMBER(VALUE(SUBSTITUTE(実質収支比率等に係る経年分析!I$49,"▲","-"))),ROUND(VALUE(SUBSTITUTE(実質収支比率等に係る経年分析!I$49,"▲","-")),2),NA())</f>
        <v>3.19</v>
      </c>
      <c r="F21" s="134">
        <f>IF(ISNUMBER(VALUE(SUBSTITUTE(実質収支比率等に係る経年分析!J$49,"▲","-"))),ROUND(VALUE(SUBSTITUTE(実質収支比率等に係る経年分析!J$49,"▲","-")),2),NA())</f>
        <v>2.65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介護保険特別会計(サービス事業勘定)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855</v>
      </c>
      <c r="E42" s="136"/>
      <c r="F42" s="136"/>
      <c r="G42" s="136">
        <f>'実質公債費比率（分子）の構造'!L$52</f>
        <v>839</v>
      </c>
      <c r="H42" s="136"/>
      <c r="I42" s="136"/>
      <c r="J42" s="136">
        <f>'実質公債費比率（分子）の構造'!M$52</f>
        <v>804</v>
      </c>
      <c r="K42" s="136"/>
      <c r="L42" s="136"/>
      <c r="M42" s="136">
        <f>'実質公債費比率（分子）の構造'!N$52</f>
        <v>857</v>
      </c>
      <c r="N42" s="136"/>
      <c r="O42" s="136"/>
      <c r="P42" s="136">
        <f>'実質公債費比率（分子）の構造'!O$52</f>
        <v>819</v>
      </c>
    </row>
    <row r="43" spans="1:16">
      <c r="A43" s="136" t="s">
        <v>18</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9</v>
      </c>
      <c r="C44" s="136"/>
      <c r="D44" s="136"/>
      <c r="E44" s="136">
        <f>'実質公債費比率（分子）の構造'!L$50</f>
        <v>10</v>
      </c>
      <c r="F44" s="136"/>
      <c r="G44" s="136"/>
      <c r="H44" s="136">
        <f>'実質公債費比率（分子）の構造'!M$50</f>
        <v>10</v>
      </c>
      <c r="I44" s="136"/>
      <c r="J44" s="136"/>
      <c r="K44" s="136">
        <f>'実質公債費比率（分子）の構造'!N$50</f>
        <v>11</v>
      </c>
      <c r="L44" s="136"/>
      <c r="M44" s="136"/>
      <c r="N44" s="136">
        <f>'実質公債費比率（分子）の構造'!O$50</f>
        <v>9</v>
      </c>
      <c r="O44" s="136"/>
      <c r="P44" s="136"/>
    </row>
    <row r="45" spans="1:16">
      <c r="A45" s="136" t="s">
        <v>53</v>
      </c>
      <c r="B45" s="136">
        <f>'実質公債費比率（分子）の構造'!K$49</f>
        <v>93</v>
      </c>
      <c r="C45" s="136"/>
      <c r="D45" s="136"/>
      <c r="E45" s="136">
        <f>'実質公債費比率（分子）の構造'!L$49</f>
        <v>62</v>
      </c>
      <c r="F45" s="136"/>
      <c r="G45" s="136"/>
      <c r="H45" s="136">
        <f>'実質公債費比率（分子）の構造'!M$49</f>
        <v>66</v>
      </c>
      <c r="I45" s="136"/>
      <c r="J45" s="136"/>
      <c r="K45" s="136">
        <f>'実質公債費比率（分子）の構造'!N$49</f>
        <v>61</v>
      </c>
      <c r="L45" s="136"/>
      <c r="M45" s="136"/>
      <c r="N45" s="136">
        <f>'実質公債費比率（分子）の構造'!O$49</f>
        <v>60</v>
      </c>
      <c r="O45" s="136"/>
      <c r="P45" s="136"/>
    </row>
    <row r="46" spans="1:16">
      <c r="A46" s="136" t="s">
        <v>54</v>
      </c>
      <c r="B46" s="136">
        <f>'実質公債費比率（分子）の構造'!K$48</f>
        <v>16</v>
      </c>
      <c r="C46" s="136"/>
      <c r="D46" s="136"/>
      <c r="E46" s="136">
        <f>'実質公債費比率（分子）の構造'!L$48</f>
        <v>21</v>
      </c>
      <c r="F46" s="136"/>
      <c r="G46" s="136"/>
      <c r="H46" s="136">
        <f>'実質公債費比率（分子）の構造'!M$48</f>
        <v>28</v>
      </c>
      <c r="I46" s="136"/>
      <c r="J46" s="136"/>
      <c r="K46" s="136">
        <f>'実質公債費比率（分子）の構造'!N$48</f>
        <v>36</v>
      </c>
      <c r="L46" s="136"/>
      <c r="M46" s="136"/>
      <c r="N46" s="136">
        <f>'実質公債費比率（分子）の構造'!O$48</f>
        <v>45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1388</v>
      </c>
      <c r="C49" s="136"/>
      <c r="D49" s="136"/>
      <c r="E49" s="136">
        <f>'実質公債費比率（分子）の構造'!L$45</f>
        <v>1317</v>
      </c>
      <c r="F49" s="136"/>
      <c r="G49" s="136"/>
      <c r="H49" s="136">
        <f>'実質公債費比率（分子）の構造'!M$45</f>
        <v>1236</v>
      </c>
      <c r="I49" s="136"/>
      <c r="J49" s="136"/>
      <c r="K49" s="136">
        <f>'実質公債費比率（分子）の構造'!N$45</f>
        <v>1152</v>
      </c>
      <c r="L49" s="136"/>
      <c r="M49" s="136"/>
      <c r="N49" s="136">
        <f>'実質公債費比率（分子）の構造'!O$45</f>
        <v>1136</v>
      </c>
      <c r="O49" s="136"/>
      <c r="P49" s="136"/>
    </row>
    <row r="50" spans="1:16">
      <c r="A50" s="136" t="s">
        <v>58</v>
      </c>
      <c r="B50" s="136" t="e">
        <f>NA()</f>
        <v>#N/A</v>
      </c>
      <c r="C50" s="136">
        <f>IF(ISNUMBER('実質公債費比率（分子）の構造'!K$53),'実質公債費比率（分子）の構造'!K$53,NA())</f>
        <v>651</v>
      </c>
      <c r="D50" s="136" t="e">
        <f>NA()</f>
        <v>#N/A</v>
      </c>
      <c r="E50" s="136" t="e">
        <f>NA()</f>
        <v>#N/A</v>
      </c>
      <c r="F50" s="136">
        <f>IF(ISNUMBER('実質公債費比率（分子）の構造'!L$53),'実質公債費比率（分子）の構造'!L$53,NA())</f>
        <v>571</v>
      </c>
      <c r="G50" s="136" t="e">
        <f>NA()</f>
        <v>#N/A</v>
      </c>
      <c r="H50" s="136" t="e">
        <f>NA()</f>
        <v>#N/A</v>
      </c>
      <c r="I50" s="136">
        <f>IF(ISNUMBER('実質公債費比率（分子）の構造'!M$53),'実質公債費比率（分子）の構造'!M$53,NA())</f>
        <v>536</v>
      </c>
      <c r="J50" s="136" t="e">
        <f>NA()</f>
        <v>#N/A</v>
      </c>
      <c r="K50" s="136" t="e">
        <f>NA()</f>
        <v>#N/A</v>
      </c>
      <c r="L50" s="136">
        <f>IF(ISNUMBER('実質公債費比率（分子）の構造'!N$53),'実質公債費比率（分子）の構造'!N$53,NA())</f>
        <v>403</v>
      </c>
      <c r="M50" s="136" t="e">
        <f>NA()</f>
        <v>#N/A</v>
      </c>
      <c r="N50" s="136" t="e">
        <f>NA()</f>
        <v>#N/A</v>
      </c>
      <c r="O50" s="136">
        <f>IF(ISNUMBER('実質公債費比率（分子）の構造'!O$53),'実質公債費比率（分子）の構造'!O$53,NA())</f>
        <v>431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7126</v>
      </c>
      <c r="E56" s="135"/>
      <c r="F56" s="135"/>
      <c r="G56" s="135">
        <f>'将来負担比率（分子）の構造'!J$51</f>
        <v>7016</v>
      </c>
      <c r="H56" s="135"/>
      <c r="I56" s="135"/>
      <c r="J56" s="135">
        <f>'将来負担比率（分子）の構造'!K$51</f>
        <v>7272</v>
      </c>
      <c r="K56" s="135"/>
      <c r="L56" s="135"/>
      <c r="M56" s="135">
        <f>'将来負担比率（分子）の構造'!L$51</f>
        <v>7168</v>
      </c>
      <c r="N56" s="135"/>
      <c r="O56" s="135"/>
      <c r="P56" s="135">
        <f>'将来負担比率（分子）の構造'!M$51</f>
        <v>7311</v>
      </c>
    </row>
    <row r="57" spans="1:16">
      <c r="A57" s="135" t="s">
        <v>35</v>
      </c>
      <c r="B57" s="135"/>
      <c r="C57" s="135"/>
      <c r="D57" s="135">
        <f>'将来負担比率（分子）の構造'!I$50</f>
        <v>604</v>
      </c>
      <c r="E57" s="135"/>
      <c r="F57" s="135"/>
      <c r="G57" s="135">
        <f>'将来負担比率（分子）の構造'!J$50</f>
        <v>582</v>
      </c>
      <c r="H57" s="135"/>
      <c r="I57" s="135"/>
      <c r="J57" s="135">
        <f>'将来負担比率（分子）の構造'!K$50</f>
        <v>457</v>
      </c>
      <c r="K57" s="135"/>
      <c r="L57" s="135"/>
      <c r="M57" s="135">
        <f>'将来負担比率（分子）の構造'!L$50</f>
        <v>460</v>
      </c>
      <c r="N57" s="135"/>
      <c r="O57" s="135"/>
      <c r="P57" s="135">
        <f>'将来負担比率（分子）の構造'!M$50</f>
        <v>390</v>
      </c>
    </row>
    <row r="58" spans="1:16">
      <c r="A58" s="135" t="s">
        <v>34</v>
      </c>
      <c r="B58" s="135"/>
      <c r="C58" s="135"/>
      <c r="D58" s="135">
        <f>'将来負担比率（分子）の構造'!I$49</f>
        <v>4793</v>
      </c>
      <c r="E58" s="135"/>
      <c r="F58" s="135"/>
      <c r="G58" s="135">
        <f>'将来負担比率（分子）の構造'!J$49</f>
        <v>4670</v>
      </c>
      <c r="H58" s="135"/>
      <c r="I58" s="135"/>
      <c r="J58" s="135">
        <f>'将来負担比率（分子）の構造'!K$49</f>
        <v>5232</v>
      </c>
      <c r="K58" s="135"/>
      <c r="L58" s="135"/>
      <c r="M58" s="135">
        <f>'将来負担比率（分子）の構造'!L$49</f>
        <v>5595</v>
      </c>
      <c r="N58" s="135"/>
      <c r="O58" s="135"/>
      <c r="P58" s="135">
        <f>'将来負担比率（分子）の構造'!M$49</f>
        <v>5937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242</v>
      </c>
      <c r="C61" s="135"/>
      <c r="D61" s="135"/>
      <c r="E61" s="135">
        <f>'将来負担比率（分子）の構造'!J$46</f>
        <v>109</v>
      </c>
      <c r="F61" s="135"/>
      <c r="G61" s="135"/>
      <c r="H61" s="135">
        <f>'将来負担比率（分子）の構造'!K$46</f>
        <v>113</v>
      </c>
      <c r="I61" s="135"/>
      <c r="J61" s="135"/>
      <c r="K61" s="135">
        <f>'将来負担比率（分子）の構造'!L$46</f>
        <v>66</v>
      </c>
      <c r="L61" s="135"/>
      <c r="M61" s="135"/>
      <c r="N61" s="135">
        <f>'将来負担比率（分子）の構造'!M$46</f>
        <v>19</v>
      </c>
      <c r="O61" s="135"/>
      <c r="P61" s="135"/>
    </row>
    <row r="62" spans="1:16">
      <c r="A62" s="135" t="s">
        <v>29</v>
      </c>
      <c r="B62" s="135">
        <f>'将来負担比率（分子）の構造'!I$45</f>
        <v>2961</v>
      </c>
      <c r="C62" s="135"/>
      <c r="D62" s="135"/>
      <c r="E62" s="135">
        <f>'将来負担比率（分子）の構造'!J$45</f>
        <v>2751</v>
      </c>
      <c r="F62" s="135"/>
      <c r="G62" s="135"/>
      <c r="H62" s="135">
        <f>'将来負担比率（分子）の構造'!K$45</f>
        <v>2456</v>
      </c>
      <c r="I62" s="135"/>
      <c r="J62" s="135"/>
      <c r="K62" s="135">
        <f>'将来負担比率（分子）の構造'!L$45</f>
        <v>2095</v>
      </c>
      <c r="L62" s="135"/>
      <c r="M62" s="135"/>
      <c r="N62" s="135">
        <f>'将来負担比率（分子）の構造'!M$45</f>
        <v>1559</v>
      </c>
      <c r="O62" s="135"/>
      <c r="P62" s="135"/>
    </row>
    <row r="63" spans="1:16">
      <c r="A63" s="135" t="s">
        <v>28</v>
      </c>
      <c r="B63" s="135">
        <f>'将来負担比率（分子）の構造'!I$44</f>
        <v>116</v>
      </c>
      <c r="C63" s="135"/>
      <c r="D63" s="135"/>
      <c r="E63" s="135">
        <f>'将来負担比率（分子）の構造'!J$44</f>
        <v>83</v>
      </c>
      <c r="F63" s="135"/>
      <c r="G63" s="135"/>
      <c r="H63" s="135">
        <f>'将来負担比率（分子）の構造'!K$44</f>
        <v>71</v>
      </c>
      <c r="I63" s="135"/>
      <c r="J63" s="135"/>
      <c r="K63" s="135">
        <f>'将来負担比率（分子）の構造'!L$44</f>
        <v>148</v>
      </c>
      <c r="L63" s="135"/>
      <c r="M63" s="135"/>
      <c r="N63" s="135">
        <f>'将来負担比率（分子）の構造'!M$44</f>
        <v>278</v>
      </c>
      <c r="O63" s="135"/>
      <c r="P63" s="135"/>
    </row>
    <row r="64" spans="1:16">
      <c r="A64" s="135" t="s">
        <v>27</v>
      </c>
      <c r="B64" s="135">
        <f>'将来負担比率（分子）の構造'!I$43</f>
        <v>312</v>
      </c>
      <c r="C64" s="135"/>
      <c r="D64" s="135"/>
      <c r="E64" s="135">
        <f>'将来負担比率（分子）の構造'!J$43</f>
        <v>483</v>
      </c>
      <c r="F64" s="135"/>
      <c r="G64" s="135"/>
      <c r="H64" s="135">
        <f>'将来負担比率（分子）の構造'!K$43</f>
        <v>817</v>
      </c>
      <c r="I64" s="135"/>
      <c r="J64" s="135"/>
      <c r="K64" s="135">
        <f>'将来負担比率（分子）の構造'!L$43</f>
        <v>930</v>
      </c>
      <c r="L64" s="135"/>
      <c r="M64" s="135"/>
      <c r="N64" s="135">
        <f>'将来負担比率（分子）の構造'!M$43</f>
        <v>978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10262</v>
      </c>
      <c r="C66" s="135"/>
      <c r="D66" s="135"/>
      <c r="E66" s="135">
        <f>'将来負担比率（分子）の構造'!J$41</f>
        <v>9632</v>
      </c>
      <c r="F66" s="135"/>
      <c r="G66" s="135"/>
      <c r="H66" s="135">
        <f>'将来負担比率（分子）の構造'!K$41</f>
        <v>9796</v>
      </c>
      <c r="I66" s="135"/>
      <c r="J66" s="135"/>
      <c r="K66" s="135">
        <f>'将来負担比率（分子）の構造'!L$41</f>
        <v>9695</v>
      </c>
      <c r="L66" s="135"/>
      <c r="M66" s="135"/>
      <c r="N66" s="135">
        <f>'将来負担比率（分子）の構造'!M$41</f>
        <v>9626</v>
      </c>
      <c r="O66" s="135"/>
      <c r="P66" s="135"/>
    </row>
    <row r="67" spans="1:16">
      <c r="A67" s="135" t="s">
        <v>62</v>
      </c>
      <c r="B67" s="135" t="e">
        <f>NA()</f>
        <v>#N/A</v>
      </c>
      <c r="C67" s="135">
        <f>IF(ISNUMBER('将来負担比率（分子）の構造'!I$52), IF('将来負担比率（分子）の構造'!I$52 &lt; 0, 0, '将来負担比率（分子）の構造'!I$52), NA())</f>
        <v>1372</v>
      </c>
      <c r="D67" s="135" t="e">
        <f>NA()</f>
        <v>#N/A</v>
      </c>
      <c r="E67" s="135" t="e">
        <f>NA()</f>
        <v>#N/A</v>
      </c>
      <c r="F67" s="135">
        <f>IF(ISNUMBER('将来負担比率（分子）の構造'!J$52), IF('将来負担比率（分子）の構造'!J$52 &lt; 0, 0, '将来負担比率（分子）の構造'!J$52), NA())</f>
        <v>790</v>
      </c>
      <c r="G67" s="135" t="e">
        <f>NA()</f>
        <v>#N/A</v>
      </c>
      <c r="H67" s="135" t="e">
        <f>NA()</f>
        <v>#N/A</v>
      </c>
      <c r="I67" s="135">
        <f>IF(ISNUMBER('将来負担比率（分子）の構造'!K$52), IF('将来負担比率（分子）の構造'!K$52 &lt; 0, 0, '将来負担比率（分子）の構造'!K$52), NA())</f>
        <v>292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1883678</v>
      </c>
      <c r="S5" s="613"/>
      <c r="T5" s="613"/>
      <c r="U5" s="613"/>
      <c r="V5" s="613"/>
      <c r="W5" s="613"/>
      <c r="X5" s="613"/>
      <c r="Y5" s="614"/>
      <c r="Z5" s="615">
        <v>14.9</v>
      </c>
      <c r="AA5" s="615"/>
      <c r="AB5" s="615"/>
      <c r="AC5" s="615"/>
      <c r="AD5" s="616">
        <v>1883678</v>
      </c>
      <c r="AE5" s="616"/>
      <c r="AF5" s="616"/>
      <c r="AG5" s="616"/>
      <c r="AH5" s="616"/>
      <c r="AI5" s="616"/>
      <c r="AJ5" s="616"/>
      <c r="AK5" s="616"/>
      <c r="AL5" s="617">
        <v>30.1</v>
      </c>
      <c r="AM5" s="618"/>
      <c r="AN5" s="618"/>
      <c r="AO5" s="619"/>
      <c r="AP5" s="609" t="s">
        <v>205</v>
      </c>
      <c r="AQ5" s="610"/>
      <c r="AR5" s="610"/>
      <c r="AS5" s="610"/>
      <c r="AT5" s="610"/>
      <c r="AU5" s="610"/>
      <c r="AV5" s="610"/>
      <c r="AW5" s="610"/>
      <c r="AX5" s="610"/>
      <c r="AY5" s="610"/>
      <c r="AZ5" s="610"/>
      <c r="BA5" s="610"/>
      <c r="BB5" s="610"/>
      <c r="BC5" s="610"/>
      <c r="BD5" s="610"/>
      <c r="BE5" s="610"/>
      <c r="BF5" s="611"/>
      <c r="BG5" s="623">
        <v>1881162</v>
      </c>
      <c r="BH5" s="624"/>
      <c r="BI5" s="624"/>
      <c r="BJ5" s="624"/>
      <c r="BK5" s="624"/>
      <c r="BL5" s="624"/>
      <c r="BM5" s="624"/>
      <c r="BN5" s="625"/>
      <c r="BO5" s="626">
        <v>99.9</v>
      </c>
      <c r="BP5" s="626"/>
      <c r="BQ5" s="626"/>
      <c r="BR5" s="626"/>
      <c r="BS5" s="627">
        <v>13059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131611</v>
      </c>
      <c r="S6" s="624"/>
      <c r="T6" s="624"/>
      <c r="U6" s="624"/>
      <c r="V6" s="624"/>
      <c r="W6" s="624"/>
      <c r="X6" s="624"/>
      <c r="Y6" s="625"/>
      <c r="Z6" s="626">
        <v>1</v>
      </c>
      <c r="AA6" s="626"/>
      <c r="AB6" s="626"/>
      <c r="AC6" s="626"/>
      <c r="AD6" s="627">
        <v>131611</v>
      </c>
      <c r="AE6" s="627"/>
      <c r="AF6" s="627"/>
      <c r="AG6" s="627"/>
      <c r="AH6" s="627"/>
      <c r="AI6" s="627"/>
      <c r="AJ6" s="627"/>
      <c r="AK6" s="627"/>
      <c r="AL6" s="628">
        <v>2.1</v>
      </c>
      <c r="AM6" s="629"/>
      <c r="AN6" s="629"/>
      <c r="AO6" s="630"/>
      <c r="AP6" s="620" t="s">
        <v>210</v>
      </c>
      <c r="AQ6" s="621"/>
      <c r="AR6" s="621"/>
      <c r="AS6" s="621"/>
      <c r="AT6" s="621"/>
      <c r="AU6" s="621"/>
      <c r="AV6" s="621"/>
      <c r="AW6" s="621"/>
      <c r="AX6" s="621"/>
      <c r="AY6" s="621"/>
      <c r="AZ6" s="621"/>
      <c r="BA6" s="621"/>
      <c r="BB6" s="621"/>
      <c r="BC6" s="621"/>
      <c r="BD6" s="621"/>
      <c r="BE6" s="621"/>
      <c r="BF6" s="622"/>
      <c r="BG6" s="623">
        <v>1881162</v>
      </c>
      <c r="BH6" s="624"/>
      <c r="BI6" s="624"/>
      <c r="BJ6" s="624"/>
      <c r="BK6" s="624"/>
      <c r="BL6" s="624"/>
      <c r="BM6" s="624"/>
      <c r="BN6" s="625"/>
      <c r="BO6" s="626">
        <v>99.9</v>
      </c>
      <c r="BP6" s="626"/>
      <c r="BQ6" s="626"/>
      <c r="BR6" s="626"/>
      <c r="BS6" s="627">
        <v>13059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137298</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137290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2333</v>
      </c>
      <c r="S7" s="624"/>
      <c r="T7" s="624"/>
      <c r="U7" s="624"/>
      <c r="V7" s="624"/>
      <c r="W7" s="624"/>
      <c r="X7" s="624"/>
      <c r="Y7" s="625"/>
      <c r="Z7" s="626">
        <v>0</v>
      </c>
      <c r="AA7" s="626"/>
      <c r="AB7" s="626"/>
      <c r="AC7" s="626"/>
      <c r="AD7" s="627">
        <v>2333</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694183</v>
      </c>
      <c r="BH7" s="624"/>
      <c r="BI7" s="624"/>
      <c r="BJ7" s="624"/>
      <c r="BK7" s="624"/>
      <c r="BL7" s="624"/>
      <c r="BM7" s="624"/>
      <c r="BN7" s="625"/>
      <c r="BO7" s="626">
        <v>36.9</v>
      </c>
      <c r="BP7" s="626"/>
      <c r="BQ7" s="626"/>
      <c r="BR7" s="626"/>
      <c r="BS7" s="627">
        <v>13059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2593820</v>
      </c>
      <c r="CS7" s="624"/>
      <c r="CT7" s="624"/>
      <c r="CU7" s="624"/>
      <c r="CV7" s="624"/>
      <c r="CW7" s="624"/>
      <c r="CX7" s="624"/>
      <c r="CY7" s="625"/>
      <c r="CZ7" s="626">
        <v>21</v>
      </c>
      <c r="DA7" s="626"/>
      <c r="DB7" s="626"/>
      <c r="DC7" s="626"/>
      <c r="DD7" s="632">
        <v>98677</v>
      </c>
      <c r="DE7" s="624"/>
      <c r="DF7" s="624"/>
      <c r="DG7" s="624"/>
      <c r="DH7" s="624"/>
      <c r="DI7" s="624"/>
      <c r="DJ7" s="624"/>
      <c r="DK7" s="624"/>
      <c r="DL7" s="624"/>
      <c r="DM7" s="624"/>
      <c r="DN7" s="624"/>
      <c r="DO7" s="624"/>
      <c r="DP7" s="625"/>
      <c r="DQ7" s="632">
        <v>2009819</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4630</v>
      </c>
      <c r="S8" s="624"/>
      <c r="T8" s="624"/>
      <c r="U8" s="624"/>
      <c r="V8" s="624"/>
      <c r="W8" s="624"/>
      <c r="X8" s="624"/>
      <c r="Y8" s="625"/>
      <c r="Z8" s="626">
        <v>0</v>
      </c>
      <c r="AA8" s="626"/>
      <c r="AB8" s="626"/>
      <c r="AC8" s="626"/>
      <c r="AD8" s="627">
        <v>4630</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30484</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4623793</v>
      </c>
      <c r="CS8" s="624"/>
      <c r="CT8" s="624"/>
      <c r="CU8" s="624"/>
      <c r="CV8" s="624"/>
      <c r="CW8" s="624"/>
      <c r="CX8" s="624"/>
      <c r="CY8" s="625"/>
      <c r="CZ8" s="626">
        <v>37.5</v>
      </c>
      <c r="DA8" s="626"/>
      <c r="DB8" s="626"/>
      <c r="DC8" s="626"/>
      <c r="DD8" s="632">
        <v>286777</v>
      </c>
      <c r="DE8" s="624"/>
      <c r="DF8" s="624"/>
      <c r="DG8" s="624"/>
      <c r="DH8" s="624"/>
      <c r="DI8" s="624"/>
      <c r="DJ8" s="624"/>
      <c r="DK8" s="624"/>
      <c r="DL8" s="624"/>
      <c r="DM8" s="624"/>
      <c r="DN8" s="624"/>
      <c r="DO8" s="624"/>
      <c r="DP8" s="625"/>
      <c r="DQ8" s="632">
        <v>2342765</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4700</v>
      </c>
      <c r="S9" s="624"/>
      <c r="T9" s="624"/>
      <c r="U9" s="624"/>
      <c r="V9" s="624"/>
      <c r="W9" s="624"/>
      <c r="X9" s="624"/>
      <c r="Y9" s="625"/>
      <c r="Z9" s="626">
        <v>0</v>
      </c>
      <c r="AA9" s="626"/>
      <c r="AB9" s="626"/>
      <c r="AC9" s="626"/>
      <c r="AD9" s="627">
        <v>4700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548949</v>
      </c>
      <c r="BH9" s="624"/>
      <c r="BI9" s="624"/>
      <c r="BJ9" s="624"/>
      <c r="BK9" s="624"/>
      <c r="BL9" s="624"/>
      <c r="BM9" s="624"/>
      <c r="BN9" s="625"/>
      <c r="BO9" s="626">
        <v>29.1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644321</v>
      </c>
      <c r="CS9" s="624"/>
      <c r="CT9" s="624"/>
      <c r="CU9" s="624"/>
      <c r="CV9" s="624"/>
      <c r="CW9" s="624"/>
      <c r="CX9" s="624"/>
      <c r="CY9" s="625"/>
      <c r="CZ9" s="626">
        <v>5.2</v>
      </c>
      <c r="DA9" s="626"/>
      <c r="DB9" s="626"/>
      <c r="DC9" s="626"/>
      <c r="DD9" s="632">
        <v>51594</v>
      </c>
      <c r="DE9" s="624"/>
      <c r="DF9" s="624"/>
      <c r="DG9" s="624"/>
      <c r="DH9" s="624"/>
      <c r="DI9" s="624"/>
      <c r="DJ9" s="624"/>
      <c r="DK9" s="624"/>
      <c r="DL9" s="624"/>
      <c r="DM9" s="624"/>
      <c r="DN9" s="624"/>
      <c r="DO9" s="624"/>
      <c r="DP9" s="625"/>
      <c r="DQ9" s="632">
        <v>537510</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423723</v>
      </c>
      <c r="S10" s="624"/>
      <c r="T10" s="624"/>
      <c r="U10" s="624"/>
      <c r="V10" s="624"/>
      <c r="W10" s="624"/>
      <c r="X10" s="624"/>
      <c r="Y10" s="625"/>
      <c r="Z10" s="626">
        <v>3.3</v>
      </c>
      <c r="AA10" s="626"/>
      <c r="AB10" s="626"/>
      <c r="AC10" s="626"/>
      <c r="AD10" s="627">
        <v>423723</v>
      </c>
      <c r="AE10" s="627"/>
      <c r="AF10" s="627"/>
      <c r="AG10" s="627"/>
      <c r="AH10" s="627"/>
      <c r="AI10" s="627"/>
      <c r="AJ10" s="627"/>
      <c r="AK10" s="627"/>
      <c r="AL10" s="628">
        <v>6.8</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42530</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15781</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14981</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72220</v>
      </c>
      <c r="BH11" s="624"/>
      <c r="BI11" s="624"/>
      <c r="BJ11" s="624"/>
      <c r="BK11" s="624"/>
      <c r="BL11" s="624"/>
      <c r="BM11" s="624"/>
      <c r="BN11" s="625"/>
      <c r="BO11" s="626">
        <v>3.8</v>
      </c>
      <c r="BP11" s="626"/>
      <c r="BQ11" s="626"/>
      <c r="BR11" s="626"/>
      <c r="BS11" s="632">
        <v>13059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1061718</v>
      </c>
      <c r="CS11" s="624"/>
      <c r="CT11" s="624"/>
      <c r="CU11" s="624"/>
      <c r="CV11" s="624"/>
      <c r="CW11" s="624"/>
      <c r="CX11" s="624"/>
      <c r="CY11" s="625"/>
      <c r="CZ11" s="626">
        <v>8.6</v>
      </c>
      <c r="DA11" s="626"/>
      <c r="DB11" s="626"/>
      <c r="DC11" s="626"/>
      <c r="DD11" s="632">
        <v>563795</v>
      </c>
      <c r="DE11" s="624"/>
      <c r="DF11" s="624"/>
      <c r="DG11" s="624"/>
      <c r="DH11" s="624"/>
      <c r="DI11" s="624"/>
      <c r="DJ11" s="624"/>
      <c r="DK11" s="624"/>
      <c r="DL11" s="624"/>
      <c r="DM11" s="624"/>
      <c r="DN11" s="624"/>
      <c r="DO11" s="624"/>
      <c r="DP11" s="625"/>
      <c r="DQ11" s="632">
        <v>481448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920252</v>
      </c>
      <c r="BH12" s="624"/>
      <c r="BI12" s="624"/>
      <c r="BJ12" s="624"/>
      <c r="BK12" s="624"/>
      <c r="BL12" s="624"/>
      <c r="BM12" s="624"/>
      <c r="BN12" s="625"/>
      <c r="BO12" s="626">
        <v>48.9</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271795</v>
      </c>
      <c r="CS12" s="624"/>
      <c r="CT12" s="624"/>
      <c r="CU12" s="624"/>
      <c r="CV12" s="624"/>
      <c r="CW12" s="624"/>
      <c r="CX12" s="624"/>
      <c r="CY12" s="625"/>
      <c r="CZ12" s="626">
        <v>2.2000000000000002</v>
      </c>
      <c r="DA12" s="626"/>
      <c r="DB12" s="626"/>
      <c r="DC12" s="626"/>
      <c r="DD12" s="632">
        <v>1755</v>
      </c>
      <c r="DE12" s="624"/>
      <c r="DF12" s="624"/>
      <c r="DG12" s="624"/>
      <c r="DH12" s="624"/>
      <c r="DI12" s="624"/>
      <c r="DJ12" s="624"/>
      <c r="DK12" s="624"/>
      <c r="DL12" s="624"/>
      <c r="DM12" s="624"/>
      <c r="DN12" s="624"/>
      <c r="DO12" s="624"/>
      <c r="DP12" s="625"/>
      <c r="DQ12" s="632">
        <v>210196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12717</v>
      </c>
      <c r="S13" s="624"/>
      <c r="T13" s="624"/>
      <c r="U13" s="624"/>
      <c r="V13" s="624"/>
      <c r="W13" s="624"/>
      <c r="X13" s="624"/>
      <c r="Y13" s="625"/>
      <c r="Z13" s="626">
        <v>0.1</v>
      </c>
      <c r="AA13" s="626"/>
      <c r="AB13" s="626"/>
      <c r="AC13" s="626"/>
      <c r="AD13" s="627">
        <v>12717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905145</v>
      </c>
      <c r="BH13" s="624"/>
      <c r="BI13" s="624"/>
      <c r="BJ13" s="624"/>
      <c r="BK13" s="624"/>
      <c r="BL13" s="624"/>
      <c r="BM13" s="624"/>
      <c r="BN13" s="625"/>
      <c r="BO13" s="626">
        <v>48.1</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723869</v>
      </c>
      <c r="CS13" s="624"/>
      <c r="CT13" s="624"/>
      <c r="CU13" s="624"/>
      <c r="CV13" s="624"/>
      <c r="CW13" s="624"/>
      <c r="CX13" s="624"/>
      <c r="CY13" s="625"/>
      <c r="CZ13" s="626">
        <v>5.9</v>
      </c>
      <c r="DA13" s="626"/>
      <c r="DB13" s="626"/>
      <c r="DC13" s="626"/>
      <c r="DD13" s="632">
        <v>540155</v>
      </c>
      <c r="DE13" s="624"/>
      <c r="DF13" s="624"/>
      <c r="DG13" s="624"/>
      <c r="DH13" s="624"/>
      <c r="DI13" s="624"/>
      <c r="DJ13" s="624"/>
      <c r="DK13" s="624"/>
      <c r="DL13" s="624"/>
      <c r="DM13" s="624"/>
      <c r="DN13" s="624"/>
      <c r="DO13" s="624"/>
      <c r="DP13" s="625"/>
      <c r="DQ13" s="632">
        <v>259220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68858</v>
      </c>
      <c r="BH14" s="624"/>
      <c r="BI14" s="624"/>
      <c r="BJ14" s="624"/>
      <c r="BK14" s="624"/>
      <c r="BL14" s="624"/>
      <c r="BM14" s="624"/>
      <c r="BN14" s="625"/>
      <c r="BO14" s="626">
        <v>3.7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331025</v>
      </c>
      <c r="CS14" s="624"/>
      <c r="CT14" s="624"/>
      <c r="CU14" s="624"/>
      <c r="CV14" s="624"/>
      <c r="CW14" s="624"/>
      <c r="CX14" s="624"/>
      <c r="CY14" s="625"/>
      <c r="CZ14" s="626">
        <v>2.7</v>
      </c>
      <c r="DA14" s="626"/>
      <c r="DB14" s="626"/>
      <c r="DC14" s="626"/>
      <c r="DD14" s="632">
        <v>12626</v>
      </c>
      <c r="DE14" s="624"/>
      <c r="DF14" s="624"/>
      <c r="DG14" s="624"/>
      <c r="DH14" s="624"/>
      <c r="DI14" s="624"/>
      <c r="DJ14" s="624"/>
      <c r="DK14" s="624"/>
      <c r="DL14" s="624"/>
      <c r="DM14" s="624"/>
      <c r="DN14" s="624"/>
      <c r="DO14" s="624"/>
      <c r="DP14" s="625"/>
      <c r="DQ14" s="632">
        <v>313251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4513</v>
      </c>
      <c r="S15" s="624"/>
      <c r="T15" s="624"/>
      <c r="U15" s="624"/>
      <c r="V15" s="624"/>
      <c r="W15" s="624"/>
      <c r="X15" s="624"/>
      <c r="Y15" s="625"/>
      <c r="Z15" s="626">
        <v>0</v>
      </c>
      <c r="AA15" s="626"/>
      <c r="AB15" s="626"/>
      <c r="AC15" s="626"/>
      <c r="AD15" s="627">
        <v>4513</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197869</v>
      </c>
      <c r="BH15" s="624"/>
      <c r="BI15" s="624"/>
      <c r="BJ15" s="624"/>
      <c r="BK15" s="624"/>
      <c r="BL15" s="624"/>
      <c r="BM15" s="624"/>
      <c r="BN15" s="625"/>
      <c r="BO15" s="626">
        <v>10.5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733345</v>
      </c>
      <c r="CS15" s="624"/>
      <c r="CT15" s="624"/>
      <c r="CU15" s="624"/>
      <c r="CV15" s="624"/>
      <c r="CW15" s="624"/>
      <c r="CX15" s="624"/>
      <c r="CY15" s="625"/>
      <c r="CZ15" s="626">
        <v>5.9</v>
      </c>
      <c r="DA15" s="626"/>
      <c r="DB15" s="626"/>
      <c r="DC15" s="626"/>
      <c r="DD15" s="632">
        <v>167135</v>
      </c>
      <c r="DE15" s="624"/>
      <c r="DF15" s="624"/>
      <c r="DG15" s="624"/>
      <c r="DH15" s="624"/>
      <c r="DI15" s="624"/>
      <c r="DJ15" s="624"/>
      <c r="DK15" s="624"/>
      <c r="DL15" s="624"/>
      <c r="DM15" s="624"/>
      <c r="DN15" s="624"/>
      <c r="DO15" s="624"/>
      <c r="DP15" s="625"/>
      <c r="DQ15" s="632">
        <v>605544</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4460701</v>
      </c>
      <c r="S16" s="624"/>
      <c r="T16" s="624"/>
      <c r="U16" s="624"/>
      <c r="V16" s="624"/>
      <c r="W16" s="624"/>
      <c r="X16" s="624"/>
      <c r="Y16" s="625"/>
      <c r="Z16" s="626">
        <v>35.299999999999997</v>
      </c>
      <c r="AA16" s="626"/>
      <c r="AB16" s="626"/>
      <c r="AC16" s="626"/>
      <c r="AD16" s="627">
        <v>3732562</v>
      </c>
      <c r="AE16" s="627"/>
      <c r="AF16" s="627"/>
      <c r="AG16" s="627"/>
      <c r="AH16" s="627"/>
      <c r="AI16" s="627"/>
      <c r="AJ16" s="627"/>
      <c r="AK16" s="627"/>
      <c r="AL16" s="628">
        <v>59.6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58935</v>
      </c>
      <c r="CS16" s="624"/>
      <c r="CT16" s="624"/>
      <c r="CU16" s="624"/>
      <c r="CV16" s="624"/>
      <c r="CW16" s="624"/>
      <c r="CX16" s="624"/>
      <c r="CY16" s="625"/>
      <c r="CZ16" s="626">
        <v>0.5</v>
      </c>
      <c r="DA16" s="626"/>
      <c r="DB16" s="626"/>
      <c r="DC16" s="626"/>
      <c r="DD16" s="632" t="s">
        <v>108</v>
      </c>
      <c r="DE16" s="624"/>
      <c r="DF16" s="624"/>
      <c r="DG16" s="624"/>
      <c r="DH16" s="624"/>
      <c r="DI16" s="624"/>
      <c r="DJ16" s="624"/>
      <c r="DK16" s="624"/>
      <c r="DL16" s="624"/>
      <c r="DM16" s="624"/>
      <c r="DN16" s="624"/>
      <c r="DO16" s="624"/>
      <c r="DP16" s="625"/>
      <c r="DQ16" s="632">
        <v>31105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3732562</v>
      </c>
      <c r="S17" s="624"/>
      <c r="T17" s="624"/>
      <c r="U17" s="624"/>
      <c r="V17" s="624"/>
      <c r="W17" s="624"/>
      <c r="X17" s="624"/>
      <c r="Y17" s="625"/>
      <c r="Z17" s="626">
        <v>29.5</v>
      </c>
      <c r="AA17" s="626"/>
      <c r="AB17" s="626"/>
      <c r="AC17" s="626"/>
      <c r="AD17" s="627">
        <v>3732562</v>
      </c>
      <c r="AE17" s="627"/>
      <c r="AF17" s="627"/>
      <c r="AG17" s="627"/>
      <c r="AH17" s="627"/>
      <c r="AI17" s="627"/>
      <c r="AJ17" s="627"/>
      <c r="AK17" s="627"/>
      <c r="AL17" s="628">
        <v>59.6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1136443</v>
      </c>
      <c r="CS17" s="624"/>
      <c r="CT17" s="624"/>
      <c r="CU17" s="624"/>
      <c r="CV17" s="624"/>
      <c r="CW17" s="624"/>
      <c r="CX17" s="624"/>
      <c r="CY17" s="625"/>
      <c r="CZ17" s="626">
        <v>9.1999999999999993</v>
      </c>
      <c r="DA17" s="626"/>
      <c r="DB17" s="626"/>
      <c r="DC17" s="626"/>
      <c r="DD17" s="632" t="s">
        <v>108</v>
      </c>
      <c r="DE17" s="624"/>
      <c r="DF17" s="624"/>
      <c r="DG17" s="624"/>
      <c r="DH17" s="624"/>
      <c r="DI17" s="624"/>
      <c r="DJ17" s="624"/>
      <c r="DK17" s="624"/>
      <c r="DL17" s="624"/>
      <c r="DM17" s="624"/>
      <c r="DN17" s="624"/>
      <c r="DO17" s="624"/>
      <c r="DP17" s="625"/>
      <c r="DQ17" s="632">
        <v>1094920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728139</v>
      </c>
      <c r="S18" s="624"/>
      <c r="T18" s="624"/>
      <c r="U18" s="624"/>
      <c r="V18" s="624"/>
      <c r="W18" s="624"/>
      <c r="X18" s="624"/>
      <c r="Y18" s="625"/>
      <c r="Z18" s="626">
        <v>5.8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2516</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6928606</v>
      </c>
      <c r="S20" s="624"/>
      <c r="T20" s="624"/>
      <c r="U20" s="624"/>
      <c r="V20" s="624"/>
      <c r="W20" s="624"/>
      <c r="X20" s="624"/>
      <c r="Y20" s="625"/>
      <c r="Z20" s="626">
        <v>54.8</v>
      </c>
      <c r="AA20" s="626"/>
      <c r="AB20" s="626"/>
      <c r="AC20" s="626"/>
      <c r="AD20" s="627">
        <v>6200467</v>
      </c>
      <c r="AE20" s="627"/>
      <c r="AF20" s="627"/>
      <c r="AG20" s="627"/>
      <c r="AH20" s="627"/>
      <c r="AI20" s="627"/>
      <c r="AJ20" s="627"/>
      <c r="AK20" s="627"/>
      <c r="AL20" s="628">
        <v>99.1</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2516</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12332143</v>
      </c>
      <c r="CS20" s="624"/>
      <c r="CT20" s="624"/>
      <c r="CU20" s="624"/>
      <c r="CV20" s="624"/>
      <c r="CW20" s="624"/>
      <c r="CX20" s="624"/>
      <c r="CY20" s="625"/>
      <c r="CZ20" s="626">
        <v>100</v>
      </c>
      <c r="DA20" s="626"/>
      <c r="DB20" s="626"/>
      <c r="DC20" s="626"/>
      <c r="DD20" s="632">
        <v>1722514</v>
      </c>
      <c r="DE20" s="624"/>
      <c r="DF20" s="624"/>
      <c r="DG20" s="624"/>
      <c r="DH20" s="624"/>
      <c r="DI20" s="624"/>
      <c r="DJ20" s="624"/>
      <c r="DK20" s="624"/>
      <c r="DL20" s="624"/>
      <c r="DM20" s="624"/>
      <c r="DN20" s="624"/>
      <c r="DO20" s="624"/>
      <c r="DP20" s="625"/>
      <c r="DQ20" s="632">
        <v>8038049</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3132</v>
      </c>
      <c r="S21" s="624"/>
      <c r="T21" s="624"/>
      <c r="U21" s="624"/>
      <c r="V21" s="624"/>
      <c r="W21" s="624"/>
      <c r="X21" s="624"/>
      <c r="Y21" s="625"/>
      <c r="Z21" s="626">
        <v>0</v>
      </c>
      <c r="AA21" s="626"/>
      <c r="AB21" s="626"/>
      <c r="AC21" s="626"/>
      <c r="AD21" s="627">
        <v>3132</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2516</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82040</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105737</v>
      </c>
      <c r="S23" s="624"/>
      <c r="T23" s="624"/>
      <c r="U23" s="624"/>
      <c r="V23" s="624"/>
      <c r="W23" s="624"/>
      <c r="X23" s="624"/>
      <c r="Y23" s="625"/>
      <c r="Z23" s="626">
        <v>0.8</v>
      </c>
      <c r="AA23" s="626"/>
      <c r="AB23" s="626"/>
      <c r="AC23" s="626"/>
      <c r="AD23" s="627">
        <v>7661</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31329</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5508737</v>
      </c>
      <c r="CS24" s="613"/>
      <c r="CT24" s="613"/>
      <c r="CU24" s="613"/>
      <c r="CV24" s="613"/>
      <c r="CW24" s="613"/>
      <c r="CX24" s="613"/>
      <c r="CY24" s="614"/>
      <c r="CZ24" s="652">
        <v>44.7</v>
      </c>
      <c r="DA24" s="653"/>
      <c r="DB24" s="653"/>
      <c r="DC24" s="654"/>
      <c r="DD24" s="651">
        <v>3329475</v>
      </c>
      <c r="DE24" s="613"/>
      <c r="DF24" s="613"/>
      <c r="DG24" s="613"/>
      <c r="DH24" s="613"/>
      <c r="DI24" s="613"/>
      <c r="DJ24" s="613"/>
      <c r="DK24" s="614"/>
      <c r="DL24" s="651">
        <v>3274804</v>
      </c>
      <c r="DM24" s="613"/>
      <c r="DN24" s="613"/>
      <c r="DO24" s="613"/>
      <c r="DP24" s="613"/>
      <c r="DQ24" s="613"/>
      <c r="DR24" s="613"/>
      <c r="DS24" s="613"/>
      <c r="DT24" s="613"/>
      <c r="DU24" s="613"/>
      <c r="DV24" s="614"/>
      <c r="DW24" s="617">
        <v>49.5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1547384</v>
      </c>
      <c r="S25" s="624"/>
      <c r="T25" s="624"/>
      <c r="U25" s="624"/>
      <c r="V25" s="624"/>
      <c r="W25" s="624"/>
      <c r="X25" s="624"/>
      <c r="Y25" s="625"/>
      <c r="Z25" s="626">
        <v>12.2</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1886712</v>
      </c>
      <c r="CS25" s="643"/>
      <c r="CT25" s="643"/>
      <c r="CU25" s="643"/>
      <c r="CV25" s="643"/>
      <c r="CW25" s="643"/>
      <c r="CX25" s="643"/>
      <c r="CY25" s="644"/>
      <c r="CZ25" s="657">
        <v>15.3</v>
      </c>
      <c r="DA25" s="658"/>
      <c r="DB25" s="658"/>
      <c r="DC25" s="659"/>
      <c r="DD25" s="632">
        <v>1419832</v>
      </c>
      <c r="DE25" s="643"/>
      <c r="DF25" s="643"/>
      <c r="DG25" s="643"/>
      <c r="DH25" s="643"/>
      <c r="DI25" s="643"/>
      <c r="DJ25" s="643"/>
      <c r="DK25" s="644"/>
      <c r="DL25" s="632">
        <v>1398118</v>
      </c>
      <c r="DM25" s="643"/>
      <c r="DN25" s="643"/>
      <c r="DO25" s="643"/>
      <c r="DP25" s="643"/>
      <c r="DQ25" s="643"/>
      <c r="DR25" s="643"/>
      <c r="DS25" s="643"/>
      <c r="DT25" s="643"/>
      <c r="DU25" s="643"/>
      <c r="DV25" s="644"/>
      <c r="DW25" s="628">
        <v>21.1</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774198</v>
      </c>
      <c r="CS26" s="624"/>
      <c r="CT26" s="624"/>
      <c r="CU26" s="624"/>
      <c r="CV26" s="624"/>
      <c r="CW26" s="624"/>
      <c r="CX26" s="624"/>
      <c r="CY26" s="625"/>
      <c r="CZ26" s="657">
        <v>6.3</v>
      </c>
      <c r="DA26" s="658"/>
      <c r="DB26" s="658"/>
      <c r="DC26" s="659"/>
      <c r="DD26" s="632">
        <v>714076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1239899</v>
      </c>
      <c r="S27" s="624"/>
      <c r="T27" s="624"/>
      <c r="U27" s="624"/>
      <c r="V27" s="624"/>
      <c r="W27" s="624"/>
      <c r="X27" s="624"/>
      <c r="Y27" s="625"/>
      <c r="Z27" s="626">
        <v>9.8000000000000007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1883678</v>
      </c>
      <c r="BH27" s="624"/>
      <c r="BI27" s="624"/>
      <c r="BJ27" s="624"/>
      <c r="BK27" s="624"/>
      <c r="BL27" s="624"/>
      <c r="BM27" s="624"/>
      <c r="BN27" s="625"/>
      <c r="BO27" s="626">
        <v>100</v>
      </c>
      <c r="BP27" s="626"/>
      <c r="BQ27" s="626"/>
      <c r="BR27" s="626"/>
      <c r="BS27" s="632">
        <v>13059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2485582</v>
      </c>
      <c r="CS27" s="643"/>
      <c r="CT27" s="643"/>
      <c r="CU27" s="643"/>
      <c r="CV27" s="643"/>
      <c r="CW27" s="643"/>
      <c r="CX27" s="643"/>
      <c r="CY27" s="644"/>
      <c r="CZ27" s="657">
        <v>20.2</v>
      </c>
      <c r="DA27" s="658"/>
      <c r="DB27" s="658"/>
      <c r="DC27" s="659"/>
      <c r="DD27" s="632">
        <v>814723</v>
      </c>
      <c r="DE27" s="643"/>
      <c r="DF27" s="643"/>
      <c r="DG27" s="643"/>
      <c r="DH27" s="643"/>
      <c r="DI27" s="643"/>
      <c r="DJ27" s="643"/>
      <c r="DK27" s="644"/>
      <c r="DL27" s="632">
        <v>781766</v>
      </c>
      <c r="DM27" s="643"/>
      <c r="DN27" s="643"/>
      <c r="DO27" s="643"/>
      <c r="DP27" s="643"/>
      <c r="DQ27" s="643"/>
      <c r="DR27" s="643"/>
      <c r="DS27" s="643"/>
      <c r="DT27" s="643"/>
      <c r="DU27" s="643"/>
      <c r="DV27" s="644"/>
      <c r="DW27" s="628">
        <v>11.8</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79623</v>
      </c>
      <c r="S28" s="624"/>
      <c r="T28" s="624"/>
      <c r="U28" s="624"/>
      <c r="V28" s="624"/>
      <c r="W28" s="624"/>
      <c r="X28" s="624"/>
      <c r="Y28" s="625"/>
      <c r="Z28" s="626">
        <v>0.6</v>
      </c>
      <c r="AA28" s="626"/>
      <c r="AB28" s="626"/>
      <c r="AC28" s="626"/>
      <c r="AD28" s="627">
        <v>47992</v>
      </c>
      <c r="AE28" s="627"/>
      <c r="AF28" s="627"/>
      <c r="AG28" s="627"/>
      <c r="AH28" s="627"/>
      <c r="AI28" s="627"/>
      <c r="AJ28" s="627"/>
      <c r="AK28" s="627"/>
      <c r="AL28" s="628">
        <v>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1136443</v>
      </c>
      <c r="CS28" s="624"/>
      <c r="CT28" s="624"/>
      <c r="CU28" s="624"/>
      <c r="CV28" s="624"/>
      <c r="CW28" s="624"/>
      <c r="CX28" s="624"/>
      <c r="CY28" s="625"/>
      <c r="CZ28" s="657">
        <v>9.1999999999999993</v>
      </c>
      <c r="DA28" s="658"/>
      <c r="DB28" s="658"/>
      <c r="DC28" s="659"/>
      <c r="DD28" s="632">
        <v>1094920</v>
      </c>
      <c r="DE28" s="624"/>
      <c r="DF28" s="624"/>
      <c r="DG28" s="624"/>
      <c r="DH28" s="624"/>
      <c r="DI28" s="624"/>
      <c r="DJ28" s="624"/>
      <c r="DK28" s="625"/>
      <c r="DL28" s="632">
        <v>1094920</v>
      </c>
      <c r="DM28" s="624"/>
      <c r="DN28" s="624"/>
      <c r="DO28" s="624"/>
      <c r="DP28" s="624"/>
      <c r="DQ28" s="624"/>
      <c r="DR28" s="624"/>
      <c r="DS28" s="624"/>
      <c r="DT28" s="624"/>
      <c r="DU28" s="624"/>
      <c r="DV28" s="625"/>
      <c r="DW28" s="628">
        <v>16.5</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38523</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1136443</v>
      </c>
      <c r="CS29" s="643"/>
      <c r="CT29" s="643"/>
      <c r="CU29" s="643"/>
      <c r="CV29" s="643"/>
      <c r="CW29" s="643"/>
      <c r="CX29" s="643"/>
      <c r="CY29" s="644"/>
      <c r="CZ29" s="657">
        <v>9.1999999999999993</v>
      </c>
      <c r="DA29" s="658"/>
      <c r="DB29" s="658"/>
      <c r="DC29" s="659"/>
      <c r="DD29" s="632">
        <v>1094920</v>
      </c>
      <c r="DE29" s="643"/>
      <c r="DF29" s="643"/>
      <c r="DG29" s="643"/>
      <c r="DH29" s="643"/>
      <c r="DI29" s="643"/>
      <c r="DJ29" s="643"/>
      <c r="DK29" s="644"/>
      <c r="DL29" s="632">
        <v>1094920</v>
      </c>
      <c r="DM29" s="643"/>
      <c r="DN29" s="643"/>
      <c r="DO29" s="643"/>
      <c r="DP29" s="643"/>
      <c r="DQ29" s="643"/>
      <c r="DR29" s="643"/>
      <c r="DS29" s="643"/>
      <c r="DT29" s="643"/>
      <c r="DU29" s="643"/>
      <c r="DV29" s="644"/>
      <c r="DW29" s="628">
        <v>16.5</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804814</v>
      </c>
      <c r="S30" s="624"/>
      <c r="T30" s="624"/>
      <c r="U30" s="624"/>
      <c r="V30" s="624"/>
      <c r="W30" s="624"/>
      <c r="X30" s="624"/>
      <c r="Y30" s="625"/>
      <c r="Z30" s="626">
        <v>6.4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v>
      </c>
      <c r="BH30" s="682"/>
      <c r="BI30" s="682"/>
      <c r="BJ30" s="682"/>
      <c r="BK30" s="682"/>
      <c r="BL30" s="682"/>
      <c r="BM30" s="618">
        <v>90.9</v>
      </c>
      <c r="BN30" s="682"/>
      <c r="BO30" s="682"/>
      <c r="BP30" s="682"/>
      <c r="BQ30" s="683"/>
      <c r="BR30" s="681">
        <v>97.8</v>
      </c>
      <c r="BS30" s="682"/>
      <c r="BT30" s="682"/>
      <c r="BU30" s="682"/>
      <c r="BV30" s="682"/>
      <c r="BW30" s="682"/>
      <c r="BX30" s="618">
        <v>91.1</v>
      </c>
      <c r="BY30" s="682"/>
      <c r="BZ30" s="682"/>
      <c r="CA30" s="682"/>
      <c r="CB30" s="683"/>
      <c r="CD30" s="686"/>
      <c r="CE30" s="687"/>
      <c r="CF30" s="637" t="s">
        <v>289</v>
      </c>
      <c r="CG30" s="638"/>
      <c r="CH30" s="638"/>
      <c r="CI30" s="638"/>
      <c r="CJ30" s="638"/>
      <c r="CK30" s="638"/>
      <c r="CL30" s="638"/>
      <c r="CM30" s="638"/>
      <c r="CN30" s="638"/>
      <c r="CO30" s="638"/>
      <c r="CP30" s="638"/>
      <c r="CQ30" s="639"/>
      <c r="CR30" s="623">
        <v>1032145</v>
      </c>
      <c r="CS30" s="624"/>
      <c r="CT30" s="624"/>
      <c r="CU30" s="624"/>
      <c r="CV30" s="624"/>
      <c r="CW30" s="624"/>
      <c r="CX30" s="624"/>
      <c r="CY30" s="625"/>
      <c r="CZ30" s="657">
        <v>8.4</v>
      </c>
      <c r="DA30" s="658"/>
      <c r="DB30" s="658"/>
      <c r="DC30" s="659"/>
      <c r="DD30" s="632">
        <v>990622</v>
      </c>
      <c r="DE30" s="624"/>
      <c r="DF30" s="624"/>
      <c r="DG30" s="624"/>
      <c r="DH30" s="624"/>
      <c r="DI30" s="624"/>
      <c r="DJ30" s="624"/>
      <c r="DK30" s="625"/>
      <c r="DL30" s="632">
        <v>990622</v>
      </c>
      <c r="DM30" s="624"/>
      <c r="DN30" s="624"/>
      <c r="DO30" s="624"/>
      <c r="DP30" s="624"/>
      <c r="DQ30" s="624"/>
      <c r="DR30" s="624"/>
      <c r="DS30" s="624"/>
      <c r="DT30" s="624"/>
      <c r="DU30" s="624"/>
      <c r="DV30" s="625"/>
      <c r="DW30" s="628">
        <v>15</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447787</v>
      </c>
      <c r="S31" s="624"/>
      <c r="T31" s="624"/>
      <c r="U31" s="624"/>
      <c r="V31" s="624"/>
      <c r="W31" s="624"/>
      <c r="X31" s="624"/>
      <c r="Y31" s="625"/>
      <c r="Z31" s="626">
        <v>3.5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98.3</v>
      </c>
      <c r="BH31" s="643"/>
      <c r="BI31" s="643"/>
      <c r="BJ31" s="643"/>
      <c r="BK31" s="643"/>
      <c r="BL31" s="643"/>
      <c r="BM31" s="629">
        <v>92.2</v>
      </c>
      <c r="BN31" s="679"/>
      <c r="BO31" s="679"/>
      <c r="BP31" s="679"/>
      <c r="BQ31" s="680"/>
      <c r="BR31" s="678">
        <v>98</v>
      </c>
      <c r="BS31" s="643"/>
      <c r="BT31" s="643"/>
      <c r="BU31" s="643"/>
      <c r="BV31" s="643"/>
      <c r="BW31" s="643"/>
      <c r="BX31" s="629">
        <v>92.1</v>
      </c>
      <c r="BY31" s="679"/>
      <c r="BZ31" s="679"/>
      <c r="CA31" s="679"/>
      <c r="CB31" s="680"/>
      <c r="CD31" s="686"/>
      <c r="CE31" s="687"/>
      <c r="CF31" s="637" t="s">
        <v>293</v>
      </c>
      <c r="CG31" s="638"/>
      <c r="CH31" s="638"/>
      <c r="CI31" s="638"/>
      <c r="CJ31" s="638"/>
      <c r="CK31" s="638"/>
      <c r="CL31" s="638"/>
      <c r="CM31" s="638"/>
      <c r="CN31" s="638"/>
      <c r="CO31" s="638"/>
      <c r="CP31" s="638"/>
      <c r="CQ31" s="639"/>
      <c r="CR31" s="623">
        <v>104298</v>
      </c>
      <c r="CS31" s="643"/>
      <c r="CT31" s="643"/>
      <c r="CU31" s="643"/>
      <c r="CV31" s="643"/>
      <c r="CW31" s="643"/>
      <c r="CX31" s="643"/>
      <c r="CY31" s="644"/>
      <c r="CZ31" s="657">
        <v>0.8</v>
      </c>
      <c r="DA31" s="658"/>
      <c r="DB31" s="658"/>
      <c r="DC31" s="659"/>
      <c r="DD31" s="632">
        <v>104298</v>
      </c>
      <c r="DE31" s="643"/>
      <c r="DF31" s="643"/>
      <c r="DG31" s="643"/>
      <c r="DH31" s="643"/>
      <c r="DI31" s="643"/>
      <c r="DJ31" s="643"/>
      <c r="DK31" s="644"/>
      <c r="DL31" s="632">
        <v>104298</v>
      </c>
      <c r="DM31" s="643"/>
      <c r="DN31" s="643"/>
      <c r="DO31" s="643"/>
      <c r="DP31" s="643"/>
      <c r="DQ31" s="643"/>
      <c r="DR31" s="643"/>
      <c r="DS31" s="643"/>
      <c r="DT31" s="643"/>
      <c r="DU31" s="643"/>
      <c r="DV31" s="644"/>
      <c r="DW31" s="628">
        <v>1.6</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377603</v>
      </c>
      <c r="S32" s="624"/>
      <c r="T32" s="624"/>
      <c r="U32" s="624"/>
      <c r="V32" s="624"/>
      <c r="W32" s="624"/>
      <c r="X32" s="624"/>
      <c r="Y32" s="625"/>
      <c r="Z32" s="626">
        <v>3</v>
      </c>
      <c r="AA32" s="626"/>
      <c r="AB32" s="626"/>
      <c r="AC32" s="626"/>
      <c r="AD32" s="627">
        <v>605</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97.4</v>
      </c>
      <c r="BH32" s="691"/>
      <c r="BI32" s="691"/>
      <c r="BJ32" s="691"/>
      <c r="BK32" s="691"/>
      <c r="BL32" s="691"/>
      <c r="BM32" s="692">
        <v>88.1</v>
      </c>
      <c r="BN32" s="691"/>
      <c r="BO32" s="691"/>
      <c r="BP32" s="691"/>
      <c r="BQ32" s="693"/>
      <c r="BR32" s="690">
        <v>97.3</v>
      </c>
      <c r="BS32" s="691"/>
      <c r="BT32" s="691"/>
      <c r="BU32" s="691"/>
      <c r="BV32" s="691"/>
      <c r="BW32" s="691"/>
      <c r="BX32" s="692">
        <v>88.5</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962200</v>
      </c>
      <c r="S33" s="624"/>
      <c r="T33" s="624"/>
      <c r="U33" s="624"/>
      <c r="V33" s="624"/>
      <c r="W33" s="624"/>
      <c r="X33" s="624"/>
      <c r="Y33" s="625"/>
      <c r="Z33" s="626">
        <v>7.6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5041957</v>
      </c>
      <c r="CS33" s="643"/>
      <c r="CT33" s="643"/>
      <c r="CU33" s="643"/>
      <c r="CV33" s="643"/>
      <c r="CW33" s="643"/>
      <c r="CX33" s="643"/>
      <c r="CY33" s="644"/>
      <c r="CZ33" s="657">
        <v>40.9</v>
      </c>
      <c r="DA33" s="658"/>
      <c r="DB33" s="658"/>
      <c r="DC33" s="659"/>
      <c r="DD33" s="632">
        <v>4274916</v>
      </c>
      <c r="DE33" s="643"/>
      <c r="DF33" s="643"/>
      <c r="DG33" s="643"/>
      <c r="DH33" s="643"/>
      <c r="DI33" s="643"/>
      <c r="DJ33" s="643"/>
      <c r="DK33" s="644"/>
      <c r="DL33" s="632">
        <v>2483274</v>
      </c>
      <c r="DM33" s="643"/>
      <c r="DN33" s="643"/>
      <c r="DO33" s="643"/>
      <c r="DP33" s="643"/>
      <c r="DQ33" s="643"/>
      <c r="DR33" s="643"/>
      <c r="DS33" s="643"/>
      <c r="DT33" s="643"/>
      <c r="DU33" s="643"/>
      <c r="DV33" s="644"/>
      <c r="DW33" s="628">
        <v>37.5</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1225543</v>
      </c>
      <c r="CS34" s="624"/>
      <c r="CT34" s="624"/>
      <c r="CU34" s="624"/>
      <c r="CV34" s="624"/>
      <c r="CW34" s="624"/>
      <c r="CX34" s="624"/>
      <c r="CY34" s="625"/>
      <c r="CZ34" s="657">
        <v>9.9</v>
      </c>
      <c r="DA34" s="658"/>
      <c r="DB34" s="658"/>
      <c r="DC34" s="659"/>
      <c r="DD34" s="632">
        <v>1013324</v>
      </c>
      <c r="DE34" s="624"/>
      <c r="DF34" s="624"/>
      <c r="DG34" s="624"/>
      <c r="DH34" s="624"/>
      <c r="DI34" s="624"/>
      <c r="DJ34" s="624"/>
      <c r="DK34" s="625"/>
      <c r="DL34" s="632">
        <v>852829</v>
      </c>
      <c r="DM34" s="624"/>
      <c r="DN34" s="624"/>
      <c r="DO34" s="624"/>
      <c r="DP34" s="624"/>
      <c r="DQ34" s="624"/>
      <c r="DR34" s="624"/>
      <c r="DS34" s="624"/>
      <c r="DT34" s="624"/>
      <c r="DU34" s="624"/>
      <c r="DV34" s="625"/>
      <c r="DW34" s="628">
        <v>12.9</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358200</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1519773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66433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25892</v>
      </c>
      <c r="CS35" s="643"/>
      <c r="CT35" s="643"/>
      <c r="CU35" s="643"/>
      <c r="CV35" s="643"/>
      <c r="CW35" s="643"/>
      <c r="CX35" s="643"/>
      <c r="CY35" s="644"/>
      <c r="CZ35" s="657">
        <v>0.2</v>
      </c>
      <c r="DA35" s="658"/>
      <c r="DB35" s="658"/>
      <c r="DC35" s="659"/>
      <c r="DD35" s="632">
        <v>23912</v>
      </c>
      <c r="DE35" s="643"/>
      <c r="DF35" s="643"/>
      <c r="DG35" s="643"/>
      <c r="DH35" s="643"/>
      <c r="DI35" s="643"/>
      <c r="DJ35" s="643"/>
      <c r="DK35" s="644"/>
      <c r="DL35" s="632">
        <v>23912</v>
      </c>
      <c r="DM35" s="643"/>
      <c r="DN35" s="643"/>
      <c r="DO35" s="643"/>
      <c r="DP35" s="643"/>
      <c r="DQ35" s="643"/>
      <c r="DR35" s="643"/>
      <c r="DS35" s="643"/>
      <c r="DT35" s="643"/>
      <c r="DU35" s="643"/>
      <c r="DV35" s="644"/>
      <c r="DW35" s="628">
        <v>0.4</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12648677</v>
      </c>
      <c r="S36" s="696"/>
      <c r="T36" s="696"/>
      <c r="U36" s="696"/>
      <c r="V36" s="696"/>
      <c r="W36" s="696"/>
      <c r="X36" s="696"/>
      <c r="Y36" s="697"/>
      <c r="Z36" s="698">
        <v>100</v>
      </c>
      <c r="AA36" s="698"/>
      <c r="AB36" s="698"/>
      <c r="AC36" s="698"/>
      <c r="AD36" s="699">
        <v>6259857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45392</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-268092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994548</v>
      </c>
      <c r="CS36" s="624"/>
      <c r="CT36" s="624"/>
      <c r="CU36" s="624"/>
      <c r="CV36" s="624"/>
      <c r="CW36" s="624"/>
      <c r="CX36" s="624"/>
      <c r="CY36" s="625"/>
      <c r="CZ36" s="657">
        <v>8.1</v>
      </c>
      <c r="DA36" s="658"/>
      <c r="DB36" s="658"/>
      <c r="DC36" s="659"/>
      <c r="DD36" s="632">
        <v>825867</v>
      </c>
      <c r="DE36" s="624"/>
      <c r="DF36" s="624"/>
      <c r="DG36" s="624"/>
      <c r="DH36" s="624"/>
      <c r="DI36" s="624"/>
      <c r="DJ36" s="624"/>
      <c r="DK36" s="625"/>
      <c r="DL36" s="632">
        <v>652238</v>
      </c>
      <c r="DM36" s="624"/>
      <c r="DN36" s="624"/>
      <c r="DO36" s="624"/>
      <c r="DP36" s="624"/>
      <c r="DQ36" s="624"/>
      <c r="DR36" s="624"/>
      <c r="DS36" s="624"/>
      <c r="DT36" s="624"/>
      <c r="DU36" s="624"/>
      <c r="DV36" s="625"/>
      <c r="DW36" s="628">
        <v>9.9</v>
      </c>
      <c r="DX36" s="655"/>
      <c r="DY36" s="655"/>
      <c r="DZ36" s="655"/>
      <c r="EA36" s="655"/>
      <c r="EB36" s="655"/>
      <c r="EC36" s="656"/>
    </row>
    <row r="37" spans="2:133" ht="11.25" customHeight="1">
      <c r="AQ37" s="702" t="s">
        <v>311</v>
      </c>
      <c r="AR37" s="703"/>
      <c r="AS37" s="703"/>
      <c r="AT37" s="703"/>
      <c r="AU37" s="703"/>
      <c r="AV37" s="703"/>
      <c r="AW37" s="703"/>
      <c r="AX37" s="703"/>
      <c r="AY37" s="704"/>
      <c r="AZ37" s="623">
        <v>1429</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3729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431470</v>
      </c>
      <c r="CS37" s="643"/>
      <c r="CT37" s="643"/>
      <c r="CU37" s="643"/>
      <c r="CV37" s="643"/>
      <c r="CW37" s="643"/>
      <c r="CX37" s="643"/>
      <c r="CY37" s="644"/>
      <c r="CZ37" s="657">
        <v>3.5</v>
      </c>
      <c r="DA37" s="658"/>
      <c r="DB37" s="658"/>
      <c r="DC37" s="659"/>
      <c r="DD37" s="632">
        <v>431470</v>
      </c>
      <c r="DE37" s="643"/>
      <c r="DF37" s="643"/>
      <c r="DG37" s="643"/>
      <c r="DH37" s="643"/>
      <c r="DI37" s="643"/>
      <c r="DJ37" s="643"/>
      <c r="DK37" s="644"/>
      <c r="DL37" s="632">
        <v>431470</v>
      </c>
      <c r="DM37" s="643"/>
      <c r="DN37" s="643"/>
      <c r="DO37" s="643"/>
      <c r="DP37" s="643"/>
      <c r="DQ37" s="643"/>
      <c r="DR37" s="643"/>
      <c r="DS37" s="643"/>
      <c r="DT37" s="643"/>
      <c r="DU37" s="643"/>
      <c r="DV37" s="644"/>
      <c r="DW37" s="628">
        <v>6.5</v>
      </c>
      <c r="DX37" s="655"/>
      <c r="DY37" s="655"/>
      <c r="DZ37" s="655"/>
      <c r="EA37" s="655"/>
      <c r="EB37" s="655"/>
      <c r="EC37" s="656"/>
    </row>
    <row r="38" spans="2:133" ht="11.25" customHeight="1">
      <c r="AQ38" s="702" t="s">
        <v>314</v>
      </c>
      <c r="AR38" s="703"/>
      <c r="AS38" s="703"/>
      <c r="AT38" s="703"/>
      <c r="AU38" s="703"/>
      <c r="AV38" s="703"/>
      <c r="AW38" s="703"/>
      <c r="AX38" s="703"/>
      <c r="AY38" s="704"/>
      <c r="AZ38" s="623" t="s">
        <v>108</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6042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1518344</v>
      </c>
      <c r="CS38" s="624"/>
      <c r="CT38" s="624"/>
      <c r="CU38" s="624"/>
      <c r="CV38" s="624"/>
      <c r="CW38" s="624"/>
      <c r="CX38" s="624"/>
      <c r="CY38" s="625"/>
      <c r="CZ38" s="657">
        <v>12.3</v>
      </c>
      <c r="DA38" s="658"/>
      <c r="DB38" s="658"/>
      <c r="DC38" s="659"/>
      <c r="DD38" s="632">
        <v>1312374</v>
      </c>
      <c r="DE38" s="624"/>
      <c r="DF38" s="624"/>
      <c r="DG38" s="624"/>
      <c r="DH38" s="624"/>
      <c r="DI38" s="624"/>
      <c r="DJ38" s="624"/>
      <c r="DK38" s="625"/>
      <c r="DL38" s="632">
        <v>954295</v>
      </c>
      <c r="DM38" s="624"/>
      <c r="DN38" s="624"/>
      <c r="DO38" s="624"/>
      <c r="DP38" s="624"/>
      <c r="DQ38" s="624"/>
      <c r="DR38" s="624"/>
      <c r="DS38" s="624"/>
      <c r="DT38" s="624"/>
      <c r="DU38" s="624"/>
      <c r="DV38" s="625"/>
      <c r="DW38" s="628">
        <v>14.4</v>
      </c>
      <c r="DX38" s="655"/>
      <c r="DY38" s="655"/>
      <c r="DZ38" s="655"/>
      <c r="EA38" s="655"/>
      <c r="EB38" s="655"/>
      <c r="EC38" s="656"/>
    </row>
    <row r="39" spans="2:133" ht="11.25" customHeight="1">
      <c r="AQ39" s="702" t="s">
        <v>317</v>
      </c>
      <c r="AR39" s="703"/>
      <c r="AS39" s="703"/>
      <c r="AT39" s="703"/>
      <c r="AU39" s="703"/>
      <c r="AV39" s="703"/>
      <c r="AW39" s="703"/>
      <c r="AX39" s="703"/>
      <c r="AY39" s="704"/>
      <c r="AZ39" s="623" t="s">
        <v>108</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61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1145280</v>
      </c>
      <c r="CS39" s="643"/>
      <c r="CT39" s="643"/>
      <c r="CU39" s="643"/>
      <c r="CV39" s="643"/>
      <c r="CW39" s="643"/>
      <c r="CX39" s="643"/>
      <c r="CY39" s="644"/>
      <c r="CZ39" s="657">
        <v>9.3000000000000007</v>
      </c>
      <c r="DA39" s="658"/>
      <c r="DB39" s="658"/>
      <c r="DC39" s="659"/>
      <c r="DD39" s="632">
        <v>1099089</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503142</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163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132350</v>
      </c>
      <c r="CS40" s="624"/>
      <c r="CT40" s="624"/>
      <c r="CU40" s="624"/>
      <c r="CV40" s="624"/>
      <c r="CW40" s="624"/>
      <c r="CX40" s="624"/>
      <c r="CY40" s="625"/>
      <c r="CZ40" s="657">
        <v>1.1000000000000001</v>
      </c>
      <c r="DA40" s="658"/>
      <c r="DB40" s="658"/>
      <c r="DC40" s="659"/>
      <c r="DD40" s="632">
        <v>350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969810</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411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3"/>
      <c r="CT41" s="643"/>
      <c r="CU41" s="643"/>
      <c r="CV41" s="643"/>
      <c r="CW41" s="643"/>
      <c r="CX41" s="643"/>
      <c r="CY41" s="644"/>
      <c r="CZ41" s="657" t="s">
        <v>212</v>
      </c>
      <c r="DA41" s="658"/>
      <c r="DB41" s="658"/>
      <c r="DC41" s="659"/>
      <c r="DD41" s="632" t="s">
        <v>212</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1781449</v>
      </c>
      <c r="CS42" s="624"/>
      <c r="CT42" s="624"/>
      <c r="CU42" s="624"/>
      <c r="CV42" s="624"/>
      <c r="CW42" s="624"/>
      <c r="CX42" s="624"/>
      <c r="CY42" s="625"/>
      <c r="CZ42" s="657">
        <v>14.4</v>
      </c>
      <c r="DA42" s="706"/>
      <c r="DB42" s="706"/>
      <c r="DC42" s="707"/>
      <c r="DD42" s="632">
        <v>433658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194517</v>
      </c>
      <c r="CS43" s="643"/>
      <c r="CT43" s="643"/>
      <c r="CU43" s="643"/>
      <c r="CV43" s="643"/>
      <c r="CW43" s="643"/>
      <c r="CX43" s="643"/>
      <c r="CY43" s="644"/>
      <c r="CZ43" s="657">
        <v>1.6</v>
      </c>
      <c r="DA43" s="658"/>
      <c r="DB43" s="658"/>
      <c r="DC43" s="659"/>
      <c r="DD43" s="632">
        <v>63239</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1722514</v>
      </c>
      <c r="CS44" s="624"/>
      <c r="CT44" s="624"/>
      <c r="CU44" s="624"/>
      <c r="CV44" s="624"/>
      <c r="CW44" s="624"/>
      <c r="CX44" s="624"/>
      <c r="CY44" s="625"/>
      <c r="CZ44" s="657">
        <v>14</v>
      </c>
      <c r="DA44" s="706"/>
      <c r="DB44" s="706"/>
      <c r="DC44" s="707"/>
      <c r="DD44" s="632">
        <v>402553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912266</v>
      </c>
      <c r="CS45" s="643"/>
      <c r="CT45" s="643"/>
      <c r="CU45" s="643"/>
      <c r="CV45" s="643"/>
      <c r="CW45" s="643"/>
      <c r="CX45" s="643"/>
      <c r="CY45" s="644"/>
      <c r="CZ45" s="657">
        <v>7.4</v>
      </c>
      <c r="DA45" s="658"/>
      <c r="DB45" s="658"/>
      <c r="DC45" s="659"/>
      <c r="DD45" s="632">
        <v>186356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775724</v>
      </c>
      <c r="CS46" s="624"/>
      <c r="CT46" s="624"/>
      <c r="CU46" s="624"/>
      <c r="CV46" s="624"/>
      <c r="CW46" s="624"/>
      <c r="CX46" s="624"/>
      <c r="CY46" s="625"/>
      <c r="CZ46" s="657">
        <v>6.3</v>
      </c>
      <c r="DA46" s="706"/>
      <c r="DB46" s="706"/>
      <c r="DC46" s="707"/>
      <c r="DD46" s="632">
        <v>199573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58935</v>
      </c>
      <c r="CS47" s="643"/>
      <c r="CT47" s="643"/>
      <c r="CU47" s="643"/>
      <c r="CV47" s="643"/>
      <c r="CW47" s="643"/>
      <c r="CX47" s="643"/>
      <c r="CY47" s="644"/>
      <c r="CZ47" s="657">
        <v>0.5</v>
      </c>
      <c r="DA47" s="658"/>
      <c r="DB47" s="658"/>
      <c r="DC47" s="659"/>
      <c r="DD47" s="632">
        <v>31105</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12332143</v>
      </c>
      <c r="CS49" s="691"/>
      <c r="CT49" s="691"/>
      <c r="CU49" s="691"/>
      <c r="CV49" s="691"/>
      <c r="CW49" s="691"/>
      <c r="CX49" s="691"/>
      <c r="CY49" s="718"/>
      <c r="CZ49" s="719">
        <v>100</v>
      </c>
      <c r="DA49" s="720"/>
      <c r="DB49" s="720"/>
      <c r="DC49" s="721"/>
      <c r="DD49" s="722">
        <v>8038049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12661</v>
      </c>
      <c r="R7" s="753"/>
      <c r="S7" s="753"/>
      <c r="T7" s="753"/>
      <c r="U7" s="753"/>
      <c r="V7" s="753">
        <v>12345</v>
      </c>
      <c r="W7" s="753"/>
      <c r="X7" s="753"/>
      <c r="Y7" s="753"/>
      <c r="Z7" s="753"/>
      <c r="AA7" s="753">
        <v>316</v>
      </c>
      <c r="AB7" s="753"/>
      <c r="AC7" s="753"/>
      <c r="AD7" s="753"/>
      <c r="AE7" s="754"/>
      <c r="AF7" s="755">
        <v>308</v>
      </c>
      <c r="AG7" s="756"/>
      <c r="AH7" s="756"/>
      <c r="AI7" s="756"/>
      <c r="AJ7" s="757"/>
      <c r="AK7" s="792">
        <v>803</v>
      </c>
      <c r="AL7" s="793"/>
      <c r="AM7" s="793"/>
      <c r="AN7" s="793"/>
      <c r="AO7" s="793"/>
      <c r="AP7" s="793">
        <v>9626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-1</v>
      </c>
      <c r="CI7" s="790"/>
      <c r="CJ7" s="790"/>
      <c r="CK7" s="790"/>
      <c r="CL7" s="791"/>
      <c r="CM7" s="789">
        <v>29</v>
      </c>
      <c r="CN7" s="790"/>
      <c r="CO7" s="790"/>
      <c r="CP7" s="790"/>
      <c r="CQ7" s="791"/>
      <c r="CR7" s="789">
        <v>10</v>
      </c>
      <c r="CS7" s="790"/>
      <c r="CT7" s="790"/>
      <c r="CU7" s="790"/>
      <c r="CV7" s="791"/>
      <c r="CW7" s="789" t="s">
        <v>551</v>
      </c>
      <c r="CX7" s="790"/>
      <c r="CY7" s="790"/>
      <c r="CZ7" s="790"/>
      <c r="DA7" s="791"/>
      <c r="DB7" s="789" t="s">
        <v>549</v>
      </c>
      <c r="DC7" s="790"/>
      <c r="DD7" s="790"/>
      <c r="DE7" s="790"/>
      <c r="DF7" s="791"/>
      <c r="DG7" s="789" t="s">
        <v>549</v>
      </c>
      <c r="DH7" s="790"/>
      <c r="DI7" s="790"/>
      <c r="DJ7" s="790"/>
      <c r="DK7" s="791"/>
      <c r="DL7" s="789" t="s">
        <v>549</v>
      </c>
      <c r="DM7" s="790"/>
      <c r="DN7" s="790"/>
      <c r="DO7" s="790"/>
      <c r="DP7" s="791"/>
      <c r="DQ7" s="789" t="s">
        <v>549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130</v>
      </c>
      <c r="CI8" s="800"/>
      <c r="CJ8" s="800"/>
      <c r="CK8" s="800"/>
      <c r="CL8" s="801"/>
      <c r="CM8" s="799">
        <v>696</v>
      </c>
      <c r="CN8" s="800"/>
      <c r="CO8" s="800"/>
      <c r="CP8" s="800"/>
      <c r="CQ8" s="801"/>
      <c r="CR8" s="799">
        <v>168</v>
      </c>
      <c r="CS8" s="800"/>
      <c r="CT8" s="800"/>
      <c r="CU8" s="800"/>
      <c r="CV8" s="801"/>
      <c r="CW8" s="799" t="s">
        <v>549</v>
      </c>
      <c r="CX8" s="800"/>
      <c r="CY8" s="800"/>
      <c r="CZ8" s="800"/>
      <c r="DA8" s="801"/>
      <c r="DB8" s="799" t="s">
        <v>549</v>
      </c>
      <c r="DC8" s="800"/>
      <c r="DD8" s="800"/>
      <c r="DE8" s="800"/>
      <c r="DF8" s="801"/>
      <c r="DG8" s="799" t="s">
        <v>551</v>
      </c>
      <c r="DH8" s="800"/>
      <c r="DI8" s="800"/>
      <c r="DJ8" s="800"/>
      <c r="DK8" s="801"/>
      <c r="DL8" s="799" t="s">
        <v>551</v>
      </c>
      <c r="DM8" s="800"/>
      <c r="DN8" s="800"/>
      <c r="DO8" s="800"/>
      <c r="DP8" s="801"/>
      <c r="DQ8" s="799" t="s">
        <v>551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1</v>
      </c>
      <c r="CI9" s="800"/>
      <c r="CJ9" s="800"/>
      <c r="CK9" s="800"/>
      <c r="CL9" s="801"/>
      <c r="CM9" s="799">
        <v>151</v>
      </c>
      <c r="CN9" s="800"/>
      <c r="CO9" s="800"/>
      <c r="CP9" s="800"/>
      <c r="CQ9" s="801"/>
      <c r="CR9" s="799">
        <v>1</v>
      </c>
      <c r="CS9" s="800"/>
      <c r="CT9" s="800"/>
      <c r="CU9" s="800"/>
      <c r="CV9" s="801"/>
      <c r="CW9" s="799" t="s">
        <v>552</v>
      </c>
      <c r="CX9" s="800"/>
      <c r="CY9" s="800"/>
      <c r="CZ9" s="800"/>
      <c r="DA9" s="801"/>
      <c r="DB9" s="799" t="s">
        <v>551</v>
      </c>
      <c r="DC9" s="800"/>
      <c r="DD9" s="800"/>
      <c r="DE9" s="800"/>
      <c r="DF9" s="801"/>
      <c r="DG9" s="799" t="s">
        <v>551</v>
      </c>
      <c r="DH9" s="800"/>
      <c r="DI9" s="800"/>
      <c r="DJ9" s="800"/>
      <c r="DK9" s="801"/>
      <c r="DL9" s="799" t="s">
        <v>551</v>
      </c>
      <c r="DM9" s="800"/>
      <c r="DN9" s="800"/>
      <c r="DO9" s="800"/>
      <c r="DP9" s="801"/>
      <c r="DQ9" s="799" t="s">
        <v>549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12661</v>
      </c>
      <c r="R23" s="812"/>
      <c r="S23" s="812"/>
      <c r="T23" s="812"/>
      <c r="U23" s="812"/>
      <c r="V23" s="812">
        <v>12345</v>
      </c>
      <c r="W23" s="812"/>
      <c r="X23" s="812"/>
      <c r="Y23" s="812"/>
      <c r="Z23" s="812"/>
      <c r="AA23" s="812">
        <v>316</v>
      </c>
      <c r="AB23" s="812"/>
      <c r="AC23" s="812"/>
      <c r="AD23" s="812"/>
      <c r="AE23" s="813"/>
      <c r="AF23" s="814">
        <v>308</v>
      </c>
      <c r="AG23" s="812"/>
      <c r="AH23" s="812"/>
      <c r="AI23" s="812"/>
      <c r="AJ23" s="815"/>
      <c r="AK23" s="816"/>
      <c r="AL23" s="817"/>
      <c r="AM23" s="817"/>
      <c r="AN23" s="817"/>
      <c r="AO23" s="817"/>
      <c r="AP23" s="812">
        <v>9626</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4127</v>
      </c>
      <c r="R28" s="841"/>
      <c r="S28" s="841"/>
      <c r="T28" s="841"/>
      <c r="U28" s="841"/>
      <c r="V28" s="841">
        <v>4061</v>
      </c>
      <c r="W28" s="841"/>
      <c r="X28" s="841"/>
      <c r="Y28" s="841"/>
      <c r="Z28" s="841"/>
      <c r="AA28" s="841">
        <v>66</v>
      </c>
      <c r="AB28" s="841"/>
      <c r="AC28" s="841"/>
      <c r="AD28" s="841"/>
      <c r="AE28" s="842"/>
      <c r="AF28" s="843">
        <v>66</v>
      </c>
      <c r="AG28" s="841"/>
      <c r="AH28" s="841"/>
      <c r="AI28" s="841"/>
      <c r="AJ28" s="844"/>
      <c r="AK28" s="845">
        <v>501</v>
      </c>
      <c r="AL28" s="836"/>
      <c r="AM28" s="836"/>
      <c r="AN28" s="836"/>
      <c r="AO28" s="836"/>
      <c r="AP28" s="836" t="s">
        <v>549</v>
      </c>
      <c r="AQ28" s="836"/>
      <c r="AR28" s="836"/>
      <c r="AS28" s="836"/>
      <c r="AT28" s="836"/>
      <c r="AU28" s="836" t="s">
        <v>549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40</v>
      </c>
      <c r="R29" s="777"/>
      <c r="S29" s="777"/>
      <c r="T29" s="777"/>
      <c r="U29" s="777"/>
      <c r="V29" s="777">
        <v>38</v>
      </c>
      <c r="W29" s="777"/>
      <c r="X29" s="777"/>
      <c r="Y29" s="777"/>
      <c r="Z29" s="777"/>
      <c r="AA29" s="777">
        <v>2</v>
      </c>
      <c r="AB29" s="777"/>
      <c r="AC29" s="777"/>
      <c r="AD29" s="777"/>
      <c r="AE29" s="778"/>
      <c r="AF29" s="779">
        <v>2</v>
      </c>
      <c r="AG29" s="780"/>
      <c r="AH29" s="780"/>
      <c r="AI29" s="780"/>
      <c r="AJ29" s="781"/>
      <c r="AK29" s="848">
        <v>15</v>
      </c>
      <c r="AL29" s="849"/>
      <c r="AM29" s="849"/>
      <c r="AN29" s="849"/>
      <c r="AO29" s="849"/>
      <c r="AP29" s="849">
        <v>14</v>
      </c>
      <c r="AQ29" s="849"/>
      <c r="AR29" s="849"/>
      <c r="AS29" s="849"/>
      <c r="AT29" s="849"/>
      <c r="AU29" s="849" t="s">
        <v>550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7</v>
      </c>
      <c r="R30" s="777"/>
      <c r="S30" s="777"/>
      <c r="T30" s="777"/>
      <c r="U30" s="777"/>
      <c r="V30" s="777">
        <v>7</v>
      </c>
      <c r="W30" s="777"/>
      <c r="X30" s="777"/>
      <c r="Y30" s="777"/>
      <c r="Z30" s="777"/>
      <c r="AA30" s="777">
        <v>0</v>
      </c>
      <c r="AB30" s="777"/>
      <c r="AC30" s="777"/>
      <c r="AD30" s="777"/>
      <c r="AE30" s="778"/>
      <c r="AF30" s="779">
        <v>0</v>
      </c>
      <c r="AG30" s="780"/>
      <c r="AH30" s="780"/>
      <c r="AI30" s="780"/>
      <c r="AJ30" s="781"/>
      <c r="AK30" s="848">
        <v>1</v>
      </c>
      <c r="AL30" s="849"/>
      <c r="AM30" s="849"/>
      <c r="AN30" s="849"/>
      <c r="AO30" s="849"/>
      <c r="AP30" s="849" t="s">
        <v>549</v>
      </c>
      <c r="AQ30" s="849"/>
      <c r="AR30" s="849"/>
      <c r="AS30" s="849"/>
      <c r="AT30" s="849"/>
      <c r="AU30" s="849" t="s">
        <v>549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2931</v>
      </c>
      <c r="R31" s="777"/>
      <c r="S31" s="777"/>
      <c r="T31" s="777"/>
      <c r="U31" s="777"/>
      <c r="V31" s="777">
        <v>2880</v>
      </c>
      <c r="W31" s="777"/>
      <c r="X31" s="777"/>
      <c r="Y31" s="777"/>
      <c r="Z31" s="777"/>
      <c r="AA31" s="777">
        <v>51</v>
      </c>
      <c r="AB31" s="777"/>
      <c r="AC31" s="777"/>
      <c r="AD31" s="777"/>
      <c r="AE31" s="778"/>
      <c r="AF31" s="779">
        <v>51</v>
      </c>
      <c r="AG31" s="780"/>
      <c r="AH31" s="780"/>
      <c r="AI31" s="780"/>
      <c r="AJ31" s="781"/>
      <c r="AK31" s="848">
        <v>457</v>
      </c>
      <c r="AL31" s="849"/>
      <c r="AM31" s="849"/>
      <c r="AN31" s="849"/>
      <c r="AO31" s="849"/>
      <c r="AP31" s="849" t="s">
        <v>549</v>
      </c>
      <c r="AQ31" s="849"/>
      <c r="AR31" s="849"/>
      <c r="AS31" s="849"/>
      <c r="AT31" s="849"/>
      <c r="AU31" s="849" t="s">
        <v>549</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15</v>
      </c>
      <c r="R32" s="777"/>
      <c r="S32" s="777"/>
      <c r="T32" s="777"/>
      <c r="U32" s="777"/>
      <c r="V32" s="777">
        <v>13</v>
      </c>
      <c r="W32" s="777"/>
      <c r="X32" s="777"/>
      <c r="Y32" s="777"/>
      <c r="Z32" s="777"/>
      <c r="AA32" s="777">
        <v>2</v>
      </c>
      <c r="AB32" s="777"/>
      <c r="AC32" s="777"/>
      <c r="AD32" s="777"/>
      <c r="AE32" s="778"/>
      <c r="AF32" s="779">
        <v>2</v>
      </c>
      <c r="AG32" s="780"/>
      <c r="AH32" s="780"/>
      <c r="AI32" s="780"/>
      <c r="AJ32" s="781"/>
      <c r="AK32" s="848">
        <v>0</v>
      </c>
      <c r="AL32" s="849"/>
      <c r="AM32" s="849"/>
      <c r="AN32" s="849"/>
      <c r="AO32" s="849"/>
      <c r="AP32" s="849" t="s">
        <v>549</v>
      </c>
      <c r="AQ32" s="849"/>
      <c r="AR32" s="849"/>
      <c r="AS32" s="849"/>
      <c r="AT32" s="849"/>
      <c r="AU32" s="849" t="s">
        <v>549</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306</v>
      </c>
      <c r="R33" s="777"/>
      <c r="S33" s="777"/>
      <c r="T33" s="777"/>
      <c r="U33" s="777"/>
      <c r="V33" s="777">
        <v>305</v>
      </c>
      <c r="W33" s="777"/>
      <c r="X33" s="777"/>
      <c r="Y33" s="777"/>
      <c r="Z33" s="777"/>
      <c r="AA33" s="777">
        <v>1</v>
      </c>
      <c r="AB33" s="777"/>
      <c r="AC33" s="777"/>
      <c r="AD33" s="777"/>
      <c r="AE33" s="778"/>
      <c r="AF33" s="779">
        <v>1</v>
      </c>
      <c r="AG33" s="780"/>
      <c r="AH33" s="780"/>
      <c r="AI33" s="780"/>
      <c r="AJ33" s="781"/>
      <c r="AK33" s="848">
        <v>139</v>
      </c>
      <c r="AL33" s="849"/>
      <c r="AM33" s="849"/>
      <c r="AN33" s="849"/>
      <c r="AO33" s="849"/>
      <c r="AP33" s="849" t="s">
        <v>549</v>
      </c>
      <c r="AQ33" s="849"/>
      <c r="AR33" s="849"/>
      <c r="AS33" s="849"/>
      <c r="AT33" s="849"/>
      <c r="AU33" s="849" t="s">
        <v>549</v>
      </c>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359</v>
      </c>
      <c r="R34" s="777"/>
      <c r="S34" s="777"/>
      <c r="T34" s="777"/>
      <c r="U34" s="777"/>
      <c r="V34" s="777">
        <v>278</v>
      </c>
      <c r="W34" s="777"/>
      <c r="X34" s="777"/>
      <c r="Y34" s="777"/>
      <c r="Z34" s="777"/>
      <c r="AA34" s="777">
        <v>81</v>
      </c>
      <c r="AB34" s="777"/>
      <c r="AC34" s="777"/>
      <c r="AD34" s="777"/>
      <c r="AE34" s="778"/>
      <c r="AF34" s="779">
        <v>880</v>
      </c>
      <c r="AG34" s="780"/>
      <c r="AH34" s="780"/>
      <c r="AI34" s="780"/>
      <c r="AJ34" s="781"/>
      <c r="AK34" s="848">
        <v>1</v>
      </c>
      <c r="AL34" s="849"/>
      <c r="AM34" s="849"/>
      <c r="AN34" s="849"/>
      <c r="AO34" s="849"/>
      <c r="AP34" s="849">
        <v>716</v>
      </c>
      <c r="AQ34" s="849"/>
      <c r="AR34" s="849"/>
      <c r="AS34" s="849"/>
      <c r="AT34" s="849"/>
      <c r="AU34" s="849">
        <v>3</v>
      </c>
      <c r="AV34" s="849"/>
      <c r="AW34" s="849"/>
      <c r="AX34" s="849"/>
      <c r="AY34" s="849"/>
      <c r="AZ34" s="850" t="s">
        <v>549</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372</v>
      </c>
      <c r="R35" s="777"/>
      <c r="S35" s="777"/>
      <c r="T35" s="777"/>
      <c r="U35" s="777"/>
      <c r="V35" s="777">
        <v>357</v>
      </c>
      <c r="W35" s="777"/>
      <c r="X35" s="777"/>
      <c r="Y35" s="777"/>
      <c r="Z35" s="777"/>
      <c r="AA35" s="777">
        <v>15</v>
      </c>
      <c r="AB35" s="777"/>
      <c r="AC35" s="777"/>
      <c r="AD35" s="777"/>
      <c r="AE35" s="778"/>
      <c r="AF35" s="779">
        <v>15</v>
      </c>
      <c r="AG35" s="780"/>
      <c r="AH35" s="780"/>
      <c r="AI35" s="780"/>
      <c r="AJ35" s="781"/>
      <c r="AK35" s="848">
        <v>45</v>
      </c>
      <c r="AL35" s="849"/>
      <c r="AM35" s="849"/>
      <c r="AN35" s="849"/>
      <c r="AO35" s="849"/>
      <c r="AP35" s="849">
        <v>1844</v>
      </c>
      <c r="AQ35" s="849"/>
      <c r="AR35" s="849"/>
      <c r="AS35" s="849"/>
      <c r="AT35" s="849"/>
      <c r="AU35" s="849">
        <v>975</v>
      </c>
      <c r="AV35" s="849"/>
      <c r="AW35" s="849"/>
      <c r="AX35" s="849"/>
      <c r="AY35" s="849"/>
      <c r="AZ35" s="850" t="s">
        <v>549</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1017</v>
      </c>
      <c r="AG63" s="860"/>
      <c r="AH63" s="860"/>
      <c r="AI63" s="860"/>
      <c r="AJ63" s="861"/>
      <c r="AK63" s="862"/>
      <c r="AL63" s="857"/>
      <c r="AM63" s="857"/>
      <c r="AN63" s="857"/>
      <c r="AO63" s="857"/>
      <c r="AP63" s="860">
        <v>2574</v>
      </c>
      <c r="AQ63" s="860"/>
      <c r="AR63" s="860"/>
      <c r="AS63" s="860"/>
      <c r="AT63" s="860"/>
      <c r="AU63" s="860">
        <v>978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549</v>
      </c>
      <c r="AQ68" s="884"/>
      <c r="AR68" s="884"/>
      <c r="AS68" s="884"/>
      <c r="AT68" s="884"/>
      <c r="AU68" s="884" t="s">
        <v>549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715</v>
      </c>
      <c r="R69" s="849"/>
      <c r="S69" s="849"/>
      <c r="T69" s="849"/>
      <c r="U69" s="849"/>
      <c r="V69" s="849">
        <v>709</v>
      </c>
      <c r="W69" s="849"/>
      <c r="X69" s="849"/>
      <c r="Y69" s="849"/>
      <c r="Z69" s="849"/>
      <c r="AA69" s="849">
        <v>5</v>
      </c>
      <c r="AB69" s="849"/>
      <c r="AC69" s="849"/>
      <c r="AD69" s="849"/>
      <c r="AE69" s="849"/>
      <c r="AF69" s="849">
        <v>5</v>
      </c>
      <c r="AG69" s="849"/>
      <c r="AH69" s="849"/>
      <c r="AI69" s="849"/>
      <c r="AJ69" s="849"/>
      <c r="AK69" s="849">
        <v>0</v>
      </c>
      <c r="AL69" s="849"/>
      <c r="AM69" s="849"/>
      <c r="AN69" s="849"/>
      <c r="AO69" s="849"/>
      <c r="AP69" s="849">
        <v>404</v>
      </c>
      <c r="AQ69" s="849"/>
      <c r="AR69" s="849"/>
      <c r="AS69" s="849"/>
      <c r="AT69" s="849"/>
      <c r="AU69" s="849">
        <v>251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988</v>
      </c>
      <c r="R70" s="849"/>
      <c r="S70" s="849"/>
      <c r="T70" s="849"/>
      <c r="U70" s="849"/>
      <c r="V70" s="849">
        <v>949</v>
      </c>
      <c r="W70" s="849"/>
      <c r="X70" s="849"/>
      <c r="Y70" s="849"/>
      <c r="Z70" s="849"/>
      <c r="AA70" s="849">
        <v>39</v>
      </c>
      <c r="AB70" s="849"/>
      <c r="AC70" s="849"/>
      <c r="AD70" s="849"/>
      <c r="AE70" s="849"/>
      <c r="AF70" s="849">
        <v>26</v>
      </c>
      <c r="AG70" s="849"/>
      <c r="AH70" s="849"/>
      <c r="AI70" s="849"/>
      <c r="AJ70" s="849"/>
      <c r="AK70" s="849">
        <v>0</v>
      </c>
      <c r="AL70" s="849"/>
      <c r="AM70" s="849"/>
      <c r="AN70" s="849"/>
      <c r="AO70" s="849"/>
      <c r="AP70" s="849">
        <v>559</v>
      </c>
      <c r="AQ70" s="849"/>
      <c r="AR70" s="849"/>
      <c r="AS70" s="849"/>
      <c r="AT70" s="849"/>
      <c r="AU70" s="849">
        <v>26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1734</v>
      </c>
      <c r="R71" s="849"/>
      <c r="S71" s="849"/>
      <c r="T71" s="849"/>
      <c r="U71" s="849"/>
      <c r="V71" s="849">
        <v>1730</v>
      </c>
      <c r="W71" s="849"/>
      <c r="X71" s="849"/>
      <c r="Y71" s="849"/>
      <c r="Z71" s="849"/>
      <c r="AA71" s="849">
        <v>4</v>
      </c>
      <c r="AB71" s="849"/>
      <c r="AC71" s="849"/>
      <c r="AD71" s="849"/>
      <c r="AE71" s="849"/>
      <c r="AF71" s="849">
        <v>4</v>
      </c>
      <c r="AG71" s="849"/>
      <c r="AH71" s="849"/>
      <c r="AI71" s="849"/>
      <c r="AJ71" s="849"/>
      <c r="AK71" s="849">
        <v>20</v>
      </c>
      <c r="AL71" s="849"/>
      <c r="AM71" s="849"/>
      <c r="AN71" s="849"/>
      <c r="AO71" s="849"/>
      <c r="AP71" s="849" t="s">
        <v>549</v>
      </c>
      <c r="AQ71" s="849"/>
      <c r="AR71" s="849"/>
      <c r="AS71" s="849"/>
      <c r="AT71" s="849"/>
      <c r="AU71" s="849" t="s">
        <v>549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277636</v>
      </c>
      <c r="R72" s="849"/>
      <c r="S72" s="849"/>
      <c r="T72" s="849"/>
      <c r="U72" s="849"/>
      <c r="V72" s="849">
        <v>266517</v>
      </c>
      <c r="W72" s="849"/>
      <c r="X72" s="849"/>
      <c r="Y72" s="849"/>
      <c r="Z72" s="849"/>
      <c r="AA72" s="849">
        <v>11120</v>
      </c>
      <c r="AB72" s="849"/>
      <c r="AC72" s="849"/>
      <c r="AD72" s="849"/>
      <c r="AE72" s="849"/>
      <c r="AF72" s="849">
        <v>11120</v>
      </c>
      <c r="AG72" s="849"/>
      <c r="AH72" s="849"/>
      <c r="AI72" s="849"/>
      <c r="AJ72" s="849"/>
      <c r="AK72" s="849">
        <v>1943</v>
      </c>
      <c r="AL72" s="849"/>
      <c r="AM72" s="849"/>
      <c r="AN72" s="849"/>
      <c r="AO72" s="849"/>
      <c r="AP72" s="849" t="s">
        <v>549</v>
      </c>
      <c r="AQ72" s="849"/>
      <c r="AR72" s="849"/>
      <c r="AS72" s="849"/>
      <c r="AT72" s="849"/>
      <c r="AU72" s="849" t="s">
        <v>549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11655</v>
      </c>
      <c r="AG88" s="860"/>
      <c r="AH88" s="860"/>
      <c r="AI88" s="860"/>
      <c r="AJ88" s="860"/>
      <c r="AK88" s="857"/>
      <c r="AL88" s="857"/>
      <c r="AM88" s="857"/>
      <c r="AN88" s="857"/>
      <c r="AO88" s="857"/>
      <c r="AP88" s="860">
        <v>963</v>
      </c>
      <c r="AQ88" s="860"/>
      <c r="AR88" s="860"/>
      <c r="AS88" s="860"/>
      <c r="AT88" s="860"/>
      <c r="AU88" s="860">
        <v>277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179</v>
      </c>
      <c r="CS102" s="868"/>
      <c r="CT102" s="868"/>
      <c r="CU102" s="868"/>
      <c r="CV102" s="911"/>
      <c r="CW102" s="910" t="s">
        <v>549</v>
      </c>
      <c r="CX102" s="868"/>
      <c r="CY102" s="868"/>
      <c r="CZ102" s="868"/>
      <c r="DA102" s="911"/>
      <c r="DB102" s="910" t="s">
        <v>549</v>
      </c>
      <c r="DC102" s="868"/>
      <c r="DD102" s="868"/>
      <c r="DE102" s="868"/>
      <c r="DF102" s="911"/>
      <c r="DG102" s="910" t="s">
        <v>549</v>
      </c>
      <c r="DH102" s="868"/>
      <c r="DI102" s="868"/>
      <c r="DJ102" s="868"/>
      <c r="DK102" s="911"/>
      <c r="DL102" s="910" t="s">
        <v>553</v>
      </c>
      <c r="DM102" s="868"/>
      <c r="DN102" s="868"/>
      <c r="DO102" s="868"/>
      <c r="DP102" s="911"/>
      <c r="DQ102" s="910" t="s">
        <v>551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283</v>
      </c>
      <c r="AG109" s="913"/>
      <c r="AH109" s="913"/>
      <c r="AI109" s="913"/>
      <c r="AJ109" s="914"/>
      <c r="AK109" s="912" t="s">
        <v>282</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283</v>
      </c>
      <c r="BW109" s="913"/>
      <c r="BX109" s="913"/>
      <c r="BY109" s="913"/>
      <c r="BZ109" s="914"/>
      <c r="CA109" s="912" t="s">
        <v>282</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283</v>
      </c>
      <c r="DM109" s="913"/>
      <c r="DN109" s="913"/>
      <c r="DO109" s="913"/>
      <c r="DP109" s="914"/>
      <c r="DQ109" s="912" t="s">
        <v>282</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1235771</v>
      </c>
      <c r="AB110" s="920"/>
      <c r="AC110" s="920"/>
      <c r="AD110" s="920"/>
      <c r="AE110" s="921"/>
      <c r="AF110" s="922">
        <v>1151640</v>
      </c>
      <c r="AG110" s="920"/>
      <c r="AH110" s="920"/>
      <c r="AI110" s="920"/>
      <c r="AJ110" s="921"/>
      <c r="AK110" s="922">
        <v>1136443</v>
      </c>
      <c r="AL110" s="920"/>
      <c r="AM110" s="920"/>
      <c r="AN110" s="920"/>
      <c r="AO110" s="921"/>
      <c r="AP110" s="923">
        <v>19.899999999999999</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9796328</v>
      </c>
      <c r="BR110" s="957"/>
      <c r="BS110" s="957"/>
      <c r="BT110" s="957"/>
      <c r="BU110" s="957"/>
      <c r="BV110" s="957">
        <v>9695467</v>
      </c>
      <c r="BW110" s="957"/>
      <c r="BX110" s="957"/>
      <c r="BY110" s="957"/>
      <c r="BZ110" s="957"/>
      <c r="CA110" s="957">
        <v>9625522</v>
      </c>
      <c r="CB110" s="957"/>
      <c r="CC110" s="957"/>
      <c r="CD110" s="957"/>
      <c r="CE110" s="957"/>
      <c r="CF110" s="971">
        <v>168.5</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816934</v>
      </c>
      <c r="BR112" s="950"/>
      <c r="BS112" s="950"/>
      <c r="BT112" s="950"/>
      <c r="BU112" s="950"/>
      <c r="BV112" s="950">
        <v>929867</v>
      </c>
      <c r="BW112" s="950"/>
      <c r="BX112" s="950"/>
      <c r="BY112" s="950"/>
      <c r="BZ112" s="950"/>
      <c r="CA112" s="950">
        <v>978129</v>
      </c>
      <c r="CB112" s="950"/>
      <c r="CC112" s="950"/>
      <c r="CD112" s="950"/>
      <c r="CE112" s="950"/>
      <c r="CF112" s="944">
        <v>17.100000000000001</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28358</v>
      </c>
      <c r="AB113" s="964"/>
      <c r="AC113" s="964"/>
      <c r="AD113" s="964"/>
      <c r="AE113" s="965"/>
      <c r="AF113" s="966">
        <v>35511</v>
      </c>
      <c r="AG113" s="964"/>
      <c r="AH113" s="964"/>
      <c r="AI113" s="964"/>
      <c r="AJ113" s="965"/>
      <c r="AK113" s="966">
        <v>44833</v>
      </c>
      <c r="AL113" s="964"/>
      <c r="AM113" s="964"/>
      <c r="AN113" s="964"/>
      <c r="AO113" s="965"/>
      <c r="AP113" s="967">
        <v>0.8</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70722</v>
      </c>
      <c r="BR113" s="950"/>
      <c r="BS113" s="950"/>
      <c r="BT113" s="950"/>
      <c r="BU113" s="950"/>
      <c r="BV113" s="950">
        <v>147637</v>
      </c>
      <c r="BW113" s="950"/>
      <c r="BX113" s="950"/>
      <c r="BY113" s="950"/>
      <c r="BZ113" s="950"/>
      <c r="CA113" s="950">
        <v>277746</v>
      </c>
      <c r="CB113" s="950"/>
      <c r="CC113" s="950"/>
      <c r="CD113" s="950"/>
      <c r="CE113" s="950"/>
      <c r="CF113" s="944">
        <v>4.9000000000000004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65933</v>
      </c>
      <c r="AB114" s="989"/>
      <c r="AC114" s="989"/>
      <c r="AD114" s="989"/>
      <c r="AE114" s="990"/>
      <c r="AF114" s="991">
        <v>55554</v>
      </c>
      <c r="AG114" s="989"/>
      <c r="AH114" s="989"/>
      <c r="AI114" s="989"/>
      <c r="AJ114" s="990"/>
      <c r="AK114" s="991">
        <v>59988</v>
      </c>
      <c r="AL114" s="989"/>
      <c r="AM114" s="989"/>
      <c r="AN114" s="989"/>
      <c r="AO114" s="990"/>
      <c r="AP114" s="992">
        <v>1.1000000000000001</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2455894</v>
      </c>
      <c r="BR114" s="950"/>
      <c r="BS114" s="950"/>
      <c r="BT114" s="950"/>
      <c r="BU114" s="950"/>
      <c r="BV114" s="950">
        <v>2094823</v>
      </c>
      <c r="BW114" s="950"/>
      <c r="BX114" s="950"/>
      <c r="BY114" s="950"/>
      <c r="BZ114" s="950"/>
      <c r="CA114" s="950">
        <v>1558614</v>
      </c>
      <c r="CB114" s="950"/>
      <c r="CC114" s="950"/>
      <c r="CD114" s="950"/>
      <c r="CE114" s="950"/>
      <c r="CF114" s="944">
        <v>27.3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10320</v>
      </c>
      <c r="AB115" s="964"/>
      <c r="AC115" s="964"/>
      <c r="AD115" s="964"/>
      <c r="AE115" s="965"/>
      <c r="AF115" s="966">
        <v>10580</v>
      </c>
      <c r="AG115" s="964"/>
      <c r="AH115" s="964"/>
      <c r="AI115" s="964"/>
      <c r="AJ115" s="965"/>
      <c r="AK115" s="966">
        <v>9015</v>
      </c>
      <c r="AL115" s="964"/>
      <c r="AM115" s="964"/>
      <c r="AN115" s="964"/>
      <c r="AO115" s="965"/>
      <c r="AP115" s="967">
        <v>0.2</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112500</v>
      </c>
      <c r="BR115" s="950"/>
      <c r="BS115" s="950"/>
      <c r="BT115" s="950"/>
      <c r="BU115" s="950"/>
      <c r="BV115" s="950">
        <v>65625</v>
      </c>
      <c r="BW115" s="950"/>
      <c r="BX115" s="950"/>
      <c r="BY115" s="950"/>
      <c r="BZ115" s="950"/>
      <c r="CA115" s="950">
        <v>18750</v>
      </c>
      <c r="CB115" s="950"/>
      <c r="CC115" s="950"/>
      <c r="CD115" s="950"/>
      <c r="CE115" s="950"/>
      <c r="CF115" s="944">
        <v>0.3</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27</v>
      </c>
      <c r="AB116" s="989"/>
      <c r="AC116" s="989"/>
      <c r="AD116" s="989"/>
      <c r="AE116" s="990"/>
      <c r="AF116" s="991">
        <v>168</v>
      </c>
      <c r="AG116" s="989"/>
      <c r="AH116" s="989"/>
      <c r="AI116" s="989"/>
      <c r="AJ116" s="990"/>
      <c r="AK116" s="991" t="s">
        <v>417</v>
      </c>
      <c r="AL116" s="989"/>
      <c r="AM116" s="989"/>
      <c r="AN116" s="989"/>
      <c r="AO116" s="990"/>
      <c r="AP116" s="992" t="s">
        <v>417</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1340409</v>
      </c>
      <c r="AB117" s="996"/>
      <c r="AC117" s="996"/>
      <c r="AD117" s="996"/>
      <c r="AE117" s="997"/>
      <c r="AF117" s="995">
        <v>1253453</v>
      </c>
      <c r="AG117" s="996"/>
      <c r="AH117" s="996"/>
      <c r="AI117" s="996"/>
      <c r="AJ117" s="997"/>
      <c r="AK117" s="995">
        <v>1250279</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283</v>
      </c>
      <c r="AG118" s="913"/>
      <c r="AH118" s="913"/>
      <c r="AI118" s="913"/>
      <c r="AJ118" s="914"/>
      <c r="AK118" s="912" t="s">
        <v>282</v>
      </c>
      <c r="AL118" s="913"/>
      <c r="AM118" s="913"/>
      <c r="AN118" s="913"/>
      <c r="AO118" s="914"/>
      <c r="AP118" s="1020" t="s">
        <v>406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435</v>
      </c>
      <c r="BP118" s="1024"/>
      <c r="BQ118" s="1015">
        <v>13252378</v>
      </c>
      <c r="BR118" s="1016"/>
      <c r="BS118" s="1016"/>
      <c r="BT118" s="1016"/>
      <c r="BU118" s="1016"/>
      <c r="BV118" s="1016">
        <v>12933419</v>
      </c>
      <c r="BW118" s="1016"/>
      <c r="BX118" s="1016"/>
      <c r="BY118" s="1016"/>
      <c r="BZ118" s="1016"/>
      <c r="CA118" s="1016">
        <v>12458761</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5232047</v>
      </c>
      <c r="BR119" s="957"/>
      <c r="BS119" s="957"/>
      <c r="BT119" s="957"/>
      <c r="BU119" s="957"/>
      <c r="BV119" s="957">
        <v>5594967</v>
      </c>
      <c r="BW119" s="957"/>
      <c r="BX119" s="957"/>
      <c r="BY119" s="957"/>
      <c r="BZ119" s="957"/>
      <c r="CA119" s="957">
        <v>5936881</v>
      </c>
      <c r="CB119" s="957"/>
      <c r="CC119" s="957"/>
      <c r="CD119" s="957"/>
      <c r="CE119" s="957"/>
      <c r="CF119" s="971">
        <v>104</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456637</v>
      </c>
      <c r="BR120" s="950"/>
      <c r="BS120" s="950"/>
      <c r="BT120" s="950"/>
      <c r="BU120" s="950"/>
      <c r="BV120" s="950">
        <v>460340</v>
      </c>
      <c r="BW120" s="950"/>
      <c r="BX120" s="950"/>
      <c r="BY120" s="950"/>
      <c r="BZ120" s="950"/>
      <c r="CA120" s="950">
        <v>389620</v>
      </c>
      <c r="CB120" s="950"/>
      <c r="CC120" s="950"/>
      <c r="CD120" s="950"/>
      <c r="CE120" s="950"/>
      <c r="CF120" s="944">
        <v>6.8</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813572</v>
      </c>
      <c r="DH120" s="957"/>
      <c r="DI120" s="957"/>
      <c r="DJ120" s="957"/>
      <c r="DK120" s="957"/>
      <c r="DL120" s="957">
        <v>926749</v>
      </c>
      <c r="DM120" s="957"/>
      <c r="DN120" s="957"/>
      <c r="DO120" s="957"/>
      <c r="DP120" s="957"/>
      <c r="DQ120" s="957">
        <v>975264</v>
      </c>
      <c r="DR120" s="957"/>
      <c r="DS120" s="957"/>
      <c r="DT120" s="957"/>
      <c r="DU120" s="957"/>
      <c r="DV120" s="958">
        <v>17.100000000000001</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7271690</v>
      </c>
      <c r="BR121" s="1016"/>
      <c r="BS121" s="1016"/>
      <c r="BT121" s="1016"/>
      <c r="BU121" s="1016"/>
      <c r="BV121" s="1016">
        <v>7168381</v>
      </c>
      <c r="BW121" s="1016"/>
      <c r="BX121" s="1016"/>
      <c r="BY121" s="1016"/>
      <c r="BZ121" s="1016"/>
      <c r="CA121" s="1016">
        <v>7311420</v>
      </c>
      <c r="CB121" s="1016"/>
      <c r="CC121" s="1016"/>
      <c r="CD121" s="1016"/>
      <c r="CE121" s="1016"/>
      <c r="CF121" s="1054">
        <v>128</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3362</v>
      </c>
      <c r="DH121" s="950"/>
      <c r="DI121" s="950"/>
      <c r="DJ121" s="950"/>
      <c r="DK121" s="950"/>
      <c r="DL121" s="950">
        <v>3118</v>
      </c>
      <c r="DM121" s="950"/>
      <c r="DN121" s="950"/>
      <c r="DO121" s="950"/>
      <c r="DP121" s="950"/>
      <c r="DQ121" s="950">
        <v>2865</v>
      </c>
      <c r="DR121" s="950"/>
      <c r="DS121" s="950"/>
      <c r="DT121" s="950"/>
      <c r="DU121" s="950"/>
      <c r="DV121" s="951">
        <v>0.1</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446</v>
      </c>
      <c r="BP122" s="1024"/>
      <c r="BQ122" s="1064">
        <v>12960374</v>
      </c>
      <c r="BR122" s="1065"/>
      <c r="BS122" s="1065"/>
      <c r="BT122" s="1065"/>
      <c r="BU122" s="1065"/>
      <c r="BV122" s="1065">
        <v>13223688</v>
      </c>
      <c r="BW122" s="1065"/>
      <c r="BX122" s="1065"/>
      <c r="BY122" s="1065"/>
      <c r="BZ122" s="1065"/>
      <c r="CA122" s="1065">
        <v>13637921</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5.0999999999999996</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10320</v>
      </c>
      <c r="AB127" s="989"/>
      <c r="AC127" s="989"/>
      <c r="AD127" s="989"/>
      <c r="AE127" s="990"/>
      <c r="AF127" s="991">
        <v>10580</v>
      </c>
      <c r="AG127" s="989"/>
      <c r="AH127" s="989"/>
      <c r="AI127" s="989"/>
      <c r="AJ127" s="990"/>
      <c r="AK127" s="991">
        <v>9015</v>
      </c>
      <c r="AL127" s="989"/>
      <c r="AM127" s="989"/>
      <c r="AN127" s="989"/>
      <c r="AO127" s="990"/>
      <c r="AP127" s="992">
        <v>0.2</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14.24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112500</v>
      </c>
      <c r="DH127" s="1078"/>
      <c r="DI127" s="1078"/>
      <c r="DJ127" s="1078"/>
      <c r="DK127" s="1078"/>
      <c r="DL127" s="1078">
        <v>65625</v>
      </c>
      <c r="DM127" s="1078"/>
      <c r="DN127" s="1078"/>
      <c r="DO127" s="1078"/>
      <c r="DP127" s="1078"/>
      <c r="DQ127" s="1078">
        <v>18750</v>
      </c>
      <c r="DR127" s="1078"/>
      <c r="DS127" s="1078"/>
      <c r="DT127" s="1078"/>
      <c r="DU127" s="1078"/>
      <c r="DV127" s="1079">
        <v>0.3</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15667</v>
      </c>
      <c r="AB128" s="1120"/>
      <c r="AC128" s="1120"/>
      <c r="AD128" s="1120"/>
      <c r="AE128" s="1121"/>
      <c r="AF128" s="1122">
        <v>51962</v>
      </c>
      <c r="AG128" s="1120"/>
      <c r="AH128" s="1120"/>
      <c r="AI128" s="1120"/>
      <c r="AJ128" s="1121"/>
      <c r="AK128" s="1122">
        <v>41959</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450</v>
      </c>
      <c r="BG128" s="1097"/>
      <c r="BH128" s="1097"/>
      <c r="BI128" s="1097"/>
      <c r="BJ128" s="1097"/>
      <c r="BK128" s="1097"/>
      <c r="BL128" s="1098"/>
      <c r="BM128" s="1096">
        <v>19.239999999999998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6477368</v>
      </c>
      <c r="AB129" s="989"/>
      <c r="AC129" s="989"/>
      <c r="AD129" s="989"/>
      <c r="AE129" s="990"/>
      <c r="AF129" s="991">
        <v>6377043</v>
      </c>
      <c r="AG129" s="989"/>
      <c r="AH129" s="989"/>
      <c r="AI129" s="989"/>
      <c r="AJ129" s="990"/>
      <c r="AK129" s="991">
        <v>6487420</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787530</v>
      </c>
      <c r="AB130" s="989"/>
      <c r="AC130" s="989"/>
      <c r="AD130" s="989"/>
      <c r="AE130" s="990"/>
      <c r="AF130" s="991">
        <v>805409</v>
      </c>
      <c r="AG130" s="989"/>
      <c r="AH130" s="989"/>
      <c r="AI130" s="989"/>
      <c r="AJ130" s="990"/>
      <c r="AK130" s="991">
        <v>776476</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5689838</v>
      </c>
      <c r="AB131" s="1028"/>
      <c r="AC131" s="1028"/>
      <c r="AD131" s="1028"/>
      <c r="AE131" s="1029"/>
      <c r="AF131" s="1030">
        <v>5571634</v>
      </c>
      <c r="AG131" s="1028"/>
      <c r="AH131" s="1028"/>
      <c r="AI131" s="1028"/>
      <c r="AJ131" s="1029"/>
      <c r="AK131" s="1030">
        <v>5710944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9.4416044889999995</v>
      </c>
      <c r="AB132" s="1134"/>
      <c r="AC132" s="1134"/>
      <c r="AD132" s="1134"/>
      <c r="AE132" s="1135"/>
      <c r="AF132" s="1136">
        <v>7.1089019850000001</v>
      </c>
      <c r="AG132" s="1134"/>
      <c r="AH132" s="1134"/>
      <c r="AI132" s="1134"/>
      <c r="AJ132" s="1135"/>
      <c r="AK132" s="1136">
        <v>7.5616920780000001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10.3</v>
      </c>
      <c r="AB133" s="1141"/>
      <c r="AC133" s="1141"/>
      <c r="AD133" s="1141"/>
      <c r="AE133" s="1142"/>
      <c r="AF133" s="1140">
        <v>8.9</v>
      </c>
      <c r="AG133" s="1141"/>
      <c r="AH133" s="1141"/>
      <c r="AI133" s="1141"/>
      <c r="AJ133" s="1142"/>
      <c r="AK133" s="1140">
        <v>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1886712</v>
      </c>
      <c r="L9" s="264">
        <v>86088</v>
      </c>
      <c r="M9" s="265">
        <v>88578</v>
      </c>
      <c r="N9" s="266">
        <v>-2.8</v>
      </c>
    </row>
    <row r="10" spans="1:16">
      <c r="A10" s="248"/>
      <c r="B10" s="244"/>
      <c r="C10" s="244"/>
      <c r="D10" s="244"/>
      <c r="E10" s="244"/>
      <c r="F10" s="244"/>
      <c r="G10" s="1149" t="s">
        <v>483</v>
      </c>
      <c r="H10" s="1150"/>
      <c r="I10" s="1150"/>
      <c r="J10" s="1151"/>
      <c r="K10" s="267">
        <v>84580</v>
      </c>
      <c r="L10" s="268">
        <v>3859</v>
      </c>
      <c r="M10" s="269">
        <v>7040</v>
      </c>
      <c r="N10" s="270">
        <v>-45.2</v>
      </c>
    </row>
    <row r="11" spans="1:16" ht="13.5" customHeight="1">
      <c r="A11" s="248"/>
      <c r="B11" s="244"/>
      <c r="C11" s="244"/>
      <c r="D11" s="244"/>
      <c r="E11" s="244"/>
      <c r="F11" s="244"/>
      <c r="G11" s="1149" t="s">
        <v>484</v>
      </c>
      <c r="H11" s="1150"/>
      <c r="I11" s="1150"/>
      <c r="J11" s="1151"/>
      <c r="K11" s="267">
        <v>251183</v>
      </c>
      <c r="L11" s="268">
        <v>11461</v>
      </c>
      <c r="M11" s="269">
        <v>8852</v>
      </c>
      <c r="N11" s="270">
        <v>29.5</v>
      </c>
    </row>
    <row r="12" spans="1:16" ht="13.5" customHeight="1">
      <c r="A12" s="248"/>
      <c r="B12" s="244"/>
      <c r="C12" s="244"/>
      <c r="D12" s="244"/>
      <c r="E12" s="244"/>
      <c r="F12" s="244"/>
      <c r="G12" s="1149" t="s">
        <v>485</v>
      </c>
      <c r="H12" s="1150"/>
      <c r="I12" s="1150"/>
      <c r="J12" s="1151"/>
      <c r="K12" s="267" t="s">
        <v>486</v>
      </c>
      <c r="L12" s="268" t="s">
        <v>486</v>
      </c>
      <c r="M12" s="269">
        <v>853</v>
      </c>
      <c r="N12" s="270" t="s">
        <v>486</v>
      </c>
    </row>
    <row r="13" spans="1:16" ht="13.5" customHeight="1">
      <c r="A13" s="248"/>
      <c r="B13" s="244"/>
      <c r="C13" s="244"/>
      <c r="D13" s="244"/>
      <c r="E13" s="244"/>
      <c r="F13" s="244"/>
      <c r="G13" s="1149" t="s">
        <v>487</v>
      </c>
      <c r="H13" s="1150"/>
      <c r="I13" s="1150"/>
      <c r="J13" s="1151"/>
      <c r="K13" s="267" t="s">
        <v>486</v>
      </c>
      <c r="L13" s="268" t="s">
        <v>486</v>
      </c>
      <c r="M13" s="269">
        <v>12</v>
      </c>
      <c r="N13" s="270" t="s">
        <v>486</v>
      </c>
    </row>
    <row r="14" spans="1:16" ht="13.5" customHeight="1">
      <c r="A14" s="248"/>
      <c r="B14" s="244"/>
      <c r="C14" s="244"/>
      <c r="D14" s="244"/>
      <c r="E14" s="244"/>
      <c r="F14" s="244"/>
      <c r="G14" s="1149" t="s">
        <v>488</v>
      </c>
      <c r="H14" s="1150"/>
      <c r="I14" s="1150"/>
      <c r="J14" s="1151"/>
      <c r="K14" s="267">
        <v>105084</v>
      </c>
      <c r="L14" s="268">
        <v>4795</v>
      </c>
      <c r="M14" s="269">
        <v>4061</v>
      </c>
      <c r="N14" s="270">
        <v>18.100000000000001</v>
      </c>
    </row>
    <row r="15" spans="1:16" ht="13.5" customHeight="1">
      <c r="A15" s="248"/>
      <c r="B15" s="244"/>
      <c r="C15" s="244"/>
      <c r="D15" s="244"/>
      <c r="E15" s="244"/>
      <c r="F15" s="244"/>
      <c r="G15" s="1149" t="s">
        <v>489</v>
      </c>
      <c r="H15" s="1150"/>
      <c r="I15" s="1150"/>
      <c r="J15" s="1151"/>
      <c r="K15" s="267">
        <v>194517</v>
      </c>
      <c r="L15" s="268">
        <v>8876</v>
      </c>
      <c r="M15" s="269">
        <v>2096</v>
      </c>
      <c r="N15" s="270">
        <v>323.5</v>
      </c>
    </row>
    <row r="16" spans="1:16">
      <c r="A16" s="248"/>
      <c r="B16" s="244"/>
      <c r="C16" s="244"/>
      <c r="D16" s="244"/>
      <c r="E16" s="244"/>
      <c r="F16" s="244"/>
      <c r="G16" s="1152" t="s">
        <v>490</v>
      </c>
      <c r="H16" s="1153"/>
      <c r="I16" s="1153"/>
      <c r="J16" s="1154"/>
      <c r="K16" s="268">
        <v>-590100</v>
      </c>
      <c r="L16" s="268">
        <v>-26926</v>
      </c>
      <c r="M16" s="269">
        <v>-9609</v>
      </c>
      <c r="N16" s="270">
        <v>180.2</v>
      </c>
    </row>
    <row r="17" spans="1:16">
      <c r="A17" s="248"/>
      <c r="B17" s="244"/>
      <c r="C17" s="244"/>
      <c r="D17" s="244"/>
      <c r="E17" s="244"/>
      <c r="F17" s="244"/>
      <c r="G17" s="1152" t="s">
        <v>166</v>
      </c>
      <c r="H17" s="1153"/>
      <c r="I17" s="1153"/>
      <c r="J17" s="1154"/>
      <c r="K17" s="268">
        <v>1931976</v>
      </c>
      <c r="L17" s="268">
        <v>88154</v>
      </c>
      <c r="M17" s="269">
        <v>101883</v>
      </c>
      <c r="N17" s="270">
        <v>-13.5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8.4</v>
      </c>
      <c r="L21" s="281">
        <v>9.81</v>
      </c>
      <c r="M21" s="282">
        <v>-1.41</v>
      </c>
      <c r="N21" s="249"/>
      <c r="O21" s="283"/>
      <c r="P21" s="279"/>
    </row>
    <row r="22" spans="1:16" s="284" customFormat="1">
      <c r="A22" s="279"/>
      <c r="B22" s="249"/>
      <c r="C22" s="249"/>
      <c r="D22" s="249"/>
      <c r="E22" s="249"/>
      <c r="F22" s="249"/>
      <c r="G22" s="1144" t="s">
        <v>496</v>
      </c>
      <c r="H22" s="1145"/>
      <c r="I22" s="1145"/>
      <c r="J22" s="1146"/>
      <c r="K22" s="285">
        <v>92.1</v>
      </c>
      <c r="L22" s="286">
        <v>97.8</v>
      </c>
      <c r="M22" s="287">
        <v>-5.7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1136443</v>
      </c>
      <c r="L32" s="294">
        <v>51854</v>
      </c>
      <c r="M32" s="295">
        <v>68295</v>
      </c>
      <c r="N32" s="296">
        <v>-24.1</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v>20</v>
      </c>
      <c r="N34" s="296" t="s">
        <v>486</v>
      </c>
    </row>
    <row r="35" spans="1:16" ht="27" customHeight="1">
      <c r="A35" s="248"/>
      <c r="B35" s="244"/>
      <c r="C35" s="244"/>
      <c r="D35" s="244"/>
      <c r="E35" s="244"/>
      <c r="F35" s="244"/>
      <c r="G35" s="1160" t="s">
        <v>503</v>
      </c>
      <c r="H35" s="1161"/>
      <c r="I35" s="1161"/>
      <c r="J35" s="1162"/>
      <c r="K35" s="294">
        <v>44833</v>
      </c>
      <c r="L35" s="294">
        <v>2046</v>
      </c>
      <c r="M35" s="295">
        <v>17270</v>
      </c>
      <c r="N35" s="296">
        <v>-88.2</v>
      </c>
    </row>
    <row r="36" spans="1:16" ht="27" customHeight="1">
      <c r="A36" s="248"/>
      <c r="B36" s="244"/>
      <c r="C36" s="244"/>
      <c r="D36" s="244"/>
      <c r="E36" s="244"/>
      <c r="F36" s="244"/>
      <c r="G36" s="1160" t="s">
        <v>504</v>
      </c>
      <c r="H36" s="1161"/>
      <c r="I36" s="1161"/>
      <c r="J36" s="1162"/>
      <c r="K36" s="294">
        <v>59988</v>
      </c>
      <c r="L36" s="294">
        <v>2737</v>
      </c>
      <c r="M36" s="295">
        <v>2908</v>
      </c>
      <c r="N36" s="296">
        <v>-5.9</v>
      </c>
    </row>
    <row r="37" spans="1:16" ht="13.5" customHeight="1">
      <c r="A37" s="248"/>
      <c r="B37" s="244"/>
      <c r="C37" s="244"/>
      <c r="D37" s="244"/>
      <c r="E37" s="244"/>
      <c r="F37" s="244"/>
      <c r="G37" s="1160" t="s">
        <v>505</v>
      </c>
      <c r="H37" s="1161"/>
      <c r="I37" s="1161"/>
      <c r="J37" s="1162"/>
      <c r="K37" s="294">
        <v>9015</v>
      </c>
      <c r="L37" s="294">
        <v>411</v>
      </c>
      <c r="M37" s="295">
        <v>1444</v>
      </c>
      <c r="N37" s="296">
        <v>-71.5</v>
      </c>
    </row>
    <row r="38" spans="1:16" ht="27" customHeight="1">
      <c r="A38" s="248"/>
      <c r="B38" s="244"/>
      <c r="C38" s="244"/>
      <c r="D38" s="244"/>
      <c r="E38" s="244"/>
      <c r="F38" s="244"/>
      <c r="G38" s="1163" t="s">
        <v>506</v>
      </c>
      <c r="H38" s="1164"/>
      <c r="I38" s="1164"/>
      <c r="J38" s="1165"/>
      <c r="K38" s="297" t="s">
        <v>486</v>
      </c>
      <c r="L38" s="297" t="s">
        <v>486</v>
      </c>
      <c r="M38" s="298">
        <v>7</v>
      </c>
      <c r="N38" s="299" t="s">
        <v>486</v>
      </c>
      <c r="O38" s="293"/>
    </row>
    <row r="39" spans="1:16">
      <c r="A39" s="248"/>
      <c r="B39" s="244"/>
      <c r="C39" s="244"/>
      <c r="D39" s="244"/>
      <c r="E39" s="244"/>
      <c r="F39" s="244"/>
      <c r="G39" s="1163" t="s">
        <v>507</v>
      </c>
      <c r="H39" s="1164"/>
      <c r="I39" s="1164"/>
      <c r="J39" s="1165"/>
      <c r="K39" s="300">
        <v>-41959</v>
      </c>
      <c r="L39" s="300">
        <v>-1915</v>
      </c>
      <c r="M39" s="301">
        <v>-4412</v>
      </c>
      <c r="N39" s="302">
        <v>-56.6</v>
      </c>
      <c r="O39" s="293"/>
    </row>
    <row r="40" spans="1:16" ht="27" customHeight="1">
      <c r="A40" s="248"/>
      <c r="B40" s="244"/>
      <c r="C40" s="244"/>
      <c r="D40" s="244"/>
      <c r="E40" s="244"/>
      <c r="F40" s="244"/>
      <c r="G40" s="1160" t="s">
        <v>508</v>
      </c>
      <c r="H40" s="1161"/>
      <c r="I40" s="1161"/>
      <c r="J40" s="1162"/>
      <c r="K40" s="300">
        <v>-776476</v>
      </c>
      <c r="L40" s="300">
        <v>-35430</v>
      </c>
      <c r="M40" s="301">
        <v>-58381</v>
      </c>
      <c r="N40" s="302">
        <v>-39.299999999999997</v>
      </c>
      <c r="O40" s="293"/>
    </row>
    <row r="41" spans="1:16">
      <c r="A41" s="248"/>
      <c r="B41" s="244"/>
      <c r="C41" s="244"/>
      <c r="D41" s="244"/>
      <c r="E41" s="244"/>
      <c r="F41" s="244"/>
      <c r="G41" s="1166" t="s">
        <v>277</v>
      </c>
      <c r="H41" s="1167"/>
      <c r="I41" s="1167"/>
      <c r="J41" s="1168"/>
      <c r="K41" s="294">
        <v>431844</v>
      </c>
      <c r="L41" s="300">
        <v>19705</v>
      </c>
      <c r="M41" s="301">
        <v>27153</v>
      </c>
      <c r="N41" s="302">
        <v>-27.4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1714190</v>
      </c>
      <c r="J51" s="320">
        <v>74079</v>
      </c>
      <c r="K51" s="321">
        <v>-21.1</v>
      </c>
      <c r="L51" s="322">
        <v>67201</v>
      </c>
      <c r="M51" s="323">
        <v>-22.2</v>
      </c>
      <c r="N51" s="324">
        <v>1.1000000000000001</v>
      </c>
    </row>
    <row r="52" spans="1:14">
      <c r="A52" s="248"/>
      <c r="B52" s="244"/>
      <c r="C52" s="244"/>
      <c r="D52" s="244"/>
      <c r="E52" s="244"/>
      <c r="F52" s="244"/>
      <c r="G52" s="325"/>
      <c r="H52" s="326" t="s">
        <v>519</v>
      </c>
      <c r="I52" s="327">
        <v>946891</v>
      </c>
      <c r="J52" s="328">
        <v>40920</v>
      </c>
      <c r="K52" s="329">
        <v>-15.7</v>
      </c>
      <c r="L52" s="330">
        <v>35210</v>
      </c>
      <c r="M52" s="331">
        <v>-14.6</v>
      </c>
      <c r="N52" s="332">
        <v>-1.1000000000000001</v>
      </c>
    </row>
    <row r="53" spans="1:14">
      <c r="A53" s="248"/>
      <c r="B53" s="244"/>
      <c r="C53" s="244"/>
      <c r="D53" s="244"/>
      <c r="E53" s="244"/>
      <c r="F53" s="244"/>
      <c r="G53" s="310" t="s">
        <v>520</v>
      </c>
      <c r="H53" s="311"/>
      <c r="I53" s="319">
        <v>1312176</v>
      </c>
      <c r="J53" s="320">
        <v>57650</v>
      </c>
      <c r="K53" s="321">
        <v>-22.2</v>
      </c>
      <c r="L53" s="322">
        <v>75709</v>
      </c>
      <c r="M53" s="323">
        <v>12.7</v>
      </c>
      <c r="N53" s="324">
        <v>-34.9</v>
      </c>
    </row>
    <row r="54" spans="1:14">
      <c r="A54" s="248"/>
      <c r="B54" s="244"/>
      <c r="C54" s="244"/>
      <c r="D54" s="244"/>
      <c r="E54" s="244"/>
      <c r="F54" s="244"/>
      <c r="G54" s="325"/>
      <c r="H54" s="326" t="s">
        <v>519</v>
      </c>
      <c r="I54" s="327">
        <v>793970</v>
      </c>
      <c r="J54" s="328">
        <v>34883</v>
      </c>
      <c r="K54" s="329">
        <v>-14.8</v>
      </c>
      <c r="L54" s="330">
        <v>35212</v>
      </c>
      <c r="M54" s="331">
        <v>0</v>
      </c>
      <c r="N54" s="332">
        <v>-14.8</v>
      </c>
    </row>
    <row r="55" spans="1:14">
      <c r="A55" s="248"/>
      <c r="B55" s="244"/>
      <c r="C55" s="244"/>
      <c r="D55" s="244"/>
      <c r="E55" s="244"/>
      <c r="F55" s="244"/>
      <c r="G55" s="310" t="s">
        <v>521</v>
      </c>
      <c r="H55" s="311"/>
      <c r="I55" s="319">
        <v>2394052</v>
      </c>
      <c r="J55" s="320">
        <v>105964</v>
      </c>
      <c r="K55" s="321">
        <v>83.8</v>
      </c>
      <c r="L55" s="322">
        <v>90961</v>
      </c>
      <c r="M55" s="323">
        <v>20.100000000000001</v>
      </c>
      <c r="N55" s="324">
        <v>63.7</v>
      </c>
    </row>
    <row r="56" spans="1:14">
      <c r="A56" s="248"/>
      <c r="B56" s="244"/>
      <c r="C56" s="244"/>
      <c r="D56" s="244"/>
      <c r="E56" s="244"/>
      <c r="F56" s="244"/>
      <c r="G56" s="325"/>
      <c r="H56" s="326" t="s">
        <v>519</v>
      </c>
      <c r="I56" s="327">
        <v>1087977</v>
      </c>
      <c r="J56" s="328">
        <v>48155</v>
      </c>
      <c r="K56" s="329">
        <v>38</v>
      </c>
      <c r="L56" s="330">
        <v>37720</v>
      </c>
      <c r="M56" s="331">
        <v>7.1</v>
      </c>
      <c r="N56" s="332">
        <v>30.9</v>
      </c>
    </row>
    <row r="57" spans="1:14">
      <c r="A57" s="248"/>
      <c r="B57" s="244"/>
      <c r="C57" s="244"/>
      <c r="D57" s="244"/>
      <c r="E57" s="244"/>
      <c r="F57" s="244"/>
      <c r="G57" s="310" t="s">
        <v>522</v>
      </c>
      <c r="H57" s="311"/>
      <c r="I57" s="319">
        <v>2000195</v>
      </c>
      <c r="J57" s="320">
        <v>89880</v>
      </c>
      <c r="K57" s="321">
        <v>-15.2</v>
      </c>
      <c r="L57" s="322">
        <v>106614</v>
      </c>
      <c r="M57" s="323">
        <v>17.2</v>
      </c>
      <c r="N57" s="324">
        <v>-32.4</v>
      </c>
    </row>
    <row r="58" spans="1:14">
      <c r="A58" s="248"/>
      <c r="B58" s="244"/>
      <c r="C58" s="244"/>
      <c r="D58" s="244"/>
      <c r="E58" s="244"/>
      <c r="F58" s="244"/>
      <c r="G58" s="325"/>
      <c r="H58" s="326" t="s">
        <v>519</v>
      </c>
      <c r="I58" s="327">
        <v>1426486</v>
      </c>
      <c r="J58" s="328">
        <v>64100</v>
      </c>
      <c r="K58" s="329">
        <v>33.1</v>
      </c>
      <c r="L58" s="330">
        <v>45545</v>
      </c>
      <c r="M58" s="331">
        <v>20.7</v>
      </c>
      <c r="N58" s="332">
        <v>12.4</v>
      </c>
    </row>
    <row r="59" spans="1:14">
      <c r="A59" s="248"/>
      <c r="B59" s="244"/>
      <c r="C59" s="244"/>
      <c r="D59" s="244"/>
      <c r="E59" s="244"/>
      <c r="F59" s="244"/>
      <c r="G59" s="310" t="s">
        <v>523</v>
      </c>
      <c r="H59" s="311"/>
      <c r="I59" s="319">
        <v>1722514</v>
      </c>
      <c r="J59" s="320">
        <v>78596</v>
      </c>
      <c r="K59" s="321">
        <v>-12.6</v>
      </c>
      <c r="L59" s="322">
        <v>85459</v>
      </c>
      <c r="M59" s="323">
        <v>-19.8</v>
      </c>
      <c r="N59" s="324">
        <v>7.2</v>
      </c>
    </row>
    <row r="60" spans="1:14">
      <c r="A60" s="248"/>
      <c r="B60" s="244"/>
      <c r="C60" s="244"/>
      <c r="D60" s="244"/>
      <c r="E60" s="244"/>
      <c r="F60" s="244"/>
      <c r="G60" s="325"/>
      <c r="H60" s="326" t="s">
        <v>519</v>
      </c>
      <c r="I60" s="333">
        <v>775724</v>
      </c>
      <c r="J60" s="328">
        <v>35395</v>
      </c>
      <c r="K60" s="329">
        <v>-44.8</v>
      </c>
      <c r="L60" s="330">
        <v>44378</v>
      </c>
      <c r="M60" s="331">
        <v>-2.6</v>
      </c>
      <c r="N60" s="332">
        <v>-42.2</v>
      </c>
    </row>
    <row r="61" spans="1:14">
      <c r="A61" s="248"/>
      <c r="B61" s="244"/>
      <c r="C61" s="244"/>
      <c r="D61" s="244"/>
      <c r="E61" s="244"/>
      <c r="F61" s="244"/>
      <c r="G61" s="310" t="s">
        <v>524</v>
      </c>
      <c r="H61" s="334"/>
      <c r="I61" s="335">
        <v>1828625</v>
      </c>
      <c r="J61" s="336">
        <v>81234</v>
      </c>
      <c r="K61" s="337">
        <v>2.5</v>
      </c>
      <c r="L61" s="338">
        <v>85189</v>
      </c>
      <c r="M61" s="339">
        <v>1.6</v>
      </c>
      <c r="N61" s="324">
        <v>0.9</v>
      </c>
    </row>
    <row r="62" spans="1:14">
      <c r="A62" s="248"/>
      <c r="B62" s="244"/>
      <c r="C62" s="244"/>
      <c r="D62" s="244"/>
      <c r="E62" s="244"/>
      <c r="F62" s="244"/>
      <c r="G62" s="325"/>
      <c r="H62" s="326" t="s">
        <v>519</v>
      </c>
      <c r="I62" s="327">
        <v>1006210</v>
      </c>
      <c r="J62" s="328">
        <v>44691</v>
      </c>
      <c r="K62" s="329">
        <v>-0.8</v>
      </c>
      <c r="L62" s="330">
        <v>39613</v>
      </c>
      <c r="M62" s="331">
        <v>2.1</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21.5</v>
      </c>
      <c r="G47" s="12">
        <v>22.67</v>
      </c>
      <c r="H47" s="12">
        <v>23.25</v>
      </c>
      <c r="I47" s="12">
        <v>27.32</v>
      </c>
      <c r="J47" s="13">
        <v>31.02</v>
      </c>
    </row>
    <row r="48" spans="2:10" ht="57.75" customHeight="1">
      <c r="B48" s="14"/>
      <c r="C48" s="1171" t="s">
        <v>4</v>
      </c>
      <c r="D48" s="1171"/>
      <c r="E48" s="1172"/>
      <c r="F48" s="15">
        <v>6.94</v>
      </c>
      <c r="G48" s="16">
        <v>7.48</v>
      </c>
      <c r="H48" s="16">
        <v>6.79</v>
      </c>
      <c r="I48" s="16">
        <v>6.37</v>
      </c>
      <c r="J48" s="17">
        <v>4.76</v>
      </c>
    </row>
    <row r="49" spans="2:10" ht="57.75" customHeight="1" thickBot="1">
      <c r="B49" s="18"/>
      <c r="C49" s="1173" t="s">
        <v>5</v>
      </c>
      <c r="D49" s="1173"/>
      <c r="E49" s="1174"/>
      <c r="F49" s="19">
        <v>0.64</v>
      </c>
      <c r="G49" s="20">
        <v>6.01</v>
      </c>
      <c r="H49" s="20">
        <v>0.45</v>
      </c>
      <c r="I49" s="20">
        <v>3.19</v>
      </c>
      <c r="J49" s="21">
        <v>2.65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2017-05-18T08:03:29Z</cp:lastPrinted>
  <dcterms:created xsi:type="dcterms:W3CDTF">2017-02-15T23:28:45Z</dcterms:created>
  <dcterms:modified xsi:type="dcterms:W3CDTF">2017-05-18T08:03:46Z</dcterms:modified>
  <cp:category/>
</cp:coreProperties>
</file>